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bov\Documents\_ZAKA\OSVČ\_FINITO\D+Architekti_NEHRADOV\11_TABULKY\"/>
    </mc:Choice>
  </mc:AlternateContent>
  <xr:revisionPtr revIDLastSave="0" documentId="13_ncr:1_{5BDFEC30-A8E6-4674-90F5-834C12144879}" xr6:coauthVersionLast="47" xr6:coauthVersionMax="47" xr10:uidLastSave="{00000000-0000-0000-0000-000000000000}"/>
  <bookViews>
    <workbookView xWindow="-96" yWindow="-96" windowWidth="23232" windowHeight="13872" activeTab="2" xr2:uid="{00000000-000D-0000-FFFF-FFFF00000000}"/>
  </bookViews>
  <sheets>
    <sheet name="ROSTLINNÝ MATERIÁL" sheetId="8" r:id="rId1"/>
    <sheet name="VÝKAZ VÝMĚR" sheetId="3" r:id="rId2"/>
    <sheet name="NÁSLEDNÁ PÉČE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7" l="1"/>
  <c r="D9" i="3"/>
  <c r="D15" i="3"/>
  <c r="H2" i="3" l="1"/>
  <c r="H1" i="3"/>
  <c r="D14" i="3"/>
  <c r="D21" i="3" s="1"/>
  <c r="G18" i="7" l="1"/>
  <c r="G13" i="7"/>
  <c r="G14" i="7" s="1"/>
  <c r="G8" i="7"/>
  <c r="G9" i="7" s="1"/>
  <c r="D9" i="8" l="1"/>
  <c r="F9" i="8" s="1"/>
  <c r="H9" i="8" s="1"/>
  <c r="G15" i="3" l="1"/>
  <c r="D7" i="7"/>
  <c r="G23" i="3"/>
  <c r="G22" i="3"/>
  <c r="G10" i="3"/>
  <c r="G8" i="3"/>
  <c r="E1" i="7"/>
  <c r="E1" i="3"/>
  <c r="E2" i="7"/>
  <c r="G16" i="3" l="1"/>
  <c r="D17" i="7"/>
  <c r="D12" i="7"/>
  <c r="D20" i="3"/>
  <c r="D19" i="3"/>
  <c r="G19" i="3" s="1"/>
  <c r="G21" i="3"/>
  <c r="E2" i="3"/>
  <c r="G20" i="3" l="1"/>
  <c r="G24" i="3" s="1"/>
  <c r="G9" i="3"/>
  <c r="G11" i="3" l="1"/>
  <c r="H31" i="3" s="1"/>
  <c r="G25" i="7" l="1"/>
  <c r="H1" i="7" l="1"/>
  <c r="G26" i="7" l="1"/>
  <c r="H2" i="7"/>
  <c r="H10" i="8" l="1"/>
  <c r="H18" i="8" l="1"/>
</calcChain>
</file>

<file path=xl/sharedStrings.xml><?xml version="1.0" encoding="utf-8"?>
<sst xmlns="http://schemas.openxmlformats.org/spreadsheetml/2006/main" count="115" uniqueCount="57">
  <si>
    <t>zařízení staveniště (úklidové práce, wc, zázemí atd.)</t>
  </si>
  <si>
    <t>úklid parcely + demolice (sběr kamenů, úklid po stavbě - vč. odvozu)</t>
  </si>
  <si>
    <t>množství</t>
  </si>
  <si>
    <t>m. j.</t>
  </si>
  <si>
    <t>cena/m.j.</t>
  </si>
  <si>
    <t>celkem</t>
  </si>
  <si>
    <t>POZNÁMKA</t>
  </si>
  <si>
    <t>přesuny hmot a nakládání</t>
  </si>
  <si>
    <t>soubor</t>
  </si>
  <si>
    <t>POZNÁMKY:</t>
  </si>
  <si>
    <t>Ceny jsou uvedeny bez DPH!</t>
  </si>
  <si>
    <t>m.j.</t>
  </si>
  <si>
    <t>VÝKAZ VÝMĚR - SLEPÝ</t>
  </si>
  <si>
    <t>ROSTLINNÝ MATERIÁL</t>
  </si>
  <si>
    <t>Za kontrolu platnosti vzorců v tabulce odpovídá realizační firma.</t>
  </si>
  <si>
    <t>m3</t>
  </si>
  <si>
    <t>Vyplňovat pouze oranžová pole!</t>
  </si>
  <si>
    <t>Jakékoliv náhrady rostlinného materiálu musí realizační firma konzultovat s projektantem!</t>
  </si>
  <si>
    <t>cena/ks</t>
  </si>
  <si>
    <t>název</t>
  </si>
  <si>
    <t>POZNÁMKA:</t>
  </si>
  <si>
    <t>mezisoučet - rostlinný materiál</t>
  </si>
  <si>
    <t>CELKOVÁ CENA ROSTLINNÉHO MATERIÁLU BEZ DPH</t>
  </si>
  <si>
    <t>Vyplňovat pouze oranžová pole</t>
  </si>
  <si>
    <t>m2</t>
  </si>
  <si>
    <t>CENA NÁSLEDNÉ ÚDRŽBY BEZ DPH</t>
  </si>
  <si>
    <t>CENA NÁSLEDNÉ ÚDRŽBY VČ. DPH 21%</t>
  </si>
  <si>
    <t>NÁSLEDNÁ PÉČE - 1. rok po založení</t>
  </si>
  <si>
    <t>ročně</t>
  </si>
  <si>
    <t>NÁSLEDNÁ PÉČE - 2. rok po založení</t>
  </si>
  <si>
    <t>NÁSLEDNÁ PÉČE - 3. rok po založení</t>
  </si>
  <si>
    <t>mezisoučet - následná péče</t>
  </si>
  <si>
    <t>skládkování, odvoz a likvidace odpadu</t>
  </si>
  <si>
    <t xml:space="preserve">mezisoučet </t>
  </si>
  <si>
    <t>mezisoučet</t>
  </si>
  <si>
    <t>T.1</t>
  </si>
  <si>
    <t>Extenzivní travobylinná směs - VYSOČINA Suchovzdorná - Regionální směs pro Žďárské vrchy a Vysočinu</t>
  </si>
  <si>
    <t>výsevek: 10 g/m2</t>
  </si>
  <si>
    <t>PŘEDPOKLÁDANÁ CENA REALIZACE</t>
  </si>
  <si>
    <t>ZAHRADNICKÁ ČÁST - TRÁVNÍKY</t>
  </si>
  <si>
    <t>CELKOVÝ SOUPIS</t>
  </si>
  <si>
    <t>doprava zlepšujícího a rostlinného materiálu</t>
  </si>
  <si>
    <t>zahradnická příprava (kultivátorování, uhrabání, výsev, válcování)</t>
  </si>
  <si>
    <t>l</t>
  </si>
  <si>
    <t>množství celkem</t>
  </si>
  <si>
    <t>TRÁVNÍKY</t>
  </si>
  <si>
    <t>plocha/m2</t>
  </si>
  <si>
    <t>výsevek (g/m2)</t>
  </si>
  <si>
    <t>osivo/kg</t>
  </si>
  <si>
    <t>plocha celkem</t>
  </si>
  <si>
    <t>chemické odplevelení</t>
  </si>
  <si>
    <t>PRÁCE - TRÁVNÍKY</t>
  </si>
  <si>
    <t>zálivka 20 l/m2 - až do předání</t>
  </si>
  <si>
    <t>sečení s odstraněním posečené biomasy</t>
  </si>
  <si>
    <t>PŘÍPRAVA</t>
  </si>
  <si>
    <t>Nehradov III - Třebíč</t>
  </si>
  <si>
    <t>R03 - etapa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</si>
</sst>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sz val="14"/>
      <color theme="3" tint="0.3999755851924192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1F99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AE8AA"/>
        <bgColor indexed="64"/>
      </patternFill>
    </fill>
    <fill>
      <patternFill patternType="solid">
        <fgColor rgb="FFA9DA7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179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0" fontId="10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14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top"/>
    </xf>
    <xf numFmtId="0" fontId="0" fillId="0" borderId="4" xfId="0" applyBorder="1"/>
    <xf numFmtId="164" fontId="5" fillId="0" borderId="4" xfId="0" applyNumberFormat="1" applyFont="1" applyBorder="1" applyAlignment="1">
      <alignment horizontal="left"/>
    </xf>
    <xf numFmtId="44" fontId="0" fillId="0" borderId="0" xfId="0" applyNumberFormat="1" applyAlignment="1">
      <alignment horizontal="center" vertical="top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 vertical="top"/>
    </xf>
    <xf numFmtId="0" fontId="11" fillId="7" borderId="4" xfId="0" applyFont="1" applyFill="1" applyBorder="1"/>
    <xf numFmtId="0" fontId="0" fillId="0" borderId="4" xfId="0" applyBorder="1" applyAlignment="1">
      <alignment horizontal="center"/>
    </xf>
    <xf numFmtId="0" fontId="0" fillId="0" borderId="10" xfId="0" applyBorder="1"/>
    <xf numFmtId="165" fontId="3" fillId="3" borderId="14" xfId="0" applyNumberFormat="1" applyFont="1" applyFill="1" applyBorder="1" applyAlignment="1">
      <alignment horizontal="left"/>
    </xf>
    <xf numFmtId="0" fontId="8" fillId="4" borderId="13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vertical="center"/>
    </xf>
    <xf numFmtId="0" fontId="14" fillId="8" borderId="4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left" vertical="center"/>
    </xf>
    <xf numFmtId="0" fontId="1" fillId="8" borderId="11" xfId="0" applyFont="1" applyFill="1" applyBorder="1" applyAlignment="1">
      <alignment vertical="center"/>
    </xf>
    <xf numFmtId="0" fontId="11" fillId="7" borderId="10" xfId="0" applyFont="1" applyFill="1" applyBorder="1"/>
    <xf numFmtId="0" fontId="14" fillId="8" borderId="7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1" fontId="11" fillId="7" borderId="4" xfId="0" applyNumberFormat="1" applyFont="1" applyFill="1" applyBorder="1" applyAlignment="1">
      <alignment horizontal="center"/>
    </xf>
    <xf numFmtId="0" fontId="7" fillId="6" borderId="8" xfId="0" applyFont="1" applyFill="1" applyBorder="1" applyAlignment="1">
      <alignment vertical="center"/>
    </xf>
    <xf numFmtId="0" fontId="14" fillId="6" borderId="1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left" wrapText="1"/>
    </xf>
    <xf numFmtId="165" fontId="3" fillId="3" borderId="4" xfId="0" applyNumberFormat="1" applyFont="1" applyFill="1" applyBorder="1" applyAlignment="1">
      <alignment horizontal="left"/>
    </xf>
    <xf numFmtId="164" fontId="5" fillId="0" borderId="4" xfId="0" applyNumberFormat="1" applyFont="1" applyBorder="1"/>
    <xf numFmtId="0" fontId="15" fillId="2" borderId="4" xfId="0" applyFont="1" applyFill="1" applyBorder="1"/>
    <xf numFmtId="0" fontId="15" fillId="2" borderId="4" xfId="0" applyFont="1" applyFill="1" applyBorder="1" applyAlignment="1">
      <alignment wrapText="1"/>
    </xf>
    <xf numFmtId="165" fontId="0" fillId="3" borderId="4" xfId="0" applyNumberFormat="1" applyFill="1" applyBorder="1" applyAlignment="1">
      <alignment horizontal="left"/>
    </xf>
    <xf numFmtId="0" fontId="9" fillId="0" borderId="0" xfId="0" applyFont="1"/>
    <xf numFmtId="0" fontId="12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165" fontId="7" fillId="5" borderId="4" xfId="0" applyNumberFormat="1" applyFont="1" applyFill="1" applyBorder="1" applyAlignment="1">
      <alignment horizontal="center"/>
    </xf>
    <xf numFmtId="0" fontId="11" fillId="5" borderId="4" xfId="0" applyFont="1" applyFill="1" applyBorder="1" applyAlignment="1">
      <alignment horizontal="left"/>
    </xf>
    <xf numFmtId="44" fontId="12" fillId="0" borderId="1" xfId="0" applyNumberFormat="1" applyFont="1" applyBorder="1" applyAlignment="1">
      <alignment vertical="center"/>
    </xf>
    <xf numFmtId="44" fontId="12" fillId="4" borderId="1" xfId="0" applyNumberFormat="1" applyFont="1" applyFill="1" applyBorder="1" applyAlignment="1">
      <alignment vertical="center"/>
    </xf>
    <xf numFmtId="0" fontId="5" fillId="0" borderId="6" xfId="0" applyFont="1" applyBorder="1" applyAlignment="1">
      <alignment wrapText="1"/>
    </xf>
    <xf numFmtId="165" fontId="17" fillId="8" borderId="14" xfId="0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left"/>
    </xf>
    <xf numFmtId="0" fontId="6" fillId="9" borderId="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0" fontId="14" fillId="9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165" fontId="0" fillId="0" borderId="4" xfId="0" applyNumberForma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8" fillId="9" borderId="13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vertical="center"/>
    </xf>
    <xf numFmtId="0" fontId="1" fillId="9" borderId="12" xfId="0" applyFont="1" applyFill="1" applyBorder="1" applyAlignment="1">
      <alignment vertical="center"/>
    </xf>
    <xf numFmtId="0" fontId="5" fillId="0" borderId="10" xfId="0" applyFont="1" applyBorder="1" applyAlignment="1">
      <alignment horizontal="left" wrapText="1"/>
    </xf>
    <xf numFmtId="0" fontId="6" fillId="10" borderId="4" xfId="0" applyFont="1" applyFill="1" applyBorder="1" applyAlignment="1">
      <alignment vertical="center"/>
    </xf>
    <xf numFmtId="0" fontId="7" fillId="10" borderId="4" xfId="0" applyFont="1" applyFill="1" applyBorder="1" applyAlignment="1">
      <alignment vertical="center"/>
    </xf>
    <xf numFmtId="0" fontId="14" fillId="10" borderId="4" xfId="0" applyFont="1" applyFill="1" applyBorder="1" applyAlignment="1">
      <alignment horizontal="center" vertical="center"/>
    </xf>
    <xf numFmtId="0" fontId="7" fillId="5" borderId="4" xfId="0" applyFont="1" applyFill="1" applyBorder="1"/>
    <xf numFmtId="0" fontId="8" fillId="5" borderId="4" xfId="0" applyFont="1" applyFill="1" applyBorder="1" applyAlignment="1">
      <alignment horizontal="left"/>
    </xf>
    <xf numFmtId="0" fontId="11" fillId="5" borderId="4" xfId="0" applyFont="1" applyFill="1" applyBorder="1" applyAlignment="1">
      <alignment horizontal="right"/>
    </xf>
    <xf numFmtId="0" fontId="7" fillId="5" borderId="4" xfId="0" applyFont="1" applyFill="1" applyBorder="1" applyAlignment="1">
      <alignment wrapText="1"/>
    </xf>
    <xf numFmtId="0" fontId="0" fillId="0" borderId="0" xfId="0" applyAlignment="1">
      <alignment wrapText="1"/>
    </xf>
    <xf numFmtId="0" fontId="8" fillId="10" borderId="13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vertical="center"/>
    </xf>
    <xf numFmtId="164" fontId="0" fillId="0" borderId="0" xfId="0" applyNumberFormat="1"/>
    <xf numFmtId="165" fontId="5" fillId="3" borderId="10" xfId="0" applyNumberFormat="1" applyFont="1" applyFill="1" applyBorder="1" applyAlignment="1">
      <alignment horizontal="left"/>
    </xf>
    <xf numFmtId="0" fontId="6" fillId="8" borderId="4" xfId="0" applyFont="1" applyFill="1" applyBorder="1" applyAlignment="1">
      <alignment vertical="center"/>
    </xf>
    <xf numFmtId="0" fontId="14" fillId="8" borderId="4" xfId="0" applyFont="1" applyFill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/>
    </xf>
    <xf numFmtId="0" fontId="6" fillId="11" borderId="4" xfId="0" applyFont="1" applyFill="1" applyBorder="1" applyAlignment="1">
      <alignment vertical="center"/>
    </xf>
    <xf numFmtId="0" fontId="7" fillId="11" borderId="4" xfId="0" applyFont="1" applyFill="1" applyBorder="1" applyAlignment="1">
      <alignment vertical="center"/>
    </xf>
    <xf numFmtId="0" fontId="14" fillId="11" borderId="4" xfId="0" applyFont="1" applyFill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/>
    </xf>
    <xf numFmtId="0" fontId="1" fillId="11" borderId="11" xfId="0" applyFont="1" applyFill="1" applyBorder="1" applyAlignment="1">
      <alignment vertical="center"/>
    </xf>
    <xf numFmtId="0" fontId="1" fillId="11" borderId="12" xfId="0" applyFont="1" applyFill="1" applyBorder="1" applyAlignment="1">
      <alignment vertical="center"/>
    </xf>
    <xf numFmtId="165" fontId="16" fillId="10" borderId="14" xfId="0" applyNumberFormat="1" applyFont="1" applyFill="1" applyBorder="1" applyAlignment="1">
      <alignment horizontal="center" vertical="center"/>
    </xf>
    <xf numFmtId="165" fontId="16" fillId="9" borderId="14" xfId="0" applyNumberFormat="1" applyFont="1" applyFill="1" applyBorder="1" applyAlignment="1">
      <alignment horizontal="center" vertical="center"/>
    </xf>
    <xf numFmtId="165" fontId="16" fillId="11" borderId="14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vertical="center"/>
    </xf>
    <xf numFmtId="0" fontId="14" fillId="4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vertical="center"/>
    </xf>
    <xf numFmtId="0" fontId="14" fillId="6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165" fontId="17" fillId="4" borderId="14" xfId="0" applyNumberFormat="1" applyFont="1" applyFill="1" applyBorder="1" applyAlignment="1">
      <alignment vertical="center"/>
    </xf>
    <xf numFmtId="165" fontId="12" fillId="0" borderId="1" xfId="0" applyNumberFormat="1" applyFont="1" applyBorder="1" applyAlignment="1">
      <alignment vertical="center"/>
    </xf>
    <xf numFmtId="165" fontId="12" fillId="0" borderId="2" xfId="0" applyNumberFormat="1" applyFont="1" applyBorder="1" applyAlignment="1">
      <alignment vertical="center"/>
    </xf>
    <xf numFmtId="0" fontId="11" fillId="7" borderId="4" xfId="0" applyFont="1" applyFill="1" applyBorder="1" applyAlignment="1">
      <alignment horizontal="center"/>
    </xf>
    <xf numFmtId="1" fontId="5" fillId="0" borderId="4" xfId="0" applyNumberFormat="1" applyFont="1" applyBorder="1" applyAlignment="1">
      <alignment horizontal="left"/>
    </xf>
    <xf numFmtId="1" fontId="5" fillId="0" borderId="4" xfId="0" applyNumberFormat="1" applyFont="1" applyBorder="1" applyAlignment="1">
      <alignment horizontal="center"/>
    </xf>
    <xf numFmtId="1" fontId="0" fillId="0" borderId="4" xfId="0" applyNumberFormat="1" applyBorder="1"/>
    <xf numFmtId="0" fontId="14" fillId="8" borderId="1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164" fontId="5" fillId="0" borderId="4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9F43E"/>
      <color rgb="FFE1F995"/>
      <color rgb="FFE2E2E2"/>
      <color rgb="FFA9DA74"/>
      <color rgb="FFCAE8AA"/>
      <color rgb="FFFFFFCC"/>
      <color rgb="FF9EF8A9"/>
      <color rgb="FFCCFFFF"/>
      <color rgb="FFD0FCD5"/>
      <color rgb="FFE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1</xdr:col>
      <xdr:colOff>723900</xdr:colOff>
      <xdr:row>1</xdr:row>
      <xdr:rowOff>297007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39"/>
          <a:ext cx="723900" cy="7102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2</xdr:col>
      <xdr:colOff>220345</xdr:colOff>
      <xdr:row>1</xdr:row>
      <xdr:rowOff>299547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539"/>
          <a:ext cx="723900" cy="7102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2</xdr:col>
      <xdr:colOff>220345</xdr:colOff>
      <xdr:row>1</xdr:row>
      <xdr:rowOff>299547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39"/>
          <a:ext cx="723900" cy="710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K18"/>
  <sheetViews>
    <sheetView topLeftCell="B1" zoomScaleNormal="100" zoomScaleSheetLayoutView="85" workbookViewId="0">
      <selection activeCell="K7" sqref="K7"/>
    </sheetView>
  </sheetViews>
  <sheetFormatPr defaultColWidth="9.15625" defaultRowHeight="14.4" x14ac:dyDescent="0.55000000000000004"/>
  <cols>
    <col min="2" max="2" width="40.3671875" customWidth="1"/>
    <col min="3" max="3" width="16.3125" customWidth="1"/>
    <col min="4" max="4" width="10.734375" customWidth="1"/>
    <col min="5" max="5" width="9.47265625" bestFit="1" customWidth="1"/>
    <col min="6" max="8" width="10.15625" customWidth="1"/>
    <col min="9" max="9" width="40.578125" customWidth="1"/>
    <col min="10" max="11" width="9.15625" style="34"/>
  </cols>
  <sheetData>
    <row r="1" spans="2:11" s="1" customFormat="1" ht="35.25" customHeight="1" x14ac:dyDescent="0.55000000000000004">
      <c r="D1" s="9" t="s">
        <v>12</v>
      </c>
      <c r="E1" s="9"/>
      <c r="F1" s="9"/>
      <c r="I1" s="16" t="s">
        <v>56</v>
      </c>
      <c r="J1" s="33"/>
      <c r="K1" s="33"/>
    </row>
    <row r="2" spans="2:11" s="1" customFormat="1" ht="26.25" customHeight="1" thickBot="1" x14ac:dyDescent="0.6">
      <c r="B2" s="8"/>
      <c r="C2" s="8"/>
      <c r="D2" s="11" t="s">
        <v>55</v>
      </c>
      <c r="E2" s="11"/>
      <c r="F2" s="8"/>
      <c r="G2" s="8"/>
      <c r="H2" s="8"/>
      <c r="I2" s="10">
        <v>45483</v>
      </c>
      <c r="J2" s="33"/>
      <c r="K2" s="33"/>
    </row>
    <row r="3" spans="2:11" ht="28.5" customHeight="1" thickBot="1" x14ac:dyDescent="0.75">
      <c r="G3" s="15" t="s">
        <v>20</v>
      </c>
    </row>
    <row r="4" spans="2:11" s="4" customFormat="1" ht="18.600000000000001" thickBot="1" x14ac:dyDescent="0.75">
      <c r="F4" s="29"/>
      <c r="G4" s="20"/>
      <c r="H4" s="15" t="s">
        <v>16</v>
      </c>
      <c r="I4" s="15"/>
      <c r="J4" s="35"/>
      <c r="K4" s="35"/>
    </row>
    <row r="5" spans="2:11" ht="28.5" customHeight="1" x14ac:dyDescent="0.55000000000000004"/>
    <row r="6" spans="2:11" s="2" customFormat="1" ht="20.25" customHeight="1" x14ac:dyDescent="0.55000000000000004">
      <c r="B6" s="85" t="s">
        <v>13</v>
      </c>
      <c r="C6" s="23"/>
      <c r="D6" s="23"/>
      <c r="E6" s="109"/>
      <c r="F6" s="23"/>
      <c r="G6" s="27"/>
      <c r="H6" s="27"/>
      <c r="I6" s="28"/>
      <c r="J6" s="36"/>
      <c r="K6" s="36"/>
    </row>
    <row r="7" spans="2:11" s="2" customFormat="1" ht="28.8" x14ac:dyDescent="0.55000000000000004">
      <c r="B7" s="23" t="s">
        <v>19</v>
      </c>
      <c r="C7" s="23" t="s">
        <v>47</v>
      </c>
      <c r="D7" s="86" t="s">
        <v>49</v>
      </c>
      <c r="E7" s="23" t="s">
        <v>35</v>
      </c>
      <c r="F7" s="86" t="s">
        <v>44</v>
      </c>
      <c r="G7" s="38" t="s">
        <v>18</v>
      </c>
      <c r="H7" s="23" t="s">
        <v>5</v>
      </c>
      <c r="I7" s="38" t="s">
        <v>6</v>
      </c>
      <c r="J7" s="33"/>
      <c r="K7" s="33"/>
    </row>
    <row r="8" spans="2:11" s="3" customFormat="1" x14ac:dyDescent="0.55000000000000004">
      <c r="B8" s="17" t="s">
        <v>45</v>
      </c>
      <c r="C8" s="17"/>
      <c r="D8" s="105" t="s">
        <v>24</v>
      </c>
      <c r="E8" s="105" t="s">
        <v>46</v>
      </c>
      <c r="F8" s="30" t="s">
        <v>48</v>
      </c>
      <c r="G8" s="26"/>
      <c r="H8" s="17"/>
      <c r="I8" s="17"/>
      <c r="J8" s="36"/>
      <c r="K8" s="36"/>
    </row>
    <row r="9" spans="2:11" ht="43.5" thickBot="1" x14ac:dyDescent="0.6">
      <c r="B9" s="41" t="s">
        <v>36</v>
      </c>
      <c r="C9" s="106">
        <v>10</v>
      </c>
      <c r="D9" s="107">
        <f>SUM(E9:E9)</f>
        <v>440</v>
      </c>
      <c r="E9" s="111">
        <v>440</v>
      </c>
      <c r="F9" s="87">
        <f>D9*C9*0.001</f>
        <v>4.4000000000000004</v>
      </c>
      <c r="G9" s="84"/>
      <c r="H9" s="39">
        <f t="shared" ref="H9" si="0">G9*F9</f>
        <v>0</v>
      </c>
      <c r="I9" s="19"/>
    </row>
    <row r="10" spans="2:11" s="3" customFormat="1" ht="22.5" customHeight="1" thickBot="1" x14ac:dyDescent="0.6">
      <c r="B10"/>
      <c r="C10" s="24" t="s">
        <v>21</v>
      </c>
      <c r="D10" s="25"/>
      <c r="E10" s="25"/>
      <c r="F10" s="25"/>
      <c r="G10" s="25"/>
      <c r="H10" s="58">
        <f>SUM(H7:H9)</f>
        <v>0</v>
      </c>
      <c r="J10" s="36"/>
      <c r="K10" s="36"/>
    </row>
    <row r="12" spans="2:11" s="4" customFormat="1" ht="18.3" x14ac:dyDescent="0.7">
      <c r="B12" s="5" t="s">
        <v>9</v>
      </c>
      <c r="J12" s="35"/>
      <c r="K12" s="35"/>
    </row>
    <row r="13" spans="2:11" s="4" customFormat="1" ht="18.3" x14ac:dyDescent="0.7">
      <c r="B13" s="110" t="s">
        <v>14</v>
      </c>
      <c r="C13" s="110"/>
      <c r="D13" s="110"/>
      <c r="E13" s="110"/>
      <c r="F13" s="110"/>
      <c r="G13" s="110"/>
      <c r="H13" s="110"/>
      <c r="I13" s="110"/>
      <c r="J13" s="35"/>
      <c r="K13" s="35"/>
    </row>
    <row r="14" spans="2:11" s="4" customFormat="1" ht="18.3" x14ac:dyDescent="0.7">
      <c r="B14" s="110" t="s">
        <v>10</v>
      </c>
      <c r="C14" s="110"/>
      <c r="D14" s="110"/>
      <c r="E14" s="110"/>
      <c r="F14" s="110"/>
      <c r="G14" s="110"/>
      <c r="H14" s="110"/>
      <c r="I14" s="110"/>
      <c r="J14" s="35"/>
      <c r="K14" s="35"/>
    </row>
    <row r="15" spans="2:11" s="4" customFormat="1" ht="18.3" x14ac:dyDescent="0.7">
      <c r="B15" s="15" t="s">
        <v>17</v>
      </c>
      <c r="C15" s="15"/>
      <c r="D15" s="15"/>
      <c r="E15" s="15"/>
      <c r="F15" s="15"/>
      <c r="G15" s="15"/>
      <c r="H15" s="15"/>
      <c r="I15" s="15"/>
      <c r="J15" s="35"/>
      <c r="K15" s="35"/>
    </row>
    <row r="16" spans="2:11" ht="18.3" x14ac:dyDescent="0.7">
      <c r="C16" s="110"/>
      <c r="D16" s="110"/>
      <c r="E16" s="110"/>
      <c r="F16" s="110"/>
      <c r="G16" s="110"/>
      <c r="H16" s="110"/>
      <c r="I16" s="110"/>
      <c r="J16" s="110"/>
    </row>
    <row r="17" spans="2:11" ht="14.7" thickBot="1" x14ac:dyDescent="0.6">
      <c r="B17" s="6"/>
      <c r="C17" s="6"/>
      <c r="D17" s="6"/>
      <c r="E17" s="6"/>
      <c r="F17" s="6"/>
      <c r="G17" s="6"/>
      <c r="H17" s="14"/>
      <c r="I17" s="14"/>
    </row>
    <row r="18" spans="2:11" s="7" customFormat="1" ht="33.6" customHeight="1" thickBot="1" x14ac:dyDescent="0.6">
      <c r="B18" s="48" t="s">
        <v>22</v>
      </c>
      <c r="C18" s="49"/>
      <c r="D18" s="49"/>
      <c r="E18" s="49"/>
      <c r="F18" s="49"/>
      <c r="G18" s="49"/>
      <c r="H18" s="55">
        <f>H10</f>
        <v>0</v>
      </c>
      <c r="I18" s="49"/>
      <c r="J18" s="37"/>
      <c r="K18" s="37"/>
    </row>
  </sheetData>
  <mergeCells count="3">
    <mergeCell ref="C16:J16"/>
    <mergeCell ref="B13:I13"/>
    <mergeCell ref="B14:I14"/>
  </mergeCells>
  <phoneticPr fontId="20" type="noConversion"/>
  <pageMargins left="0.25" right="0.25" top="0.75" bottom="0.75" header="0.3" footer="0.3"/>
  <pageSetup paperSize="9"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9F43E"/>
    <pageSetUpPr fitToPage="1"/>
  </sheetPr>
  <dimension ref="B1:J31"/>
  <sheetViews>
    <sheetView zoomScale="85" zoomScaleNormal="85" zoomScaleSheetLayoutView="85" workbookViewId="0">
      <selection activeCell="J11" sqref="J11"/>
    </sheetView>
  </sheetViews>
  <sheetFormatPr defaultRowHeight="14.4" x14ac:dyDescent="0.55000000000000004"/>
  <cols>
    <col min="1" max="1" width="9.15625"/>
    <col min="2" max="2" width="7.578125" customWidth="1"/>
    <col min="3" max="3" width="64" customWidth="1"/>
    <col min="4" max="7" width="11.83984375" customWidth="1"/>
    <col min="8" max="8" width="73.1015625" bestFit="1" customWidth="1"/>
    <col min="9" max="9" width="5.3125" style="60" customWidth="1"/>
    <col min="10" max="10" width="9.1015625" style="60" customWidth="1"/>
    <col min="11" max="11" width="8.41796875" customWidth="1"/>
  </cols>
  <sheetData>
    <row r="1" spans="2:10" s="1" customFormat="1" ht="35.25" customHeight="1" x14ac:dyDescent="0.55000000000000004">
      <c r="E1" s="9" t="str">
        <f>'ROSTLINNÝ MATERIÁL'!D1</f>
        <v>VÝKAZ VÝMĚR - SLEPÝ</v>
      </c>
      <c r="F1" s="9"/>
      <c r="H1" s="16" t="str">
        <f>'ROSTLINNÝ MATERIÁL'!I1</f>
        <v>R03 - etapa 3</v>
      </c>
      <c r="I1" s="59"/>
      <c r="J1" s="59"/>
    </row>
    <row r="2" spans="2:10" s="1" customFormat="1" ht="26.25" customHeight="1" thickBot="1" x14ac:dyDescent="0.6">
      <c r="B2" s="8"/>
      <c r="C2" s="8"/>
      <c r="D2" s="8"/>
      <c r="E2" s="11" t="str">
        <f>'ROSTLINNÝ MATERIÁL'!D2</f>
        <v>Nehradov III - Třebíč</v>
      </c>
      <c r="F2" s="11"/>
      <c r="G2" s="8"/>
      <c r="H2" s="10">
        <f>'ROSTLINNÝ MATERIÁL'!I2</f>
        <v>45483</v>
      </c>
      <c r="I2" s="59"/>
      <c r="J2" s="59"/>
    </row>
    <row r="3" spans="2:10" ht="28.5" customHeight="1" thickBot="1" x14ac:dyDescent="0.75">
      <c r="G3" s="15" t="s">
        <v>20</v>
      </c>
    </row>
    <row r="4" spans="2:10" s="4" customFormat="1" ht="18.600000000000001" thickBot="1" x14ac:dyDescent="0.75">
      <c r="B4" s="15"/>
      <c r="C4" s="15"/>
      <c r="D4" s="15"/>
      <c r="E4" s="15"/>
      <c r="F4" s="15"/>
      <c r="G4" s="20"/>
      <c r="H4" s="15" t="s">
        <v>23</v>
      </c>
      <c r="I4" s="61"/>
      <c r="J4" s="62"/>
    </row>
    <row r="5" spans="2:10" ht="28.5" customHeight="1" x14ac:dyDescent="0.55000000000000004"/>
    <row r="7" spans="2:10" ht="18.3" x14ac:dyDescent="0.55000000000000004">
      <c r="B7" s="88" t="s">
        <v>54</v>
      </c>
      <c r="C7" s="89"/>
      <c r="D7" s="90" t="s">
        <v>2</v>
      </c>
      <c r="E7" s="90" t="s">
        <v>11</v>
      </c>
      <c r="F7" s="90" t="s">
        <v>4</v>
      </c>
      <c r="G7" s="90" t="s">
        <v>5</v>
      </c>
      <c r="H7" s="90" t="s">
        <v>6</v>
      </c>
      <c r="I7" s="2"/>
      <c r="J7" s="2"/>
    </row>
    <row r="8" spans="2:10" x14ac:dyDescent="0.55000000000000004">
      <c r="B8" s="12"/>
      <c r="C8" s="66" t="s">
        <v>0</v>
      </c>
      <c r="D8" s="12">
        <v>1</v>
      </c>
      <c r="E8" s="13" t="s">
        <v>8</v>
      </c>
      <c r="F8" s="46"/>
      <c r="G8" s="67">
        <f t="shared" ref="G8:G10" si="0">F8*D8</f>
        <v>0</v>
      </c>
      <c r="H8" s="12"/>
      <c r="I8"/>
      <c r="J8"/>
    </row>
    <row r="9" spans="2:10" x14ac:dyDescent="0.55000000000000004">
      <c r="B9" s="12"/>
      <c r="C9" s="66" t="s">
        <v>1</v>
      </c>
      <c r="D9" s="12">
        <f>D14</f>
        <v>440</v>
      </c>
      <c r="E9" s="13" t="s">
        <v>24</v>
      </c>
      <c r="F9" s="46"/>
      <c r="G9" s="67">
        <f t="shared" si="0"/>
        <v>0</v>
      </c>
      <c r="H9" s="12"/>
      <c r="I9"/>
      <c r="J9"/>
    </row>
    <row r="10" spans="2:10" ht="14.7" thickBot="1" x14ac:dyDescent="0.6">
      <c r="B10" s="12"/>
      <c r="C10" s="68" t="s">
        <v>32</v>
      </c>
      <c r="D10" s="12">
        <v>1</v>
      </c>
      <c r="E10" s="13" t="s">
        <v>8</v>
      </c>
      <c r="F10" s="46"/>
      <c r="G10" s="67">
        <f t="shared" si="0"/>
        <v>0</v>
      </c>
      <c r="H10" s="12"/>
      <c r="I10"/>
      <c r="J10"/>
    </row>
    <row r="11" spans="2:10" ht="14.7" thickBot="1" x14ac:dyDescent="0.6">
      <c r="D11" s="91" t="s">
        <v>33</v>
      </c>
      <c r="E11" s="92"/>
      <c r="F11" s="93"/>
      <c r="G11" s="96">
        <f>SUM(G8:G10)</f>
        <v>0</v>
      </c>
      <c r="H11" s="3"/>
      <c r="I11" s="3"/>
      <c r="J11" s="3"/>
    </row>
    <row r="12" spans="2:10" ht="45" customHeight="1" x14ac:dyDescent="0.55000000000000004">
      <c r="D12" s="83"/>
      <c r="I12"/>
      <c r="J12"/>
    </row>
    <row r="13" spans="2:10" ht="18.3" x14ac:dyDescent="0.55000000000000004">
      <c r="B13" s="73" t="s">
        <v>39</v>
      </c>
      <c r="C13" s="74"/>
      <c r="D13" s="75" t="s">
        <v>2</v>
      </c>
      <c r="E13" s="75" t="s">
        <v>11</v>
      </c>
      <c r="F13" s="75" t="s">
        <v>4</v>
      </c>
      <c r="G13" s="75" t="s">
        <v>5</v>
      </c>
      <c r="H13" s="75" t="s">
        <v>6</v>
      </c>
      <c r="I13" s="2"/>
      <c r="J13" s="2"/>
    </row>
    <row r="14" spans="2:10" x14ac:dyDescent="0.55000000000000004">
      <c r="B14" s="76"/>
      <c r="C14" s="77" t="s">
        <v>40</v>
      </c>
      <c r="D14" s="78">
        <f>SUM(D15:D15)</f>
        <v>440</v>
      </c>
      <c r="E14" s="54" t="s">
        <v>24</v>
      </c>
      <c r="F14" s="53"/>
      <c r="G14" s="53"/>
      <c r="H14" s="79"/>
      <c r="I14"/>
      <c r="J14"/>
    </row>
    <row r="15" spans="2:10" ht="29.1" thickBot="1" x14ac:dyDescent="0.6">
      <c r="B15" s="18" t="s">
        <v>35</v>
      </c>
      <c r="C15" s="68" t="s">
        <v>36</v>
      </c>
      <c r="D15" s="108">
        <f>'ROSTLINNÝ MATERIÁL'!E9</f>
        <v>440</v>
      </c>
      <c r="E15" s="13" t="s">
        <v>24</v>
      </c>
      <c r="F15" s="46"/>
      <c r="G15" s="67">
        <f t="shared" ref="G15" si="1">F15*D15</f>
        <v>0</v>
      </c>
      <c r="H15" s="12" t="s">
        <v>37</v>
      </c>
      <c r="I15"/>
      <c r="J15"/>
    </row>
    <row r="16" spans="2:10" ht="14.7" thickBot="1" x14ac:dyDescent="0.6">
      <c r="C16" s="80"/>
      <c r="D16" s="81" t="s">
        <v>33</v>
      </c>
      <c r="E16" s="82"/>
      <c r="F16" s="82"/>
      <c r="G16" s="94">
        <f>SUM(G15:G15)</f>
        <v>0</v>
      </c>
      <c r="H16" s="3"/>
      <c r="I16" s="3"/>
      <c r="J16" s="3"/>
    </row>
    <row r="17" spans="2:10" x14ac:dyDescent="0.55000000000000004">
      <c r="I17"/>
      <c r="J17"/>
    </row>
    <row r="18" spans="2:10" ht="18.3" x14ac:dyDescent="0.55000000000000004">
      <c r="B18" s="63" t="s">
        <v>51</v>
      </c>
      <c r="C18" s="64"/>
      <c r="D18" s="65" t="s">
        <v>2</v>
      </c>
      <c r="E18" s="65" t="s">
        <v>3</v>
      </c>
      <c r="F18" s="65" t="s">
        <v>4</v>
      </c>
      <c r="G18" s="65" t="s">
        <v>5</v>
      </c>
      <c r="H18" s="65" t="s">
        <v>6</v>
      </c>
      <c r="I18" s="2"/>
      <c r="J18" s="2"/>
    </row>
    <row r="19" spans="2:10" x14ac:dyDescent="0.55000000000000004">
      <c r="B19" s="12"/>
      <c r="C19" s="72" t="s">
        <v>50</v>
      </c>
      <c r="D19" s="12">
        <f>$D$14</f>
        <v>440</v>
      </c>
      <c r="E19" s="13" t="s">
        <v>24</v>
      </c>
      <c r="F19" s="46"/>
      <c r="G19" s="67">
        <f t="shared" ref="G19:G23" si="2">F19*D19</f>
        <v>0</v>
      </c>
      <c r="H19" s="12"/>
      <c r="I19"/>
      <c r="J19"/>
    </row>
    <row r="20" spans="2:10" x14ac:dyDescent="0.55000000000000004">
      <c r="B20" s="12"/>
      <c r="C20" s="72" t="s">
        <v>42</v>
      </c>
      <c r="D20" s="12">
        <f>$D$14</f>
        <v>440</v>
      </c>
      <c r="E20" s="13" t="s">
        <v>24</v>
      </c>
      <c r="F20" s="46"/>
      <c r="G20" s="67">
        <f t="shared" si="2"/>
        <v>0</v>
      </c>
      <c r="H20" s="12"/>
      <c r="I20"/>
      <c r="J20"/>
    </row>
    <row r="21" spans="2:10" x14ac:dyDescent="0.55000000000000004">
      <c r="B21" s="12"/>
      <c r="C21" s="66" t="s">
        <v>52</v>
      </c>
      <c r="D21" s="12">
        <f>$D$14*I21*0.001</f>
        <v>8.8000000000000007</v>
      </c>
      <c r="E21" s="13" t="s">
        <v>15</v>
      </c>
      <c r="F21" s="46"/>
      <c r="G21" s="67">
        <f t="shared" si="2"/>
        <v>0</v>
      </c>
      <c r="H21" s="12"/>
      <c r="I21" s="44">
        <v>20</v>
      </c>
      <c r="J21" s="45" t="s">
        <v>43</v>
      </c>
    </row>
    <row r="22" spans="2:10" x14ac:dyDescent="0.55000000000000004">
      <c r="B22" s="12"/>
      <c r="C22" s="66" t="s">
        <v>7</v>
      </c>
      <c r="D22" s="12">
        <v>1</v>
      </c>
      <c r="E22" s="13" t="s">
        <v>8</v>
      </c>
      <c r="F22" s="46"/>
      <c r="G22" s="67">
        <f t="shared" si="2"/>
        <v>0</v>
      </c>
      <c r="H22" s="12"/>
      <c r="I22"/>
      <c r="J22"/>
    </row>
    <row r="23" spans="2:10" ht="14.7" thickBot="1" x14ac:dyDescent="0.6">
      <c r="B23" s="12"/>
      <c r="C23" s="68" t="s">
        <v>41</v>
      </c>
      <c r="D23" s="12">
        <v>1</v>
      </c>
      <c r="E23" s="13" t="s">
        <v>8</v>
      </c>
      <c r="F23" s="46"/>
      <c r="G23" s="67">
        <f t="shared" si="2"/>
        <v>0</v>
      </c>
      <c r="H23" s="12"/>
      <c r="I23"/>
      <c r="J23"/>
    </row>
    <row r="24" spans="2:10" ht="14.7" thickBot="1" x14ac:dyDescent="0.6">
      <c r="D24" s="69" t="s">
        <v>34</v>
      </c>
      <c r="E24" s="70"/>
      <c r="F24" s="71"/>
      <c r="G24" s="95">
        <f>SUM(G19:G23)</f>
        <v>0</v>
      </c>
      <c r="H24" s="3"/>
      <c r="I24" s="3"/>
      <c r="J24" s="3"/>
    </row>
    <row r="25" spans="2:10" x14ac:dyDescent="0.55000000000000004">
      <c r="D25" s="83"/>
      <c r="I25"/>
      <c r="J25"/>
    </row>
    <row r="27" spans="2:10" ht="18.3" x14ac:dyDescent="0.7">
      <c r="B27" s="5" t="s">
        <v>9</v>
      </c>
      <c r="C27" s="4"/>
      <c r="D27" s="4"/>
      <c r="E27" s="4"/>
      <c r="F27" s="4"/>
      <c r="G27" s="4"/>
      <c r="H27" s="4"/>
      <c r="I27"/>
      <c r="J27"/>
    </row>
    <row r="28" spans="2:10" ht="18.3" x14ac:dyDescent="0.7">
      <c r="B28" s="15" t="s">
        <v>14</v>
      </c>
      <c r="C28" s="15"/>
      <c r="D28" s="15"/>
      <c r="E28" s="15"/>
      <c r="F28" s="15"/>
      <c r="G28" s="15"/>
      <c r="H28" s="15"/>
      <c r="I28"/>
      <c r="J28"/>
    </row>
    <row r="29" spans="2:10" ht="18.3" x14ac:dyDescent="0.7">
      <c r="B29" s="15" t="s">
        <v>10</v>
      </c>
      <c r="C29" s="15"/>
      <c r="D29" s="15"/>
      <c r="E29" s="15"/>
      <c r="F29" s="15"/>
      <c r="G29" s="15"/>
      <c r="H29" s="15"/>
      <c r="I29"/>
      <c r="J29"/>
    </row>
    <row r="30" spans="2:10" ht="18.600000000000001" thickBot="1" x14ac:dyDescent="0.75">
      <c r="C30" s="15"/>
      <c r="D30" s="15"/>
      <c r="E30" s="15"/>
      <c r="F30" s="15"/>
      <c r="G30" s="15"/>
      <c r="H30" s="15"/>
      <c r="I30"/>
      <c r="J30"/>
    </row>
    <row r="31" spans="2:10" ht="18.600000000000001" thickBot="1" x14ac:dyDescent="0.6">
      <c r="B31" s="48" t="s">
        <v>38</v>
      </c>
      <c r="C31" s="49"/>
      <c r="D31" s="49"/>
      <c r="E31" s="49"/>
      <c r="F31" s="49"/>
      <c r="G31" s="49"/>
      <c r="H31" s="104">
        <f>SUM(G11,G16,G24,)</f>
        <v>0</v>
      </c>
      <c r="I31"/>
      <c r="J31"/>
    </row>
  </sheetData>
  <pageMargins left="0.25" right="0.25" top="0.75" bottom="0.75" header="0.3" footer="0.3"/>
  <pageSetup paperSize="9" scale="6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fitToPage="1"/>
  </sheetPr>
  <dimension ref="B1:J26"/>
  <sheetViews>
    <sheetView tabSelected="1" topLeftCell="A13" zoomScaleNormal="100" zoomScaleSheetLayoutView="85" workbookViewId="0">
      <selection activeCell="G20" sqref="G20"/>
    </sheetView>
  </sheetViews>
  <sheetFormatPr defaultColWidth="9.15625" defaultRowHeight="14.4" x14ac:dyDescent="0.55000000000000004"/>
  <cols>
    <col min="2" max="2" width="7.578125" customWidth="1"/>
    <col min="3" max="3" width="65.83984375" customWidth="1"/>
    <col min="4" max="7" width="11.89453125" customWidth="1"/>
    <col min="8" max="8" width="55.20703125" customWidth="1"/>
    <col min="9" max="9" width="7.1015625" customWidth="1"/>
    <col min="10" max="10" width="9.15625" bestFit="1" customWidth="1"/>
    <col min="11" max="12" width="5.3125" customWidth="1"/>
  </cols>
  <sheetData>
    <row r="1" spans="2:10" s="1" customFormat="1" ht="35.25" customHeight="1" x14ac:dyDescent="0.55000000000000004">
      <c r="E1" s="9" t="str">
        <f>'ROSTLINNÝ MATERIÁL'!D1</f>
        <v>VÝKAZ VÝMĚR - SLEPÝ</v>
      </c>
      <c r="F1" s="9"/>
      <c r="H1" s="16" t="str">
        <f>'ROSTLINNÝ MATERIÁL'!I1</f>
        <v>R03 - etapa 3</v>
      </c>
    </row>
    <row r="2" spans="2:10" s="1" customFormat="1" ht="26.25" customHeight="1" thickBot="1" x14ac:dyDescent="0.6">
      <c r="B2" s="8"/>
      <c r="C2" s="8"/>
      <c r="D2" s="8"/>
      <c r="E2" s="11" t="str">
        <f>'ROSTLINNÝ MATERIÁL'!D2</f>
        <v>Nehradov III - Třebíč</v>
      </c>
      <c r="F2" s="11"/>
      <c r="G2" s="8"/>
      <c r="H2" s="10">
        <f>'ROSTLINNÝ MATERIÁL'!I2</f>
        <v>45483</v>
      </c>
    </row>
    <row r="3" spans="2:10" ht="28.5" customHeight="1" thickBot="1" x14ac:dyDescent="0.75">
      <c r="F3" s="15" t="s">
        <v>20</v>
      </c>
    </row>
    <row r="4" spans="2:10" s="4" customFormat="1" ht="18.600000000000001" thickBot="1" x14ac:dyDescent="0.75">
      <c r="D4" s="15"/>
      <c r="E4" s="15"/>
      <c r="F4" s="20"/>
      <c r="G4" s="15" t="s">
        <v>16</v>
      </c>
      <c r="J4" s="15"/>
    </row>
    <row r="5" spans="2:10" ht="30.75" customHeight="1" x14ac:dyDescent="0.55000000000000004"/>
    <row r="6" spans="2:10" s="2" customFormat="1" ht="20.25" customHeight="1" x14ac:dyDescent="0.55000000000000004">
      <c r="B6" s="52" t="s">
        <v>27</v>
      </c>
      <c r="C6" s="31"/>
      <c r="D6" s="100" t="s">
        <v>2</v>
      </c>
      <c r="E6" s="100" t="s">
        <v>3</v>
      </c>
      <c r="F6" s="100" t="s">
        <v>4</v>
      </c>
      <c r="G6" s="100" t="s">
        <v>5</v>
      </c>
      <c r="H6" s="32" t="s">
        <v>6</v>
      </c>
    </row>
    <row r="7" spans="2:10" s="2" customFormat="1" ht="18.3" x14ac:dyDescent="0.55000000000000004">
      <c r="B7" s="97"/>
      <c r="C7" s="99" t="s">
        <v>45</v>
      </c>
      <c r="D7" s="101">
        <f>'VÝKAZ VÝMĚR'!D14</f>
        <v>440</v>
      </c>
      <c r="E7" s="101" t="s">
        <v>24</v>
      </c>
      <c r="F7" s="101"/>
      <c r="G7" s="101"/>
      <c r="H7" s="98"/>
    </row>
    <row r="8" spans="2:10" ht="14.7" thickBot="1" x14ac:dyDescent="0.6">
      <c r="B8" s="12"/>
      <c r="C8" s="57" t="s">
        <v>53</v>
      </c>
      <c r="D8" s="18">
        <v>2</v>
      </c>
      <c r="E8" s="43" t="s">
        <v>28</v>
      </c>
      <c r="F8" s="42"/>
      <c r="G8" s="67">
        <f>F8*D8</f>
        <v>0</v>
      </c>
      <c r="H8" s="19"/>
    </row>
    <row r="9" spans="2:10" s="3" customFormat="1" ht="22.5" customHeight="1" thickBot="1" x14ac:dyDescent="0.6">
      <c r="B9"/>
      <c r="C9"/>
      <c r="D9" s="21" t="s">
        <v>31</v>
      </c>
      <c r="E9" s="22"/>
      <c r="F9" s="22"/>
      <c r="G9" s="102">
        <f>SUM(G8)</f>
        <v>0</v>
      </c>
    </row>
    <row r="10" spans="2:10" ht="28.5" customHeight="1" x14ac:dyDescent="0.55000000000000004"/>
    <row r="11" spans="2:10" s="2" customFormat="1" ht="20.25" customHeight="1" x14ac:dyDescent="0.55000000000000004">
      <c r="B11" s="52" t="s">
        <v>29</v>
      </c>
      <c r="C11" s="31"/>
      <c r="D11" s="100" t="s">
        <v>2</v>
      </c>
      <c r="E11" s="100" t="s">
        <v>3</v>
      </c>
      <c r="F11" s="100" t="s">
        <v>4</v>
      </c>
      <c r="G11" s="100" t="s">
        <v>5</v>
      </c>
      <c r="H11" s="32" t="s">
        <v>6</v>
      </c>
    </row>
    <row r="12" spans="2:10" s="2" customFormat="1" ht="18.3" x14ac:dyDescent="0.55000000000000004">
      <c r="B12" s="97"/>
      <c r="C12" s="99" t="s">
        <v>45</v>
      </c>
      <c r="D12" s="101">
        <f>$D$7</f>
        <v>440</v>
      </c>
      <c r="E12" s="101" t="s">
        <v>24</v>
      </c>
      <c r="F12" s="101"/>
      <c r="G12" s="101"/>
      <c r="H12" s="98"/>
    </row>
    <row r="13" spans="2:10" ht="14.7" thickBot="1" x14ac:dyDescent="0.6">
      <c r="B13" s="12"/>
      <c r="C13" s="57" t="s">
        <v>53</v>
      </c>
      <c r="D13" s="18">
        <v>2</v>
      </c>
      <c r="E13" s="43" t="s">
        <v>28</v>
      </c>
      <c r="F13" s="42"/>
      <c r="G13" s="67">
        <f>F13*D13</f>
        <v>0</v>
      </c>
      <c r="H13" s="19"/>
    </row>
    <row r="14" spans="2:10" s="3" customFormat="1" ht="22.5" customHeight="1" thickBot="1" x14ac:dyDescent="0.6">
      <c r="B14"/>
      <c r="C14"/>
      <c r="D14" s="21" t="s">
        <v>31</v>
      </c>
      <c r="E14" s="22"/>
      <c r="F14" s="22"/>
      <c r="G14" s="102">
        <f>SUM(G13)</f>
        <v>0</v>
      </c>
    </row>
    <row r="15" spans="2:10" ht="28.5" customHeight="1" x14ac:dyDescent="0.55000000000000004"/>
    <row r="16" spans="2:10" s="2" customFormat="1" ht="20.25" customHeight="1" x14ac:dyDescent="0.55000000000000004">
      <c r="B16" s="52" t="s">
        <v>30</v>
      </c>
      <c r="C16" s="31"/>
      <c r="D16" s="100" t="s">
        <v>2</v>
      </c>
      <c r="E16" s="100" t="s">
        <v>3</v>
      </c>
      <c r="F16" s="100" t="s">
        <v>4</v>
      </c>
      <c r="G16" s="100" t="s">
        <v>5</v>
      </c>
      <c r="H16" s="32" t="s">
        <v>6</v>
      </c>
    </row>
    <row r="17" spans="2:10" s="2" customFormat="1" ht="18.3" x14ac:dyDescent="0.55000000000000004">
      <c r="B17" s="97"/>
      <c r="C17" s="99" t="s">
        <v>45</v>
      </c>
      <c r="D17" s="101">
        <f>$D$7</f>
        <v>440</v>
      </c>
      <c r="E17" s="101" t="s">
        <v>24</v>
      </c>
      <c r="F17" s="101"/>
      <c r="G17" s="101"/>
      <c r="H17" s="98"/>
    </row>
    <row r="18" spans="2:10" ht="14.7" thickBot="1" x14ac:dyDescent="0.6">
      <c r="B18" s="12"/>
      <c r="C18" s="57" t="s">
        <v>53</v>
      </c>
      <c r="D18" s="18">
        <v>2</v>
      </c>
      <c r="E18" s="43" t="s">
        <v>28</v>
      </c>
      <c r="F18" s="42"/>
      <c r="G18" s="67">
        <f>F18*D18</f>
        <v>0</v>
      </c>
      <c r="H18" s="19"/>
    </row>
    <row r="19" spans="2:10" s="3" customFormat="1" ht="22.5" customHeight="1" thickBot="1" x14ac:dyDescent="0.6">
      <c r="B19"/>
      <c r="C19"/>
      <c r="D19" s="21" t="s">
        <v>31</v>
      </c>
      <c r="E19" s="22"/>
      <c r="F19" s="22"/>
      <c r="G19" s="102">
        <f>SUM(G18)</f>
        <v>0</v>
      </c>
    </row>
    <row r="20" spans="2:10" ht="28.5" customHeight="1" x14ac:dyDescent="0.55000000000000004"/>
    <row r="21" spans="2:10" s="4" customFormat="1" ht="18.3" x14ac:dyDescent="0.7">
      <c r="B21" s="5" t="s">
        <v>9</v>
      </c>
    </row>
    <row r="22" spans="2:10" s="4" customFormat="1" ht="18.3" x14ac:dyDescent="0.7">
      <c r="B22" s="47" t="s">
        <v>14</v>
      </c>
      <c r="C22" s="47"/>
      <c r="D22" s="47"/>
      <c r="E22" s="47"/>
      <c r="F22" s="47"/>
      <c r="G22" s="47"/>
      <c r="H22" s="47"/>
      <c r="I22" s="47"/>
      <c r="J22" s="47"/>
    </row>
    <row r="23" spans="2:10" s="4" customFormat="1" ht="18.3" x14ac:dyDescent="0.7">
      <c r="B23" s="47" t="s">
        <v>10</v>
      </c>
      <c r="C23" s="47"/>
      <c r="D23" s="47"/>
      <c r="E23" s="47"/>
      <c r="F23" s="47"/>
      <c r="G23" s="47"/>
      <c r="H23" s="47"/>
      <c r="I23" s="47"/>
      <c r="J23" s="47"/>
    </row>
    <row r="24" spans="2:10" s="4" customFormat="1" ht="18.600000000000001" thickBot="1" x14ac:dyDescent="0.75">
      <c r="B24"/>
      <c r="C24" s="15"/>
      <c r="D24" s="15"/>
      <c r="E24" s="15"/>
      <c r="F24" s="15"/>
      <c r="G24" s="15"/>
      <c r="H24" s="15"/>
      <c r="I24" s="15"/>
    </row>
    <row r="25" spans="2:10" ht="33.6" customHeight="1" thickBot="1" x14ac:dyDescent="0.6">
      <c r="B25" s="48" t="s">
        <v>25</v>
      </c>
      <c r="C25" s="49"/>
      <c r="D25" s="49"/>
      <c r="E25" s="49"/>
      <c r="F25" s="49"/>
      <c r="G25" s="103">
        <f>SUM(G9,G14,G19)</f>
        <v>0</v>
      </c>
      <c r="H25" s="40"/>
    </row>
    <row r="26" spans="2:10" s="7" customFormat="1" ht="33.6" customHeight="1" thickBot="1" x14ac:dyDescent="0.6">
      <c r="B26" s="50" t="s">
        <v>26</v>
      </c>
      <c r="C26" s="51"/>
      <c r="D26" s="51"/>
      <c r="E26" s="51"/>
      <c r="F26" s="51"/>
      <c r="G26" s="56">
        <f>G25*1.21</f>
        <v>0</v>
      </c>
      <c r="H26" s="56"/>
    </row>
  </sheetData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ROSTLINNÝ MATERIÁL</vt:lpstr>
      <vt:lpstr>VÝKAZ VÝMĚR</vt:lpstr>
      <vt:lpstr>NÁSLEDNÁ PÉČE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Vlasta Hábová</cp:lastModifiedBy>
  <cp:lastPrinted>2024-01-10T18:14:35Z</cp:lastPrinted>
  <dcterms:created xsi:type="dcterms:W3CDTF">2019-07-12T08:07:47Z</dcterms:created>
  <dcterms:modified xsi:type="dcterms:W3CDTF">2024-07-18T21:26:47Z</dcterms:modified>
</cp:coreProperties>
</file>