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65344" windowWidth="15336" windowHeight="52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<sst xmlns="http://schemas.openxmlformats.org/spreadsheetml/2006/main" count="243" uniqueCount="152">
  <si>
    <t>Akce:</t>
  </si>
  <si>
    <t>Investor:</t>
  </si>
  <si>
    <t>Místo stavby:</t>
  </si>
  <si>
    <t>Zak.č.:</t>
  </si>
  <si>
    <t>REKAPITULACE  NÁKLADŮ</t>
  </si>
  <si>
    <t>A.</t>
  </si>
  <si>
    <t>Montáž</t>
  </si>
  <si>
    <t>B.</t>
  </si>
  <si>
    <t xml:space="preserve">Materiál nosný </t>
  </si>
  <si>
    <t>C.</t>
  </si>
  <si>
    <t>Materiál podružný =5% z B</t>
  </si>
  <si>
    <t>ELEKTROINSTALACE</t>
  </si>
  <si>
    <t>ZRN</t>
  </si>
  <si>
    <t xml:space="preserve">VRN </t>
  </si>
  <si>
    <t>výchozí revize</t>
  </si>
  <si>
    <t>CELKOVÉ  NÁKLADY</t>
  </si>
  <si>
    <t>I.</t>
  </si>
  <si>
    <t>I. ELEKTROINSTALACE</t>
  </si>
  <si>
    <t>ELEKTROINSTALACE - SOUČET (A+B+C)</t>
  </si>
  <si>
    <t>PPV =6% z (A+B+C)</t>
  </si>
  <si>
    <t>ELEKTROINSTALACE - CELKEM</t>
  </si>
  <si>
    <t>a) montáže</t>
  </si>
  <si>
    <t>C 21 M</t>
  </si>
  <si>
    <t>P.č.</t>
  </si>
  <si>
    <t>Položka</t>
  </si>
  <si>
    <t>Název</t>
  </si>
  <si>
    <t>Množství</t>
  </si>
  <si>
    <t>MJ</t>
  </si>
  <si>
    <t>Cena/MJ</t>
  </si>
  <si>
    <t>Celk.cena</t>
  </si>
  <si>
    <t>1.</t>
  </si>
  <si>
    <t>m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</si>
  <si>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</si>
  <si>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</si>
  <si>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</si>
  <si>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</si>
  <si>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</si>
  <si>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</si>
  <si>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</si>
  <si>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</si>
  <si>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</si>
  <si>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</si>
  <si>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</si>
  <si>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</si>
  <si>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</si>
  <si>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</si>
  <si>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</si>
  <si>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Položkový soupis nákladů - I. Elektroinstalace</t>
  </si>
  <si>
    <t>210 01-0002</t>
  </si>
  <si>
    <t>Trubka PVC  ohebná pod omítku - 16mm</t>
  </si>
  <si>
    <t>210 01-0301</t>
  </si>
  <si>
    <t>210 01-0521</t>
  </si>
  <si>
    <t>Odvíčk./zavíčk. krabic</t>
  </si>
  <si>
    <t>16.</t>
  </si>
  <si>
    <t>210 11-0041</t>
  </si>
  <si>
    <t>Spínač zapuštený jednopól.</t>
  </si>
  <si>
    <t>210 80-0101</t>
  </si>
  <si>
    <t>210 80-0105</t>
  </si>
  <si>
    <t>montáže - součet</t>
  </si>
  <si>
    <t xml:space="preserve">b) materiál nosný </t>
  </si>
  <si>
    <t>Trubka PVC  ohebná 16mm</t>
  </si>
  <si>
    <t>Vodič CY 6mm2</t>
  </si>
  <si>
    <t>SPCM</t>
  </si>
  <si>
    <t>m2</t>
  </si>
  <si>
    <t>210 02-0922</t>
  </si>
  <si>
    <t>Protipožární průchod stěnou</t>
  </si>
  <si>
    <t>Stavební díl:</t>
  </si>
  <si>
    <t>Datum:</t>
  </si>
  <si>
    <t xml:space="preserve">Krabice přístrojová univerzální  </t>
  </si>
  <si>
    <t xml:space="preserve">Krabice univerzální - víč. a svork </t>
  </si>
  <si>
    <t>210 01-0321</t>
  </si>
  <si>
    <t>210 10-0173</t>
  </si>
  <si>
    <t>Ukončení kabelů do 3x2,5</t>
  </si>
  <si>
    <t>210 20-0030</t>
  </si>
  <si>
    <t>Krabice univerzální KU 68/2-- víč. a svork.</t>
  </si>
  <si>
    <t xml:space="preserve">Svorka pro ochr. pospoj </t>
  </si>
  <si>
    <t>Krabice přístrojová - hluboká</t>
  </si>
  <si>
    <t xml:space="preserve">Spínač zapuštený jednopól.250V, 10A, řaz 1 - standard. Provedení </t>
  </si>
  <si>
    <t>C 46 M</t>
  </si>
  <si>
    <t>km</t>
  </si>
  <si>
    <t xml:space="preserve">Kabel CYKY-O 2x1,5mm2 </t>
  </si>
  <si>
    <t xml:space="preserve">Kabel CYKY-J 3x1,5mm2 </t>
  </si>
  <si>
    <t xml:space="preserve">Kabel CYKY-J 2x1,5mm2 </t>
  </si>
  <si>
    <t>210 20-1025s</t>
  </si>
  <si>
    <t>Protipožární pěna  na prostupy svazků kabelů</t>
  </si>
  <si>
    <t>210 22-0451</t>
  </si>
  <si>
    <t>Vedení ochr. pospoj</t>
  </si>
  <si>
    <t>Vypracovala: Ing. Ludmila Jelínková -ČKAIT 1000569</t>
  </si>
  <si>
    <t>Svítidlo nouzové IP20</t>
  </si>
  <si>
    <t>VÝMĚNA SVĚTEL A PODHLEDŮ V OBJEKTU CENTRÁLNÍ JÍDELNY TŘEBÍC NA UL: SIROTČÍ V TŘEBÍČI</t>
  </si>
  <si>
    <t xml:space="preserve">Město Třebíč, Karlovo nám 140/55, 675 01 Třebíč. </t>
  </si>
  <si>
    <t>Centrální jídelna , Sirotčí ul. 1341/3, 674 01 Třebíč</t>
  </si>
  <si>
    <t>007/19</t>
  </si>
  <si>
    <t>2019 březen</t>
  </si>
  <si>
    <t>210 19-2572</t>
  </si>
  <si>
    <t>Montáž řadových svorek do rozvaděče do 2,5mm</t>
  </si>
  <si>
    <t>210 19-2601s</t>
  </si>
  <si>
    <t xml:space="preserve">Montáž DIN Lišty do rozvaděče </t>
  </si>
  <si>
    <t>Svítidlodo podhledu 600 x 400, mikroprizm. Kryt, 38W, IP 20</t>
  </si>
  <si>
    <t>210 12-0401</t>
  </si>
  <si>
    <t>Montáž jednopól. jističe do 16A</t>
  </si>
  <si>
    <t>210 12-1021</t>
  </si>
  <si>
    <t>210 12-0451s</t>
  </si>
  <si>
    <t>Montáž třípól. Pojistk, ospojovače do 25A</t>
  </si>
  <si>
    <t>Montáž proud. chrániče do 25A</t>
  </si>
  <si>
    <t>Svorka pro řadová</t>
  </si>
  <si>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- Svítidlo nouzové IP20, s piktogr. v pohotovost. Režimu- do podhledu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</si>
  <si>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- Svíť.vestav. do podhledu 600 x 600 , LED  38W, IP 20 Mikroprizmatický kryt </t>
    </r>
  </si>
  <si>
    <t xml:space="preserve">Montážní rámeček pro  Svíť.vestavné LED  38W, IP 20 Mikroprizmatický kryt </t>
  </si>
  <si>
    <t xml:space="preserve">Jistič jednopól. Do 16A </t>
  </si>
  <si>
    <t>Proudový chránič do 25A - 0,03</t>
  </si>
  <si>
    <t xml:space="preserve">Pojistkový odpojovač do 63A - vč. 3 ks pojistek válcových - 25A </t>
  </si>
  <si>
    <t>II. Demontáže</t>
  </si>
  <si>
    <t>hzs</t>
  </si>
  <si>
    <t xml:space="preserve">Demontáž stávajících el. rozvodů </t>
  </si>
  <si>
    <t xml:space="preserve">Množství </t>
  </si>
  <si>
    <t xml:space="preserve">hod </t>
  </si>
  <si>
    <t>III. STAVEBNÍ PRÁCE PŘI ELEKTROMONTÁŽÍCH</t>
  </si>
  <si>
    <t>460 68-0154</t>
  </si>
  <si>
    <t>460 68-0461</t>
  </si>
  <si>
    <t>460 68-0503</t>
  </si>
  <si>
    <t>460 68-0531</t>
  </si>
  <si>
    <t>Vysekání rýh ve stopechhl. 3cm, š. 3cmm</t>
  </si>
  <si>
    <t>460 71-0033</t>
  </si>
  <si>
    <t>Vyplnění rýh ve stěnách  š. 5 až7cmm, hl.3cm</t>
  </si>
  <si>
    <t>460 71-0001</t>
  </si>
  <si>
    <t>Vyplnění rýh ve stropech  š. 3cm, hl.3cm</t>
  </si>
  <si>
    <t>460 60-0061</t>
  </si>
  <si>
    <t>Odvoz suti a vybouraných hmot do 1km s ulož. na skládce</t>
  </si>
  <si>
    <t>t</t>
  </si>
  <si>
    <t>460 60-00761</t>
  </si>
  <si>
    <t>Příplatek za každý započatý km</t>
  </si>
  <si>
    <t>460 27-0163</t>
  </si>
  <si>
    <t xml:space="preserve">Proražení otvorů v beton zdivu do 0,25m2 </t>
  </si>
  <si>
    <t xml:space="preserve">Vysekání kapes pro osazení  prvků </t>
  </si>
  <si>
    <t>Vysekání rýh v   beton. Zdech - š. 5 až7cmm, hl.3cm</t>
  </si>
  <si>
    <t xml:space="preserve">Zazdění a začištění  otvoru </t>
  </si>
  <si>
    <t>II</t>
  </si>
  <si>
    <t>DEMONTÁŽE</t>
  </si>
  <si>
    <t>III</t>
  </si>
  <si>
    <t>Zařízení silnopr. El. - el. rozvody světelné</t>
  </si>
  <si>
    <t>II. DEMONTÁŽE</t>
  </si>
  <si>
    <t>stavební práce při elektromontážích  - součet</t>
  </si>
  <si>
    <t>materiál  - součet</t>
  </si>
  <si>
    <t>demontáže - součet</t>
  </si>
  <si>
    <t>III.STAVEBNÍ PRÁCE PŘI ELEKTROMONTÁŽÍCH</t>
  </si>
  <si>
    <t>VÝKAZ VÝMĚR</t>
  </si>
  <si>
    <t>STAVEBNÍ PRÁCE  CELKEM</t>
  </si>
  <si>
    <t>STAVEBNÍ PRÁCE PŘI ELEKTROMONTÁŽÍCH</t>
  </si>
  <si>
    <t>Demontáže</t>
  </si>
  <si>
    <t>DEMONTÁŽE CELKEM</t>
  </si>
  <si>
    <t xml:space="preserve">Stavební práce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</si>
</sst>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0.0000"/>
    <numFmt numFmtId="167" formatCode="0.0"/>
    <numFmt numFmtId="168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" fontId="0" fillId="0" borderId="0" xfId="0" applyNumberFormat="1" applyFont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3"/>
  <sheetViews>
    <sheetView tabSelected="1" workbookViewId="0" topLeftCell="A1">
      <selection activeCell="C78" sqref="C78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65.7109375" style="0" customWidth="1"/>
    <col min="4" max="4" width="9.57421875" style="0" customWidth="1"/>
    <col min="5" max="5" width="4.140625" style="0" customWidth="1"/>
    <col min="6" max="6" width="11.7109375" style="0" customWidth="1"/>
    <col min="7" max="7" width="15.00390625" style="0" customWidth="1"/>
  </cols>
  <sheetData>
    <row r="1" spans="1:3" ht="12.75">
      <c r="A1" t="s">
        <v>0</v>
      </c>
      <c r="C1" t="s">
        <v>89</v>
      </c>
    </row>
    <row r="2" spans="1:3" ht="12.75">
      <c r="A2" t="s">
        <v>1</v>
      </c>
      <c r="C2" t="s">
        <v>90</v>
      </c>
    </row>
    <row r="3" spans="1:3" ht="12.75">
      <c r="A3" t="s">
        <v>2</v>
      </c>
      <c r="C3" t="s">
        <v>91</v>
      </c>
    </row>
    <row r="4" spans="1:3" ht="12.75">
      <c r="A4" t="s">
        <v>66</v>
      </c>
      <c r="C4" s="22" t="s">
        <v>140</v>
      </c>
    </row>
    <row r="5" spans="1:3" ht="12.75">
      <c r="A5" t="s">
        <v>3</v>
      </c>
      <c r="C5" s="27" t="s">
        <v>92</v>
      </c>
    </row>
    <row r="6" spans="1:3" ht="12.75">
      <c r="A6" t="s">
        <v>67</v>
      </c>
      <c r="C6" s="8" t="s">
        <v>93</v>
      </c>
    </row>
    <row r="8" spans="1:3" ht="15">
      <c r="A8" s="1" t="s">
        <v>146</v>
      </c>
      <c r="B8" s="2"/>
      <c r="C8" s="2"/>
    </row>
    <row r="9" ht="12.75">
      <c r="A9" s="3"/>
    </row>
    <row r="10" spans="1:3" ht="15">
      <c r="A10" s="1" t="s">
        <v>4</v>
      </c>
      <c r="B10" s="2"/>
      <c r="C10" s="2"/>
    </row>
    <row r="11" spans="1:3" ht="12.75">
      <c r="A11" s="3"/>
      <c r="B11" s="3"/>
      <c r="C11" s="3"/>
    </row>
    <row r="13" spans="1:7" ht="12.75">
      <c r="A13" s="4"/>
      <c r="B13" s="5" t="s">
        <v>16</v>
      </c>
      <c r="C13" t="s">
        <v>11</v>
      </c>
      <c r="G13" s="12">
        <f>G57</f>
        <v>0</v>
      </c>
    </row>
    <row r="14" ht="12.75">
      <c r="G14" s="12"/>
    </row>
    <row r="15" spans="2:7" ht="12.75">
      <c r="B15" s="22" t="s">
        <v>137</v>
      </c>
      <c r="C15" s="22" t="s">
        <v>138</v>
      </c>
      <c r="G15" s="12">
        <f>G67</f>
        <v>0</v>
      </c>
    </row>
    <row r="16" spans="2:7" ht="12.75">
      <c r="B16" s="22"/>
      <c r="G16" s="12"/>
    </row>
    <row r="17" spans="2:7" ht="12.75">
      <c r="B17" s="22" t="s">
        <v>139</v>
      </c>
      <c r="C17" s="22" t="s">
        <v>148</v>
      </c>
      <c r="G17" s="12">
        <f>G76</f>
        <v>0</v>
      </c>
    </row>
    <row r="18" spans="2:7" ht="12.75">
      <c r="B18" s="22"/>
      <c r="C18" s="22"/>
      <c r="G18" s="12"/>
    </row>
    <row r="19" spans="2:7" ht="13.5" thickBot="1">
      <c r="B19" s="6"/>
      <c r="C19" s="6"/>
      <c r="D19" s="6"/>
      <c r="E19" s="6"/>
      <c r="F19" s="6"/>
      <c r="G19" s="6"/>
    </row>
    <row r="20" spans="2:7" ht="13.5" thickTop="1">
      <c r="B20" s="7"/>
      <c r="C20" t="s">
        <v>12</v>
      </c>
      <c r="D20" s="7"/>
      <c r="E20" s="7"/>
      <c r="F20" s="7"/>
      <c r="G20" s="14">
        <f>SUM(G13:G18)</f>
        <v>0</v>
      </c>
    </row>
    <row r="21" spans="3:7" ht="12.75">
      <c r="C21" t="s">
        <v>13</v>
      </c>
      <c r="G21" s="16">
        <f>0.05*G20</f>
        <v>0</v>
      </c>
    </row>
    <row r="22" spans="2:7" ht="12.75">
      <c r="B22" s="9"/>
      <c r="C22" s="9" t="s">
        <v>14</v>
      </c>
      <c r="D22" s="9"/>
      <c r="E22" s="9"/>
      <c r="F22" s="9"/>
      <c r="G22" s="18"/>
    </row>
    <row r="23" spans="2:7" ht="12.75">
      <c r="B23" s="9"/>
      <c r="C23" s="9"/>
      <c r="D23" s="9"/>
      <c r="E23" s="9"/>
      <c r="F23" s="9"/>
      <c r="G23" s="9"/>
    </row>
    <row r="25" spans="2:7" ht="13.5" thickBot="1">
      <c r="B25" s="6"/>
      <c r="C25" s="6"/>
      <c r="D25" s="6"/>
      <c r="E25" s="6"/>
      <c r="F25" s="6"/>
      <c r="G25" s="6"/>
    </row>
    <row r="26" spans="2:5" ht="13.5" thickTop="1">
      <c r="B26" s="7"/>
      <c r="C26" s="7"/>
      <c r="D26" s="7"/>
      <c r="E26" s="7"/>
    </row>
    <row r="27" spans="3:7" ht="15">
      <c r="C27" s="1" t="s">
        <v>15</v>
      </c>
      <c r="G27" s="26">
        <f>SUM(G20:G22)</f>
        <v>0</v>
      </c>
    </row>
    <row r="32" ht="12.75">
      <c r="C32" s="22" t="s">
        <v>87</v>
      </c>
    </row>
    <row r="46" spans="1:3" ht="15">
      <c r="A46" s="1" t="s">
        <v>17</v>
      </c>
      <c r="B46" s="2"/>
      <c r="C46" s="2"/>
    </row>
    <row r="48" spans="1:6" ht="12.75">
      <c r="A48" s="4"/>
      <c r="B48" s="5" t="s">
        <v>5</v>
      </c>
      <c r="C48" t="s">
        <v>6</v>
      </c>
      <c r="F48" s="12">
        <f>G104</f>
        <v>0</v>
      </c>
    </row>
    <row r="49" spans="2:7" ht="12.75">
      <c r="B49" t="s">
        <v>7</v>
      </c>
      <c r="C49" t="s">
        <v>8</v>
      </c>
      <c r="G49" s="12">
        <f>G130</f>
        <v>0</v>
      </c>
    </row>
    <row r="50" spans="2:7" ht="12.75">
      <c r="B50" t="s">
        <v>9</v>
      </c>
      <c r="C50" t="s">
        <v>10</v>
      </c>
      <c r="G50">
        <f>0.05*G49</f>
        <v>0</v>
      </c>
    </row>
    <row r="51" spans="2:7" ht="13.5" thickBot="1">
      <c r="B51" s="6"/>
      <c r="C51" s="6"/>
      <c r="D51" s="6"/>
      <c r="E51" s="6"/>
      <c r="F51" s="6"/>
      <c r="G51" s="6"/>
    </row>
    <row r="52" spans="2:7" ht="13.5" thickTop="1">
      <c r="B52" s="7"/>
      <c r="C52" s="7"/>
      <c r="D52" s="7"/>
      <c r="E52" s="7"/>
      <c r="F52" s="7"/>
      <c r="G52" s="7"/>
    </row>
    <row r="53" spans="3:7" ht="12.75">
      <c r="C53" t="s">
        <v>18</v>
      </c>
      <c r="G53" s="12">
        <f>F48+G49+G50</f>
        <v>0</v>
      </c>
    </row>
    <row r="54" spans="3:7" ht="12.75">
      <c r="C54" t="s">
        <v>19</v>
      </c>
      <c r="G54" s="16">
        <f>0.06*G53</f>
        <v>0</v>
      </c>
    </row>
    <row r="55" spans="2:7" ht="13.5" thickBot="1">
      <c r="B55" s="6"/>
      <c r="C55" s="6"/>
      <c r="D55" s="6"/>
      <c r="E55" s="6"/>
      <c r="F55" s="6"/>
      <c r="G55" s="6"/>
    </row>
    <row r="56" spans="2:7" ht="13.5" thickTop="1">
      <c r="B56" s="7"/>
      <c r="C56" s="7"/>
      <c r="D56" s="7"/>
      <c r="E56" s="7"/>
      <c r="F56" s="7"/>
      <c r="G56" s="7"/>
    </row>
    <row r="57" spans="3:7" ht="12.75">
      <c r="C57" t="s">
        <v>20</v>
      </c>
      <c r="G57" s="12">
        <f>G53+G54</f>
        <v>0</v>
      </c>
    </row>
    <row r="60" spans="1:7" ht="15">
      <c r="A60" s="20"/>
      <c r="B60" s="21"/>
      <c r="C60" s="21"/>
      <c r="D60" s="9"/>
      <c r="E60" s="9"/>
      <c r="F60" s="9"/>
      <c r="G60" s="9"/>
    </row>
    <row r="63" spans="1:7" ht="15">
      <c r="A63" s="20" t="s">
        <v>141</v>
      </c>
      <c r="B63" s="21"/>
      <c r="C63" s="21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23"/>
      <c r="B65" s="24"/>
      <c r="C65" s="9" t="s">
        <v>149</v>
      </c>
      <c r="D65" s="9"/>
      <c r="E65" s="9"/>
      <c r="F65" s="9"/>
      <c r="G65" s="17">
        <f>G138</f>
        <v>0</v>
      </c>
    </row>
    <row r="66" spans="2:7" ht="13.5" thickBot="1">
      <c r="B66" s="6"/>
      <c r="C66" s="6"/>
      <c r="D66" s="6"/>
      <c r="E66" s="6"/>
      <c r="F66" s="6"/>
      <c r="G66" s="6"/>
    </row>
    <row r="67" spans="2:7" ht="13.5" thickTop="1">
      <c r="B67" s="9"/>
      <c r="C67" s="9" t="s">
        <v>150</v>
      </c>
      <c r="D67" s="9"/>
      <c r="E67" s="9"/>
      <c r="F67" s="9"/>
      <c r="G67" s="17">
        <f>G65</f>
        <v>0</v>
      </c>
    </row>
    <row r="72" spans="1:7" ht="15">
      <c r="A72" s="20" t="s">
        <v>145</v>
      </c>
      <c r="B72" s="21"/>
      <c r="C72" s="21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23"/>
      <c r="B74" s="24"/>
      <c r="C74" s="9" t="s">
        <v>151</v>
      </c>
      <c r="D74" s="9"/>
      <c r="E74" s="9"/>
      <c r="F74" s="9"/>
      <c r="G74" s="17">
        <f>G156</f>
        <v>0</v>
      </c>
    </row>
    <row r="75" spans="2:7" ht="13.5" thickBot="1">
      <c r="B75" s="6"/>
      <c r="C75" s="6"/>
      <c r="D75" s="6"/>
      <c r="E75" s="6"/>
      <c r="F75" s="6"/>
      <c r="G75" s="6"/>
    </row>
    <row r="76" spans="2:7" ht="13.5" thickTop="1">
      <c r="B76" s="9"/>
      <c r="C76" s="9" t="s">
        <v>147</v>
      </c>
      <c r="D76" s="9"/>
      <c r="E76" s="9"/>
      <c r="F76" s="9"/>
      <c r="G76" s="17">
        <f>G156</f>
        <v>0</v>
      </c>
    </row>
    <row r="80" spans="1:3" ht="15">
      <c r="A80" s="1" t="s">
        <v>47</v>
      </c>
      <c r="B80" s="2"/>
      <c r="C80" s="2"/>
    </row>
    <row r="81" ht="12.75">
      <c r="A81" s="3" t="s">
        <v>21</v>
      </c>
    </row>
    <row r="82" ht="12.75">
      <c r="B82" t="s">
        <v>22</v>
      </c>
    </row>
    <row r="83" spans="1:7" ht="12.75">
      <c r="A83" s="3" t="s">
        <v>23</v>
      </c>
      <c r="B83" s="3" t="s">
        <v>24</v>
      </c>
      <c r="C83" s="3" t="s">
        <v>25</v>
      </c>
      <c r="D83" s="3" t="s">
        <v>26</v>
      </c>
      <c r="E83" s="3" t="s">
        <v>27</v>
      </c>
      <c r="F83" s="3" t="s">
        <v>28</v>
      </c>
      <c r="G83" s="3" t="s">
        <v>29</v>
      </c>
    </row>
    <row r="84" spans="1:7" ht="12.75">
      <c r="A84" s="10"/>
      <c r="D84" s="11"/>
      <c r="E84" s="5"/>
      <c r="F84" s="12"/>
      <c r="G84" s="12"/>
    </row>
    <row r="85" spans="1:7" ht="12.75">
      <c r="A85" s="10" t="s">
        <v>30</v>
      </c>
      <c r="B85" t="s">
        <v>48</v>
      </c>
      <c r="C85" t="s">
        <v>49</v>
      </c>
      <c r="D85" s="12">
        <v>20</v>
      </c>
      <c r="E85" t="s">
        <v>31</v>
      </c>
      <c r="F85" s="12"/>
      <c r="G85" s="12">
        <f aca="true" t="shared" si="0" ref="G85:G101">D85*F85</f>
        <v>0</v>
      </c>
    </row>
    <row r="86" spans="1:7" ht="12.75">
      <c r="A86" s="10" t="s">
        <v>32</v>
      </c>
      <c r="B86" t="s">
        <v>50</v>
      </c>
      <c r="C86" t="s">
        <v>68</v>
      </c>
      <c r="D86" s="12">
        <v>7</v>
      </c>
      <c r="E86" t="s">
        <v>33</v>
      </c>
      <c r="F86" s="12"/>
      <c r="G86" s="12">
        <f t="shared" si="0"/>
        <v>0</v>
      </c>
    </row>
    <row r="87" spans="1:7" ht="12.75">
      <c r="A87" s="10" t="s">
        <v>34</v>
      </c>
      <c r="B87" t="s">
        <v>70</v>
      </c>
      <c r="C87" t="s">
        <v>69</v>
      </c>
      <c r="D87" s="12">
        <v>8</v>
      </c>
      <c r="E87" t="s">
        <v>33</v>
      </c>
      <c r="F87" s="12"/>
      <c r="G87" s="12">
        <f t="shared" si="0"/>
        <v>0</v>
      </c>
    </row>
    <row r="88" spans="1:7" ht="12.75">
      <c r="A88" s="10" t="s">
        <v>34</v>
      </c>
      <c r="B88" t="s">
        <v>51</v>
      </c>
      <c r="C88" t="s">
        <v>52</v>
      </c>
      <c r="D88" s="12">
        <v>7</v>
      </c>
      <c r="E88" t="s">
        <v>33</v>
      </c>
      <c r="F88" s="12"/>
      <c r="G88" s="12">
        <f t="shared" si="0"/>
        <v>0</v>
      </c>
    </row>
    <row r="89" spans="1:7" ht="12.75">
      <c r="A89" s="10" t="s">
        <v>35</v>
      </c>
      <c r="B89" t="s">
        <v>64</v>
      </c>
      <c r="C89" t="s">
        <v>65</v>
      </c>
      <c r="D89" s="12">
        <v>0.2</v>
      </c>
      <c r="E89" t="s">
        <v>63</v>
      </c>
      <c r="F89" s="12"/>
      <c r="G89" s="12">
        <f t="shared" si="0"/>
        <v>0</v>
      </c>
    </row>
    <row r="90" spans="1:7" ht="12.75">
      <c r="A90" s="10" t="s">
        <v>36</v>
      </c>
      <c r="B90" t="s">
        <v>71</v>
      </c>
      <c r="C90" t="s">
        <v>72</v>
      </c>
      <c r="D90" s="12">
        <v>16</v>
      </c>
      <c r="E90" t="s">
        <v>33</v>
      </c>
      <c r="F90" s="12"/>
      <c r="G90" s="12">
        <f t="shared" si="0"/>
        <v>0</v>
      </c>
    </row>
    <row r="91" spans="1:7" ht="12.75">
      <c r="A91" s="10" t="s">
        <v>37</v>
      </c>
      <c r="B91" t="s">
        <v>54</v>
      </c>
      <c r="C91" t="s">
        <v>55</v>
      </c>
      <c r="D91" s="12">
        <v>7</v>
      </c>
      <c r="E91" t="s">
        <v>33</v>
      </c>
      <c r="F91" s="12"/>
      <c r="G91" s="12">
        <f t="shared" si="0"/>
        <v>0</v>
      </c>
    </row>
    <row r="92" spans="1:7" ht="12.75">
      <c r="A92" s="10" t="s">
        <v>38</v>
      </c>
      <c r="B92" s="22" t="s">
        <v>94</v>
      </c>
      <c r="C92" s="22" t="s">
        <v>95</v>
      </c>
      <c r="D92" s="12">
        <v>9</v>
      </c>
      <c r="E92" t="s">
        <v>33</v>
      </c>
      <c r="F92" s="12"/>
      <c r="G92" s="12">
        <f t="shared" si="0"/>
        <v>0</v>
      </c>
    </row>
    <row r="93" spans="1:7" ht="12.75">
      <c r="A93" s="10" t="s">
        <v>39</v>
      </c>
      <c r="B93" s="22" t="s">
        <v>96</v>
      </c>
      <c r="C93" s="22" t="s">
        <v>97</v>
      </c>
      <c r="D93" s="12">
        <v>1</v>
      </c>
      <c r="E93" t="s">
        <v>33</v>
      </c>
      <c r="F93" s="12"/>
      <c r="G93" s="12">
        <f t="shared" si="0"/>
        <v>0</v>
      </c>
    </row>
    <row r="94" spans="1:7" ht="12.75">
      <c r="A94" s="10" t="s">
        <v>40</v>
      </c>
      <c r="B94" s="22" t="s">
        <v>83</v>
      </c>
      <c r="C94" s="22" t="s">
        <v>98</v>
      </c>
      <c r="D94" s="12">
        <v>42</v>
      </c>
      <c r="E94" t="s">
        <v>33</v>
      </c>
      <c r="F94" s="12"/>
      <c r="G94" s="12">
        <f t="shared" si="0"/>
        <v>0</v>
      </c>
    </row>
    <row r="95" spans="1:7" ht="12.75">
      <c r="A95" s="10" t="s">
        <v>41</v>
      </c>
      <c r="B95" t="s">
        <v>73</v>
      </c>
      <c r="C95" t="s">
        <v>88</v>
      </c>
      <c r="D95" s="12">
        <v>3</v>
      </c>
      <c r="E95" t="s">
        <v>33</v>
      </c>
      <c r="F95" s="12"/>
      <c r="G95" s="12">
        <f t="shared" si="0"/>
        <v>0</v>
      </c>
    </row>
    <row r="96" spans="1:7" ht="12.75">
      <c r="A96" s="10" t="s">
        <v>42</v>
      </c>
      <c r="B96" t="s">
        <v>85</v>
      </c>
      <c r="C96" t="s">
        <v>86</v>
      </c>
      <c r="D96" s="12">
        <v>50</v>
      </c>
      <c r="E96" t="s">
        <v>31</v>
      </c>
      <c r="F96" s="12"/>
      <c r="G96" s="12">
        <f t="shared" si="0"/>
        <v>0</v>
      </c>
    </row>
    <row r="97" spans="1:7" ht="12.75">
      <c r="A97" s="10" t="s">
        <v>43</v>
      </c>
      <c r="B97" t="s">
        <v>56</v>
      </c>
      <c r="C97" t="s">
        <v>80</v>
      </c>
      <c r="D97" s="12">
        <v>95</v>
      </c>
      <c r="E97" t="s">
        <v>31</v>
      </c>
      <c r="F97" s="12"/>
      <c r="G97" s="12">
        <f t="shared" si="0"/>
        <v>0</v>
      </c>
    </row>
    <row r="98" spans="1:7" ht="12.75">
      <c r="A98" s="10" t="s">
        <v>44</v>
      </c>
      <c r="B98" t="s">
        <v>57</v>
      </c>
      <c r="C98" t="s">
        <v>81</v>
      </c>
      <c r="D98" s="12">
        <v>490</v>
      </c>
      <c r="E98" t="s">
        <v>31</v>
      </c>
      <c r="F98" s="12"/>
      <c r="G98" s="12">
        <f t="shared" si="0"/>
        <v>0</v>
      </c>
    </row>
    <row r="99" spans="1:7" ht="12.75">
      <c r="A99" s="10" t="s">
        <v>45</v>
      </c>
      <c r="B99" t="s">
        <v>99</v>
      </c>
      <c r="C99" t="s">
        <v>100</v>
      </c>
      <c r="D99" s="12">
        <v>8</v>
      </c>
      <c r="E99" t="s">
        <v>33</v>
      </c>
      <c r="F99" s="12"/>
      <c r="G99" s="12">
        <f t="shared" si="0"/>
        <v>0</v>
      </c>
    </row>
    <row r="100" spans="1:7" ht="12.75">
      <c r="A100" s="10" t="s">
        <v>46</v>
      </c>
      <c r="B100" t="s">
        <v>102</v>
      </c>
      <c r="C100" t="s">
        <v>103</v>
      </c>
      <c r="D100" s="12">
        <v>1</v>
      </c>
      <c r="E100" t="s">
        <v>33</v>
      </c>
      <c r="F100" s="12"/>
      <c r="G100" s="12">
        <f t="shared" si="0"/>
        <v>0</v>
      </c>
    </row>
    <row r="101" spans="1:7" ht="12.75">
      <c r="A101" s="10" t="s">
        <v>53</v>
      </c>
      <c r="B101" t="s">
        <v>101</v>
      </c>
      <c r="C101" t="s">
        <v>104</v>
      </c>
      <c r="D101" s="12">
        <v>1</v>
      </c>
      <c r="E101" t="s">
        <v>33</v>
      </c>
      <c r="F101" s="12"/>
      <c r="G101" s="12">
        <f t="shared" si="0"/>
        <v>0</v>
      </c>
    </row>
    <row r="102" ht="13.5" thickBot="1">
      <c r="A102" s="6"/>
    </row>
    <row r="103" spans="1:7" ht="13.5" thickTop="1">
      <c r="A103" s="7"/>
      <c r="B103" s="7"/>
      <c r="C103" s="7"/>
      <c r="D103" s="7"/>
      <c r="E103" s="7"/>
      <c r="F103" s="7"/>
      <c r="G103" s="14"/>
    </row>
    <row r="104" spans="4:7" ht="12.75">
      <c r="D104" s="15" t="s">
        <v>58</v>
      </c>
      <c r="E104" s="12"/>
      <c r="G104" s="12">
        <f>SUM(G85:G101)</f>
        <v>0</v>
      </c>
    </row>
    <row r="107" ht="15">
      <c r="A107" s="1" t="s">
        <v>47</v>
      </c>
    </row>
    <row r="108" ht="12.75">
      <c r="A108" s="3" t="s">
        <v>59</v>
      </c>
    </row>
    <row r="109" ht="12.75">
      <c r="B109" t="s">
        <v>62</v>
      </c>
    </row>
    <row r="110" spans="1:7" ht="12.75">
      <c r="A110" s="3" t="s">
        <v>23</v>
      </c>
      <c r="B110" s="3" t="s">
        <v>24</v>
      </c>
      <c r="C110" s="3" t="s">
        <v>25</v>
      </c>
      <c r="D110" s="3" t="s">
        <v>26</v>
      </c>
      <c r="E110" s="3" t="s">
        <v>27</v>
      </c>
      <c r="F110" s="3" t="s">
        <v>28</v>
      </c>
      <c r="G110" s="3" t="s">
        <v>29</v>
      </c>
    </row>
    <row r="111" spans="1:7" ht="12.75">
      <c r="A111" s="10"/>
      <c r="D111" s="11"/>
      <c r="E111" s="5"/>
      <c r="F111" s="12"/>
      <c r="G111" s="12"/>
    </row>
    <row r="112" spans="1:7" ht="12.75">
      <c r="A112" s="10" t="s">
        <v>30</v>
      </c>
      <c r="B112" s="5">
        <v>345</v>
      </c>
      <c r="C112" t="s">
        <v>60</v>
      </c>
      <c r="D112" s="12">
        <v>20</v>
      </c>
      <c r="E112" t="s">
        <v>31</v>
      </c>
      <c r="F112" s="12"/>
      <c r="G112" s="12">
        <f aca="true" t="shared" si="1" ref="G112:G127">D112*F112</f>
        <v>0</v>
      </c>
    </row>
    <row r="113" spans="1:7" ht="12.75">
      <c r="A113" s="10" t="s">
        <v>32</v>
      </c>
      <c r="B113" s="5">
        <v>345</v>
      </c>
      <c r="C113" s="22" t="s">
        <v>76</v>
      </c>
      <c r="D113" s="12">
        <v>7</v>
      </c>
      <c r="E113" s="22" t="s">
        <v>33</v>
      </c>
      <c r="F113" s="12"/>
      <c r="G113" s="12">
        <f t="shared" si="1"/>
        <v>0</v>
      </c>
    </row>
    <row r="114" spans="1:7" ht="12.75">
      <c r="A114" s="10" t="s">
        <v>34</v>
      </c>
      <c r="B114" s="5">
        <v>345</v>
      </c>
      <c r="C114" t="s">
        <v>74</v>
      </c>
      <c r="D114" s="12">
        <v>8</v>
      </c>
      <c r="E114" t="s">
        <v>33</v>
      </c>
      <c r="F114" s="12"/>
      <c r="G114" s="12">
        <f t="shared" si="1"/>
        <v>0</v>
      </c>
    </row>
    <row r="115" spans="1:7" ht="12.75">
      <c r="A115" s="10" t="s">
        <v>35</v>
      </c>
      <c r="C115" t="s">
        <v>84</v>
      </c>
      <c r="D115" s="12">
        <v>3</v>
      </c>
      <c r="E115" t="s">
        <v>33</v>
      </c>
      <c r="F115" s="12"/>
      <c r="G115" s="12">
        <f t="shared" si="1"/>
        <v>0</v>
      </c>
    </row>
    <row r="116" spans="1:7" ht="12.75">
      <c r="A116" s="10" t="s">
        <v>35</v>
      </c>
      <c r="B116" s="5">
        <v>345</v>
      </c>
      <c r="C116" s="22" t="s">
        <v>77</v>
      </c>
      <c r="D116" s="12">
        <v>7</v>
      </c>
      <c r="E116" t="s">
        <v>33</v>
      </c>
      <c r="F116" s="12"/>
      <c r="G116" s="12">
        <f t="shared" si="1"/>
        <v>0</v>
      </c>
    </row>
    <row r="117" spans="1:7" ht="12.75">
      <c r="A117" s="10" t="s">
        <v>36</v>
      </c>
      <c r="B117" s="5">
        <v>354</v>
      </c>
      <c r="C117" s="22" t="s">
        <v>75</v>
      </c>
      <c r="D117" s="12">
        <v>7</v>
      </c>
      <c r="E117" t="s">
        <v>33</v>
      </c>
      <c r="F117" s="12"/>
      <c r="G117" s="12">
        <f t="shared" si="1"/>
        <v>0</v>
      </c>
    </row>
    <row r="118" spans="1:7" ht="12.75">
      <c r="A118" s="10" t="s">
        <v>37</v>
      </c>
      <c r="B118" s="5">
        <v>341</v>
      </c>
      <c r="C118" t="s">
        <v>61</v>
      </c>
      <c r="D118" s="12">
        <v>50</v>
      </c>
      <c r="E118" t="s">
        <v>31</v>
      </c>
      <c r="F118" s="12"/>
      <c r="G118" s="12">
        <f t="shared" si="1"/>
        <v>0</v>
      </c>
    </row>
    <row r="119" spans="1:7" ht="12.75">
      <c r="A119" s="10" t="s">
        <v>38</v>
      </c>
      <c r="B119" s="5">
        <v>341</v>
      </c>
      <c r="C119" t="s">
        <v>82</v>
      </c>
      <c r="D119" s="12">
        <v>95</v>
      </c>
      <c r="E119" t="s">
        <v>31</v>
      </c>
      <c r="F119" s="12"/>
      <c r="G119" s="12">
        <f t="shared" si="1"/>
        <v>0</v>
      </c>
    </row>
    <row r="120" spans="1:7" ht="12.75">
      <c r="A120" s="10" t="s">
        <v>39</v>
      </c>
      <c r="B120" s="5">
        <v>341</v>
      </c>
      <c r="C120" t="s">
        <v>81</v>
      </c>
      <c r="D120" s="12">
        <v>490</v>
      </c>
      <c r="E120" t="s">
        <v>31</v>
      </c>
      <c r="F120" s="12"/>
      <c r="G120" s="12">
        <f t="shared" si="1"/>
        <v>0</v>
      </c>
    </row>
    <row r="121" spans="1:7" ht="12.75">
      <c r="A121" s="10" t="s">
        <v>40</v>
      </c>
      <c r="B121" s="5">
        <v>348</v>
      </c>
      <c r="C121" s="22" t="s">
        <v>107</v>
      </c>
      <c r="D121" s="12">
        <v>42</v>
      </c>
      <c r="E121" t="s">
        <v>33</v>
      </c>
      <c r="F121" s="12"/>
      <c r="G121" s="12">
        <f t="shared" si="1"/>
        <v>0</v>
      </c>
    </row>
    <row r="122" spans="1:7" ht="12.75">
      <c r="A122" s="10" t="s">
        <v>41</v>
      </c>
      <c r="B122" s="5">
        <v>348</v>
      </c>
      <c r="C122" s="22" t="s">
        <v>106</v>
      </c>
      <c r="D122" s="12">
        <v>3</v>
      </c>
      <c r="E122" t="s">
        <v>33</v>
      </c>
      <c r="F122" s="12"/>
      <c r="G122" s="12">
        <f t="shared" si="1"/>
        <v>0</v>
      </c>
    </row>
    <row r="123" spans="1:7" ht="12.75">
      <c r="A123" s="10" t="s">
        <v>42</v>
      </c>
      <c r="B123" s="5">
        <v>348</v>
      </c>
      <c r="C123" s="22" t="s">
        <v>108</v>
      </c>
      <c r="D123" s="12">
        <v>42</v>
      </c>
      <c r="E123" t="s">
        <v>33</v>
      </c>
      <c r="F123" s="12"/>
      <c r="G123" s="12">
        <f t="shared" si="1"/>
        <v>0</v>
      </c>
    </row>
    <row r="124" spans="1:7" ht="12.75">
      <c r="A124" s="10" t="s">
        <v>43</v>
      </c>
      <c r="B124" s="5">
        <v>345</v>
      </c>
      <c r="C124" s="22" t="s">
        <v>105</v>
      </c>
      <c r="D124" s="12">
        <v>7</v>
      </c>
      <c r="E124" t="s">
        <v>33</v>
      </c>
      <c r="F124" s="12"/>
      <c r="G124" s="12">
        <f t="shared" si="1"/>
        <v>0</v>
      </c>
    </row>
    <row r="125" spans="1:7" ht="12.75">
      <c r="A125" s="10" t="s">
        <v>44</v>
      </c>
      <c r="B125" s="5">
        <v>358</v>
      </c>
      <c r="C125" s="22" t="s">
        <v>109</v>
      </c>
      <c r="D125" s="12">
        <v>8</v>
      </c>
      <c r="E125" t="s">
        <v>33</v>
      </c>
      <c r="F125" s="12"/>
      <c r="G125" s="12">
        <f t="shared" si="1"/>
        <v>0</v>
      </c>
    </row>
    <row r="126" spans="1:7" ht="12.75">
      <c r="A126" s="10" t="s">
        <v>45</v>
      </c>
      <c r="B126" s="5">
        <v>358</v>
      </c>
      <c r="C126" s="22" t="s">
        <v>110</v>
      </c>
      <c r="D126" s="12">
        <v>1</v>
      </c>
      <c r="E126" t="s">
        <v>33</v>
      </c>
      <c r="F126" s="12"/>
      <c r="G126" s="12">
        <f t="shared" si="1"/>
        <v>0</v>
      </c>
    </row>
    <row r="127" spans="1:7" ht="12.75">
      <c r="A127" s="10" t="s">
        <v>46</v>
      </c>
      <c r="B127" s="5">
        <v>358</v>
      </c>
      <c r="C127" s="22" t="s">
        <v>111</v>
      </c>
      <c r="D127" s="12">
        <v>1</v>
      </c>
      <c r="E127" t="s">
        <v>33</v>
      </c>
      <c r="F127" s="12"/>
      <c r="G127" s="12">
        <f t="shared" si="1"/>
        <v>0</v>
      </c>
    </row>
    <row r="128" ht="13.5" thickBot="1"/>
    <row r="129" spans="1:7" ht="13.5" thickTop="1">
      <c r="A129" s="7"/>
      <c r="B129" s="7"/>
      <c r="C129" s="7"/>
      <c r="D129" s="7"/>
      <c r="E129" s="7"/>
      <c r="F129" s="7"/>
      <c r="G129" s="14"/>
    </row>
    <row r="130" spans="3:7" ht="12.75">
      <c r="C130" s="15" t="s">
        <v>143</v>
      </c>
      <c r="D130" s="12"/>
      <c r="F130" s="12"/>
      <c r="G130" s="12">
        <f>SUM(G112:G127)</f>
        <v>0</v>
      </c>
    </row>
    <row r="132" spans="1:3" ht="15">
      <c r="A132" s="1" t="s">
        <v>112</v>
      </c>
      <c r="B132" s="2"/>
      <c r="C132" s="2"/>
    </row>
    <row r="133" ht="12.75">
      <c r="A133" s="3" t="s">
        <v>21</v>
      </c>
    </row>
    <row r="134" ht="12.75">
      <c r="B134" t="s">
        <v>22</v>
      </c>
    </row>
    <row r="135" spans="1:7" ht="12.75">
      <c r="A135" s="3" t="s">
        <v>23</v>
      </c>
      <c r="B135" s="3" t="s">
        <v>24</v>
      </c>
      <c r="C135" s="3" t="s">
        <v>25</v>
      </c>
      <c r="D135" s="3" t="s">
        <v>115</v>
      </c>
      <c r="E135" s="3" t="s">
        <v>27</v>
      </c>
      <c r="F135" s="3" t="s">
        <v>28</v>
      </c>
      <c r="G135" s="3" t="s">
        <v>29</v>
      </c>
    </row>
    <row r="136" spans="1:7" ht="12.75">
      <c r="A136" s="10" t="s">
        <v>30</v>
      </c>
      <c r="B136" s="22" t="s">
        <v>113</v>
      </c>
      <c r="C136" s="22" t="s">
        <v>114</v>
      </c>
      <c r="D136" s="32">
        <v>30</v>
      </c>
      <c r="E136" s="31" t="s">
        <v>116</v>
      </c>
      <c r="F136" s="12"/>
      <c r="G136" s="12">
        <f>D136*F136</f>
        <v>0</v>
      </c>
    </row>
    <row r="137" spans="1:7" ht="13.5" thickBot="1">
      <c r="A137" s="6"/>
      <c r="B137" s="6"/>
      <c r="C137" s="6"/>
      <c r="D137" s="6"/>
      <c r="E137" s="6"/>
      <c r="F137" s="6"/>
      <c r="G137" s="13"/>
    </row>
    <row r="138" spans="1:7" ht="13.5" thickTop="1">
      <c r="A138" s="7"/>
      <c r="C138" s="15" t="s">
        <v>144</v>
      </c>
      <c r="D138" s="12"/>
      <c r="F138" s="12"/>
      <c r="G138" s="12">
        <f>SUM(G136:G136)</f>
        <v>0</v>
      </c>
    </row>
    <row r="142" spans="1:2" ht="12.75">
      <c r="A142" s="3" t="s">
        <v>117</v>
      </c>
      <c r="B142" s="3"/>
    </row>
    <row r="143" spans="1:2" ht="12.75">
      <c r="A143" s="3"/>
      <c r="B143" s="3" t="s">
        <v>78</v>
      </c>
    </row>
    <row r="144" spans="1:7" ht="12.75">
      <c r="A144" t="s">
        <v>23</v>
      </c>
      <c r="B144" t="s">
        <v>24</v>
      </c>
      <c r="C144" t="s">
        <v>25</v>
      </c>
      <c r="D144" t="s">
        <v>26</v>
      </c>
      <c r="E144" t="s">
        <v>27</v>
      </c>
      <c r="F144" t="s">
        <v>28</v>
      </c>
      <c r="G144" t="s">
        <v>29</v>
      </c>
    </row>
    <row r="145" spans="1:7" ht="12.75">
      <c r="A145" s="10" t="s">
        <v>30</v>
      </c>
      <c r="B145" s="9" t="s">
        <v>118</v>
      </c>
      <c r="C145" s="25" t="s">
        <v>133</v>
      </c>
      <c r="D145" s="17">
        <v>1</v>
      </c>
      <c r="E145" s="9" t="s">
        <v>33</v>
      </c>
      <c r="F145" s="17"/>
      <c r="G145" s="17">
        <f aca="true" t="shared" si="2" ref="G145:G153">D145*F145</f>
        <v>0</v>
      </c>
    </row>
    <row r="146" spans="1:7" ht="12.75">
      <c r="A146" s="10" t="s">
        <v>32</v>
      </c>
      <c r="B146" s="9" t="s">
        <v>119</v>
      </c>
      <c r="C146" s="25" t="s">
        <v>134</v>
      </c>
      <c r="D146" s="17">
        <v>7</v>
      </c>
      <c r="E146" s="9" t="s">
        <v>31</v>
      </c>
      <c r="F146" s="17"/>
      <c r="G146" s="17">
        <f t="shared" si="2"/>
        <v>0</v>
      </c>
    </row>
    <row r="147" spans="1:7" ht="12.75">
      <c r="A147" s="10" t="s">
        <v>34</v>
      </c>
      <c r="B147" s="9" t="s">
        <v>120</v>
      </c>
      <c r="C147" s="25" t="s">
        <v>135</v>
      </c>
      <c r="D147" s="17">
        <v>40</v>
      </c>
      <c r="E147" s="9" t="s">
        <v>31</v>
      </c>
      <c r="F147" s="17"/>
      <c r="G147" s="17">
        <f t="shared" si="2"/>
        <v>0</v>
      </c>
    </row>
    <row r="148" spans="1:7" ht="12.75">
      <c r="A148" s="10" t="s">
        <v>35</v>
      </c>
      <c r="B148" s="9" t="s">
        <v>121</v>
      </c>
      <c r="C148" s="9" t="s">
        <v>122</v>
      </c>
      <c r="D148" s="17">
        <v>20</v>
      </c>
      <c r="E148" s="9" t="s">
        <v>31</v>
      </c>
      <c r="F148" s="17"/>
      <c r="G148" s="17">
        <f t="shared" si="2"/>
        <v>0</v>
      </c>
    </row>
    <row r="149" spans="1:7" ht="12.75">
      <c r="A149" s="10" t="s">
        <v>36</v>
      </c>
      <c r="B149" s="9" t="s">
        <v>123</v>
      </c>
      <c r="C149" s="9" t="s">
        <v>124</v>
      </c>
      <c r="D149" s="17">
        <v>40</v>
      </c>
      <c r="E149" s="9" t="s">
        <v>31</v>
      </c>
      <c r="F149" s="17"/>
      <c r="G149" s="17">
        <f t="shared" si="2"/>
        <v>0</v>
      </c>
    </row>
    <row r="150" spans="1:7" ht="12.75">
      <c r="A150" s="10" t="s">
        <v>37</v>
      </c>
      <c r="B150" s="9" t="s">
        <v>125</v>
      </c>
      <c r="C150" s="9" t="s">
        <v>126</v>
      </c>
      <c r="D150" s="17">
        <v>20</v>
      </c>
      <c r="E150" s="9" t="s">
        <v>31</v>
      </c>
      <c r="F150" s="17"/>
      <c r="G150" s="17">
        <f t="shared" si="2"/>
        <v>0</v>
      </c>
    </row>
    <row r="151" spans="1:7" ht="12.75">
      <c r="A151" s="10" t="s">
        <v>38</v>
      </c>
      <c r="B151" s="9" t="s">
        <v>127</v>
      </c>
      <c r="C151" s="9" t="s">
        <v>128</v>
      </c>
      <c r="D151" s="17">
        <v>0.3</v>
      </c>
      <c r="E151" s="9" t="s">
        <v>129</v>
      </c>
      <c r="F151" s="17"/>
      <c r="G151" s="17">
        <f t="shared" si="2"/>
        <v>0</v>
      </c>
    </row>
    <row r="152" spans="1:7" ht="12.75">
      <c r="A152" s="10" t="s">
        <v>39</v>
      </c>
      <c r="B152" s="9" t="s">
        <v>130</v>
      </c>
      <c r="C152" s="9" t="s">
        <v>131</v>
      </c>
      <c r="D152" s="17">
        <v>30</v>
      </c>
      <c r="E152" s="9" t="s">
        <v>79</v>
      </c>
      <c r="F152" s="17"/>
      <c r="G152" s="17">
        <f t="shared" si="2"/>
        <v>0</v>
      </c>
    </row>
    <row r="153" spans="1:7" ht="12.75">
      <c r="A153" s="10" t="s">
        <v>40</v>
      </c>
      <c r="B153" s="9" t="s">
        <v>132</v>
      </c>
      <c r="C153" s="25" t="s">
        <v>136</v>
      </c>
      <c r="D153" s="17">
        <v>1</v>
      </c>
      <c r="E153" s="9" t="s">
        <v>33</v>
      </c>
      <c r="F153" s="17"/>
      <c r="G153" s="17">
        <f t="shared" si="2"/>
        <v>0</v>
      </c>
    </row>
    <row r="154" ht="12.75">
      <c r="A154" s="10"/>
    </row>
    <row r="155" spans="1:7" ht="13.5" thickBot="1">
      <c r="A155" s="28"/>
      <c r="B155" s="29"/>
      <c r="C155" s="29"/>
      <c r="D155" s="30"/>
      <c r="E155" s="29"/>
      <c r="F155" s="30"/>
      <c r="G155" s="30"/>
    </row>
    <row r="156" spans="1:7" ht="13.5" thickTop="1">
      <c r="A156" s="9"/>
      <c r="B156" s="9"/>
      <c r="C156" s="15" t="s">
        <v>142</v>
      </c>
      <c r="D156" s="9"/>
      <c r="E156" s="9"/>
      <c r="F156" s="9"/>
      <c r="G156" s="17">
        <f>SUM(G145:G153)</f>
        <v>0</v>
      </c>
    </row>
    <row r="178" ht="12.75">
      <c r="G178" s="12"/>
    </row>
    <row r="179" ht="12.75">
      <c r="G179" s="12"/>
    </row>
    <row r="181" ht="12.75">
      <c r="G181" s="12"/>
    </row>
    <row r="190" ht="12.75">
      <c r="G190" s="12"/>
    </row>
    <row r="194" ht="12.75">
      <c r="G194" s="12"/>
    </row>
    <row r="195" ht="12.75">
      <c r="G195" s="12"/>
    </row>
    <row r="196" ht="12.75">
      <c r="G196" s="12"/>
    </row>
    <row r="206" ht="12.75">
      <c r="G206" s="12"/>
    </row>
    <row r="207" ht="12.75">
      <c r="G207" s="12"/>
    </row>
    <row r="208" ht="12.75">
      <c r="G208" s="12"/>
    </row>
    <row r="210" ht="12.75">
      <c r="G210" s="12"/>
    </row>
    <row r="212" ht="12.75">
      <c r="G212" s="12"/>
    </row>
    <row r="230" ht="12.75">
      <c r="G230" s="17"/>
    </row>
    <row r="231" ht="12.75">
      <c r="G231" s="17"/>
    </row>
    <row r="232" ht="12.75">
      <c r="G232" s="17"/>
    </row>
    <row r="264" ht="12.75">
      <c r="G264" s="12"/>
    </row>
    <row r="265" ht="12.75">
      <c r="G265" s="12"/>
    </row>
    <row r="266" ht="12.75">
      <c r="G266" s="12"/>
    </row>
    <row r="361" ht="12.75">
      <c r="G361" s="3" t="s">
        <v>29</v>
      </c>
    </row>
    <row r="362" ht="12.75">
      <c r="G362" s="12"/>
    </row>
    <row r="363" ht="12.75">
      <c r="G363" s="12">
        <f aca="true" t="shared" si="3" ref="G363:G373">D363*F363</f>
        <v>0</v>
      </c>
    </row>
    <row r="364" ht="12.75">
      <c r="G364" s="12">
        <f t="shared" si="3"/>
        <v>0</v>
      </c>
    </row>
    <row r="365" ht="12.75">
      <c r="G365" s="12">
        <f t="shared" si="3"/>
        <v>0</v>
      </c>
    </row>
    <row r="366" ht="12.75">
      <c r="G366" s="12">
        <f t="shared" si="3"/>
        <v>0</v>
      </c>
    </row>
    <row r="367" ht="12.75">
      <c r="G367" s="12">
        <f t="shared" si="3"/>
        <v>0</v>
      </c>
    </row>
    <row r="368" ht="12.75">
      <c r="G368" s="12">
        <f t="shared" si="3"/>
        <v>0</v>
      </c>
    </row>
    <row r="369" ht="12.75">
      <c r="G369" s="12">
        <f t="shared" si="3"/>
        <v>0</v>
      </c>
    </row>
    <row r="370" ht="12.75">
      <c r="G370" s="12">
        <f t="shared" si="3"/>
        <v>0</v>
      </c>
    </row>
    <row r="371" ht="12.75">
      <c r="G371" s="12">
        <f t="shared" si="3"/>
        <v>0</v>
      </c>
    </row>
    <row r="372" ht="12.75">
      <c r="G372" s="12">
        <f t="shared" si="3"/>
        <v>0</v>
      </c>
    </row>
    <row r="373" ht="12.75">
      <c r="G373" s="12">
        <f t="shared" si="3"/>
        <v>0</v>
      </c>
    </row>
    <row r="374" ht="12.75">
      <c r="G374" s="12"/>
    </row>
    <row r="375" ht="12.75">
      <c r="G375" s="12">
        <f>D375*F375</f>
        <v>0</v>
      </c>
    </row>
    <row r="376" ht="12.75">
      <c r="G376" s="12"/>
    </row>
    <row r="377" ht="12.75">
      <c r="G377" s="12">
        <f>D377*F377</f>
        <v>0</v>
      </c>
    </row>
    <row r="379" ht="12.75">
      <c r="G379" s="12">
        <f>D379*F379</f>
        <v>0</v>
      </c>
    </row>
    <row r="383" ht="12.75">
      <c r="G383" s="12"/>
    </row>
    <row r="386" ht="13.5" thickBot="1">
      <c r="H386" s="9"/>
    </row>
    <row r="387" spans="7:8" ht="13.5" thickTop="1">
      <c r="G387" s="14"/>
      <c r="H387" s="9"/>
    </row>
    <row r="388" spans="7:8" ht="12.75">
      <c r="G388" s="12">
        <f>SUM(G363:G384)</f>
        <v>0</v>
      </c>
      <c r="H388" s="9"/>
    </row>
    <row r="389" ht="12.75">
      <c r="H389" s="9"/>
    </row>
    <row r="390" ht="12.75">
      <c r="H390" s="9"/>
    </row>
    <row r="391" ht="12.75">
      <c r="H391" s="9"/>
    </row>
    <row r="392" ht="12.75">
      <c r="H392" s="9"/>
    </row>
    <row r="393" ht="12.75">
      <c r="H393" s="9"/>
    </row>
    <row r="394" ht="12.75">
      <c r="H394" s="9"/>
    </row>
    <row r="395" spans="7:8" ht="12.75">
      <c r="G395" s="3" t="s">
        <v>29</v>
      </c>
      <c r="H395" s="9"/>
    </row>
    <row r="396" ht="12.75">
      <c r="H396" s="9"/>
    </row>
    <row r="397" ht="12.75">
      <c r="H397" s="9"/>
    </row>
    <row r="398" ht="12.75">
      <c r="H398" s="9"/>
    </row>
    <row r="399" ht="12.75">
      <c r="H399" s="9"/>
    </row>
    <row r="400" ht="12.75">
      <c r="H400" s="9"/>
    </row>
    <row r="401" ht="12.75">
      <c r="H401" s="9"/>
    </row>
    <row r="402" ht="12.75">
      <c r="H402" s="9"/>
    </row>
    <row r="403" ht="12.75">
      <c r="H403" s="9"/>
    </row>
    <row r="404" ht="12.75">
      <c r="H404" s="9"/>
    </row>
    <row r="405" ht="12.75">
      <c r="H405" s="9"/>
    </row>
    <row r="406" spans="7:8" ht="12.75">
      <c r="G406" s="12">
        <f>D406*F406</f>
        <v>0</v>
      </c>
      <c r="H406" s="9"/>
    </row>
    <row r="407" ht="12.75">
      <c r="H407" s="9"/>
    </row>
    <row r="408" spans="7:8" ht="12.75">
      <c r="G408" s="12"/>
      <c r="H408" s="9"/>
    </row>
    <row r="409" spans="7:8" ht="12.75">
      <c r="G409" s="12"/>
      <c r="H409" s="9"/>
    </row>
    <row r="410" spans="7:8" ht="12.75">
      <c r="G410" s="12"/>
      <c r="H410" s="9"/>
    </row>
    <row r="411" spans="7:8" ht="12.75">
      <c r="G411" s="12">
        <f>D411*F411</f>
        <v>0</v>
      </c>
      <c r="H411" s="9"/>
    </row>
    <row r="412" ht="12.75">
      <c r="H412" s="9"/>
    </row>
    <row r="413" spans="7:8" ht="12.75">
      <c r="G413" s="12"/>
      <c r="H413" s="9"/>
    </row>
    <row r="414" spans="7:8" ht="12.75">
      <c r="G414" s="12"/>
      <c r="H414" s="9"/>
    </row>
    <row r="415" spans="7:8" ht="12.75">
      <c r="G415" s="12"/>
      <c r="H415" s="9"/>
    </row>
    <row r="416" spans="7:8" ht="12.75">
      <c r="G416" s="12">
        <f>D416*F416</f>
        <v>0</v>
      </c>
      <c r="H416" s="9"/>
    </row>
    <row r="417" ht="12.75">
      <c r="H417" s="9"/>
    </row>
    <row r="418" ht="12.75">
      <c r="H418" s="9"/>
    </row>
    <row r="419" ht="12.75">
      <c r="H419" s="9"/>
    </row>
    <row r="420" ht="12.75">
      <c r="H420" s="9"/>
    </row>
    <row r="421" ht="12.75">
      <c r="H421" s="9"/>
    </row>
    <row r="422" ht="12.75">
      <c r="H422" s="9"/>
    </row>
    <row r="424" ht="12.75">
      <c r="G424" s="12">
        <f>D424*F424</f>
        <v>0</v>
      </c>
    </row>
    <row r="426" ht="12.75">
      <c r="G426" s="12">
        <f>D426*F426</f>
        <v>0</v>
      </c>
    </row>
    <row r="427" ht="13.5" thickBot="1">
      <c r="G427" s="13"/>
    </row>
    <row r="428" ht="13.5" thickTop="1">
      <c r="G428" s="14"/>
    </row>
    <row r="429" ht="12.75">
      <c r="G429" s="12">
        <f>SUM(G406:G426)</f>
        <v>0</v>
      </c>
    </row>
    <row r="433" ht="12.75">
      <c r="G433" t="s">
        <v>29</v>
      </c>
    </row>
    <row r="434" ht="12.75">
      <c r="G434">
        <f aca="true" t="shared" si="4" ref="G434:G440">D434*F434</f>
        <v>0</v>
      </c>
    </row>
    <row r="435" ht="12.75">
      <c r="G435" s="12">
        <f t="shared" si="4"/>
        <v>0</v>
      </c>
    </row>
    <row r="436" ht="12.75">
      <c r="G436" s="12">
        <f t="shared" si="4"/>
        <v>0</v>
      </c>
    </row>
    <row r="437" ht="12.75">
      <c r="G437" s="12">
        <f t="shared" si="4"/>
        <v>0</v>
      </c>
    </row>
    <row r="438" ht="12.75">
      <c r="G438" s="12">
        <f t="shared" si="4"/>
        <v>0</v>
      </c>
    </row>
    <row r="439" ht="12.75">
      <c r="G439" s="12">
        <f t="shared" si="4"/>
        <v>0</v>
      </c>
    </row>
    <row r="440" ht="12.75">
      <c r="G440" s="17">
        <f t="shared" si="4"/>
        <v>0</v>
      </c>
    </row>
    <row r="441" ht="13.5" thickBot="1">
      <c r="G441" s="30"/>
    </row>
    <row r="442" ht="13.5" thickTop="1">
      <c r="G442" s="17">
        <f>SUM(G434:G440)</f>
        <v>0</v>
      </c>
    </row>
    <row r="527" ht="12.75">
      <c r="G527" s="17"/>
    </row>
    <row r="528" ht="12.75">
      <c r="G528" s="17"/>
    </row>
    <row r="529" ht="12.75">
      <c r="G529" s="17"/>
    </row>
    <row r="530" ht="12.75">
      <c r="G530" s="17"/>
    </row>
    <row r="531" ht="12.75">
      <c r="G531" s="17"/>
    </row>
    <row r="532" ht="12.75">
      <c r="G532" s="17"/>
    </row>
    <row r="533" spans="1:7" ht="12.75">
      <c r="A533" s="19"/>
      <c r="B533" s="9"/>
      <c r="C533" s="9"/>
      <c r="D533" s="17"/>
      <c r="E533" s="9"/>
      <c r="F533" s="17"/>
      <c r="G533" s="17"/>
    </row>
    <row r="534" spans="1:7" ht="12.75">
      <c r="A534" s="19"/>
      <c r="B534" s="9"/>
      <c r="C534" s="9"/>
      <c r="D534" s="17"/>
      <c r="E534" s="9"/>
      <c r="F534" s="17"/>
      <c r="G534" s="17"/>
    </row>
    <row r="535" spans="1:7" ht="12.75">
      <c r="A535" s="9"/>
      <c r="B535" s="9"/>
      <c r="C535" s="9"/>
      <c r="D535" s="9"/>
      <c r="E535" s="9"/>
      <c r="F535" s="9"/>
      <c r="G535" s="17"/>
    </row>
    <row r="536" spans="1:7" ht="12.75">
      <c r="A536" s="9"/>
      <c r="B536" s="9"/>
      <c r="C536" s="9"/>
      <c r="D536" s="9"/>
      <c r="E536" s="9"/>
      <c r="F536" s="9"/>
      <c r="G536" s="17"/>
    </row>
    <row r="537" spans="1:7" ht="12.75">
      <c r="A537" s="19"/>
      <c r="B537" s="9"/>
      <c r="C537" s="15"/>
      <c r="D537" s="17"/>
      <c r="E537" s="9"/>
      <c r="F537" s="17"/>
      <c r="G537" s="17"/>
    </row>
    <row r="681" spans="1:7" ht="12.75">
      <c r="A681" s="3"/>
      <c r="B681" s="3"/>
      <c r="C681" s="3"/>
      <c r="D681" s="3"/>
      <c r="E681" s="3"/>
      <c r="F681" s="3"/>
      <c r="G681" s="3"/>
    </row>
    <row r="682" spans="1:7" ht="12.75">
      <c r="A682" s="10"/>
      <c r="D682" s="11"/>
      <c r="E682" s="5"/>
      <c r="F682" s="12"/>
      <c r="G682" s="12"/>
    </row>
    <row r="683" spans="1:7" ht="12.75">
      <c r="A683" s="10"/>
      <c r="B683" s="5"/>
      <c r="D683" s="12"/>
      <c r="F683" s="12"/>
      <c r="G683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Jelínková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Jelínková</dc:creator>
  <cp:keywords/>
  <dc:description/>
  <cp:lastModifiedBy>Erik</cp:lastModifiedBy>
  <cp:lastPrinted>2011-02-02T10:59:52Z</cp:lastPrinted>
  <dcterms:created xsi:type="dcterms:W3CDTF">2006-02-08T21:07:23Z</dcterms:created>
  <dcterms:modified xsi:type="dcterms:W3CDTF">2019-03-25T16:50:14Z</dcterms:modified>
  <cp:category/>
  <cp:version/>
  <cp:contentType/>
  <cp:contentStatus/>
</cp:coreProperties>
</file>