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75" windowWidth="19875" windowHeight="7470" activeTab="1"/>
  </bookViews>
  <sheets>
    <sheet name="Uchazeč" sheetId="1" r:id="rId1"/>
    <sheet name="Stavba" sheetId="2" r:id="rId2"/>
    <sheet name="01 02 " sheetId="3" r:id="rId3"/>
    <sheet name="02 02 " sheetId="4" r:id="rId4"/>
    <sheet name="02 04 " sheetId="5" r:id="rId5"/>
    <sheet name="03 02 " sheetId="6" r:id="rId6"/>
    <sheet name="03 04 " sheetId="7" r:id="rId7"/>
    <sheet name="03 06 " sheetId="8" r:id="rId8"/>
    <sheet name="04 02 " sheetId="9" r:id="rId9"/>
    <sheet name="05 02 " sheetId="10" r:id="rId10"/>
  </sheets>
  <externalReferences>
    <externalReference r:id="rId11"/>
  </externalReferences>
  <definedNames>
    <definedName name="cisloobjektu">#REF!</definedName>
    <definedName name="CisloStavby" localSheetId="1">Stavba!$D$5</definedName>
    <definedName name="cislostavby">#REF!</definedName>
    <definedName name="dadresa" localSheetId="3">[1]Stavba!#REF!</definedName>
    <definedName name="dadresa" localSheetId="4">[1]Stavba!#REF!</definedName>
    <definedName name="dadresa" localSheetId="5">[1]Stavba!#REF!</definedName>
    <definedName name="dadresa" localSheetId="6">[1]Stavba!#REF!</definedName>
    <definedName name="dadresa" localSheetId="7">[1]Stavba!#REF!</definedName>
    <definedName name="dadresa" localSheetId="8">[1]Stavba!#REF!</definedName>
    <definedName name="dadresa" localSheetId="9">[1]Stavba!#REF!</definedName>
    <definedName name="dadresa">Stavba!#REF!</definedName>
    <definedName name="Datum">#REF!</definedName>
    <definedName name="DIČ" localSheetId="3">[1]Stavba!#REF!</definedName>
    <definedName name="DIČ" localSheetId="4">[1]Stavba!#REF!</definedName>
    <definedName name="DIČ" localSheetId="5">[1]Stavba!#REF!</definedName>
    <definedName name="DIČ" localSheetId="6">[1]Stavba!#REF!</definedName>
    <definedName name="DIČ" localSheetId="7">[1]Stavba!#REF!</definedName>
    <definedName name="DIČ" localSheetId="8">[1]Stavba!#REF!</definedName>
    <definedName name="DIČ" localSheetId="9">[1]Stavba!#REF!</definedName>
    <definedName name="DIČ">Stavba!#REF!</definedName>
    <definedName name="Dil">#REF!</definedName>
    <definedName name="dmisto" localSheetId="3">[1]Stavba!#REF!</definedName>
    <definedName name="dmisto" localSheetId="4">[1]Stavba!#REF!</definedName>
    <definedName name="dmisto" localSheetId="5">[1]Stavba!#REF!</definedName>
    <definedName name="dmisto" localSheetId="6">[1]Stavba!#REF!</definedName>
    <definedName name="dmisto" localSheetId="7">[1]Stavba!#REF!</definedName>
    <definedName name="dmisto" localSheetId="8">[1]Stavba!#REF!</definedName>
    <definedName name="dmisto" localSheetId="9">[1]Stavba!#REF!</definedName>
    <definedName name="dmisto">Stavba!#REF!</definedName>
    <definedName name="Dodavka">#REF!</definedName>
    <definedName name="Dodavka0" localSheetId="3">'02 02 '!#REF!</definedName>
    <definedName name="Dodavka0" localSheetId="4">'02 04 '!#REF!</definedName>
    <definedName name="Dodavka0" localSheetId="5">'03 02 '!#REF!</definedName>
    <definedName name="Dodavka0" localSheetId="6">'03 04 '!#REF!</definedName>
    <definedName name="Dodavka0" localSheetId="7">'03 06 '!#REF!</definedName>
    <definedName name="Dodavka0" localSheetId="8">'04 02 '!#REF!</definedName>
    <definedName name="Dodavka0" localSheetId="9">'05 02 '!#REF!</definedName>
    <definedName name="Dodavka0">'01 02 '!#REF!</definedName>
    <definedName name="dpsc" localSheetId="3">[1]Stavba!#REF!</definedName>
    <definedName name="dpsc" localSheetId="4">[1]Stavba!#REF!</definedName>
    <definedName name="dpsc" localSheetId="5">[1]Stavba!#REF!</definedName>
    <definedName name="dpsc" localSheetId="6">[1]Stavba!#REF!</definedName>
    <definedName name="dpsc" localSheetId="7">[1]Stavba!#REF!</definedName>
    <definedName name="dpsc" localSheetId="8">[1]Stavba!#REF!</definedName>
    <definedName name="dpsc" localSheetId="9">[1]Stavba!#REF!</definedName>
    <definedName name="dpsc">Stavba!#REF!</definedName>
    <definedName name="HSV">#REF!</definedName>
    <definedName name="HSV0" localSheetId="3">'02 02 '!#REF!</definedName>
    <definedName name="HSV0" localSheetId="4">'02 04 '!#REF!</definedName>
    <definedName name="HSV0" localSheetId="5">'03 02 '!#REF!</definedName>
    <definedName name="HSV0" localSheetId="6">'03 04 '!#REF!</definedName>
    <definedName name="HSV0" localSheetId="7">'03 06 '!#REF!</definedName>
    <definedName name="HSV0" localSheetId="8">'04 02 '!#REF!</definedName>
    <definedName name="HSV0" localSheetId="9">'05 02 '!#REF!</definedName>
    <definedName name="HSV0">'01 02 '!#REF!</definedName>
    <definedName name="HZS">#REF!</definedName>
    <definedName name="HZS0" localSheetId="3">'02 02 '!#REF!</definedName>
    <definedName name="HZS0" localSheetId="4">'02 04 '!#REF!</definedName>
    <definedName name="HZS0" localSheetId="5">'03 02 '!#REF!</definedName>
    <definedName name="HZS0" localSheetId="6">'03 04 '!#REF!</definedName>
    <definedName name="HZS0" localSheetId="7">'03 06 '!#REF!</definedName>
    <definedName name="HZS0" localSheetId="8">'04 02 '!#REF!</definedName>
    <definedName name="HZS0" localSheetId="9">'05 02 '!#REF!</definedName>
    <definedName name="HZS0">'01 02 '!#REF!</definedName>
    <definedName name="IČO" localSheetId="3">[1]Stavba!#REF!</definedName>
    <definedName name="IČO" localSheetId="4">[1]Stavba!#REF!</definedName>
    <definedName name="IČO" localSheetId="5">[1]Stavba!#REF!</definedName>
    <definedName name="IČO" localSheetId="6">[1]Stavba!#REF!</definedName>
    <definedName name="IČO" localSheetId="7">[1]Stavba!#REF!</definedName>
    <definedName name="IČO" localSheetId="8">[1]Stavba!#REF!</definedName>
    <definedName name="IČO" localSheetId="9">[1]Stavba!#REF!</definedName>
    <definedName name="IČO">Stavba!#REF!</definedName>
    <definedName name="JKSO">#REF!</definedName>
    <definedName name="MJ">#REF!</definedName>
    <definedName name="Mont">#REF!</definedName>
    <definedName name="Montaz0" localSheetId="3">'02 02 '!#REF!</definedName>
    <definedName name="Montaz0" localSheetId="4">'02 04 '!#REF!</definedName>
    <definedName name="Montaz0" localSheetId="5">'03 02 '!#REF!</definedName>
    <definedName name="Montaz0" localSheetId="6">'03 04 '!#REF!</definedName>
    <definedName name="Montaz0" localSheetId="7">'03 06 '!#REF!</definedName>
    <definedName name="Montaz0" localSheetId="8">'04 02 '!#REF!</definedName>
    <definedName name="Montaz0" localSheetId="9">'05 02 '!#REF!</definedName>
    <definedName name="Montaz0">'01 02 '!#REF!</definedName>
    <definedName name="NazevDilu">#REF!</definedName>
    <definedName name="NazevObjektu" localSheetId="1">Stavba!$C$28</definedName>
    <definedName name="nazevobjektu">#REF!</definedName>
    <definedName name="NazevStavby" localSheetId="1">Stavba!$E$5</definedName>
    <definedName name="nazevstavby">#REF!</definedName>
    <definedName name="_xlnm.Print_Titles" localSheetId="2">'01 02 '!$1:$6</definedName>
    <definedName name="_xlnm.Print_Titles" localSheetId="3">'02 02 '!$1:$6</definedName>
    <definedName name="_xlnm.Print_Titles" localSheetId="4">'02 04 '!$1:$6</definedName>
    <definedName name="_xlnm.Print_Titles" localSheetId="5">'03 02 '!$1:$6</definedName>
    <definedName name="_xlnm.Print_Titles" localSheetId="6">'03 04 '!$1:$6</definedName>
    <definedName name="_xlnm.Print_Titles" localSheetId="7">'03 06 '!$1:$6</definedName>
    <definedName name="_xlnm.Print_Titles" localSheetId="8">'04 02 '!$1:$6</definedName>
    <definedName name="_xlnm.Print_Titles" localSheetId="9">'05 02 '!$1:$6</definedName>
    <definedName name="Objednatel" localSheetId="1">Stavba!$D$8</definedName>
    <definedName name="Objednatel">#REF!</definedName>
    <definedName name="Objekt">Stavba!$B$28</definedName>
    <definedName name="_xlnm.Print_Area" localSheetId="2">'01 02 '!$A$1:$K$691</definedName>
    <definedName name="_xlnm.Print_Area" localSheetId="3">'02 02 '!$A$1:$K$36</definedName>
    <definedName name="_xlnm.Print_Area" localSheetId="4">'02 04 '!$A$1:$K$91</definedName>
    <definedName name="_xlnm.Print_Area" localSheetId="5">'03 02 '!$A$1:$K$41</definedName>
    <definedName name="_xlnm.Print_Area" localSheetId="6">'03 04 '!$A$1:$K$22</definedName>
    <definedName name="_xlnm.Print_Area" localSheetId="7">'03 06 '!$A$1:$K$38</definedName>
    <definedName name="_xlnm.Print_Area" localSheetId="8">'04 02 '!$A$1:$K$106</definedName>
    <definedName name="_xlnm.Print_Area" localSheetId="9">'05 02 '!$A$1:$K$39</definedName>
    <definedName name="_xlnm.Print_Area" localSheetId="1">Stavba!$A$1:$I$38</definedName>
    <definedName name="odic">Stavba!$J$9</definedName>
    <definedName name="oico">Stavba!$J$8</definedName>
    <definedName name="omisto">Stavba!$D$10</definedName>
    <definedName name="onazev">Stavba!$D$9</definedName>
    <definedName name="opsc">Stavba!$C$10</definedName>
    <definedName name="PocetMJ">#REF!</definedName>
    <definedName name="Poznamka">#REF!</definedName>
    <definedName name="Projektant">#REF!</definedName>
    <definedName name="PSV">#REF!</definedName>
    <definedName name="PSV0" localSheetId="3">'02 02 '!#REF!</definedName>
    <definedName name="PSV0" localSheetId="4">'02 04 '!#REF!</definedName>
    <definedName name="PSV0" localSheetId="5">'03 02 '!#REF!</definedName>
    <definedName name="PSV0" localSheetId="6">'03 04 '!#REF!</definedName>
    <definedName name="PSV0" localSheetId="7">'03 06 '!#REF!</definedName>
    <definedName name="PSV0" localSheetId="8">'04 02 '!#REF!</definedName>
    <definedName name="PSV0" localSheetId="9">'05 02 '!#REF!</definedName>
    <definedName name="PSV0">'01 02 '!#REF!</definedName>
    <definedName name="SloupecCC" localSheetId="3">'02 02 '!$G$6</definedName>
    <definedName name="SloupecCC" localSheetId="4">'02 04 '!$G$6</definedName>
    <definedName name="SloupecCC" localSheetId="5">'03 02 '!$G$6</definedName>
    <definedName name="SloupecCC" localSheetId="6">'03 04 '!$G$6</definedName>
    <definedName name="SloupecCC" localSheetId="7">'03 06 '!$G$6</definedName>
    <definedName name="SloupecCC" localSheetId="8">'04 02 '!$G$6</definedName>
    <definedName name="SloupecCC" localSheetId="9">'05 02 '!$G$6</definedName>
    <definedName name="SloupecCC">'01 02 '!$G$6</definedName>
    <definedName name="SloupecCDH" localSheetId="3">'02 02 '!$K$6</definedName>
    <definedName name="SloupecCDH" localSheetId="4">'02 04 '!$K$6</definedName>
    <definedName name="SloupecCDH" localSheetId="5">'03 02 '!$K$6</definedName>
    <definedName name="SloupecCDH" localSheetId="6">'03 04 '!$K$6</definedName>
    <definedName name="SloupecCDH" localSheetId="7">'03 06 '!$K$6</definedName>
    <definedName name="SloupecCDH" localSheetId="8">'04 02 '!$K$6</definedName>
    <definedName name="SloupecCDH" localSheetId="9">'05 02 '!$K$6</definedName>
    <definedName name="SloupecCDH">'01 02 '!$K$6</definedName>
    <definedName name="SloupecCisloPol" localSheetId="3">'02 02 '!$B$6</definedName>
    <definedName name="SloupecCisloPol" localSheetId="4">'02 04 '!$B$6</definedName>
    <definedName name="SloupecCisloPol" localSheetId="5">'03 02 '!$B$6</definedName>
    <definedName name="SloupecCisloPol" localSheetId="6">'03 04 '!$B$6</definedName>
    <definedName name="SloupecCisloPol" localSheetId="7">'03 06 '!$B$6</definedName>
    <definedName name="SloupecCisloPol" localSheetId="8">'04 02 '!$B$6</definedName>
    <definedName name="SloupecCisloPol" localSheetId="9">'05 02 '!$B$6</definedName>
    <definedName name="SloupecCisloPol">'01 02 '!$B$6</definedName>
    <definedName name="SloupecCH" localSheetId="3">'02 02 '!$I$6</definedName>
    <definedName name="SloupecCH" localSheetId="4">'02 04 '!$I$6</definedName>
    <definedName name="SloupecCH" localSheetId="5">'03 02 '!$I$6</definedName>
    <definedName name="SloupecCH" localSheetId="6">'03 04 '!$I$6</definedName>
    <definedName name="SloupecCH" localSheetId="7">'03 06 '!$I$6</definedName>
    <definedName name="SloupecCH" localSheetId="8">'04 02 '!$I$6</definedName>
    <definedName name="SloupecCH" localSheetId="9">'05 02 '!$I$6</definedName>
    <definedName name="SloupecCH">'01 02 '!$I$6</definedName>
    <definedName name="SloupecJC" localSheetId="3">'02 02 '!$F$6</definedName>
    <definedName name="SloupecJC" localSheetId="4">'02 04 '!$F$6</definedName>
    <definedName name="SloupecJC" localSheetId="5">'03 02 '!$F$6</definedName>
    <definedName name="SloupecJC" localSheetId="6">'03 04 '!$F$6</definedName>
    <definedName name="SloupecJC" localSheetId="7">'03 06 '!$F$6</definedName>
    <definedName name="SloupecJC" localSheetId="8">'04 02 '!$F$6</definedName>
    <definedName name="SloupecJC" localSheetId="9">'05 02 '!$F$6</definedName>
    <definedName name="SloupecJC">'01 02 '!$F$6</definedName>
    <definedName name="SloupecJDH" localSheetId="3">'02 02 '!$J$6</definedName>
    <definedName name="SloupecJDH" localSheetId="4">'02 04 '!$J$6</definedName>
    <definedName name="SloupecJDH" localSheetId="5">'03 02 '!$J$6</definedName>
    <definedName name="SloupecJDH" localSheetId="6">'03 04 '!$J$6</definedName>
    <definedName name="SloupecJDH" localSheetId="7">'03 06 '!$J$6</definedName>
    <definedName name="SloupecJDH" localSheetId="8">'04 02 '!$J$6</definedName>
    <definedName name="SloupecJDH" localSheetId="9">'05 02 '!$J$6</definedName>
    <definedName name="SloupecJDH">'01 02 '!$J$6</definedName>
    <definedName name="SloupecJDM" localSheetId="3">'02 02 '!$J$6</definedName>
    <definedName name="SloupecJDM" localSheetId="4">'02 04 '!$J$6</definedName>
    <definedName name="SloupecJDM" localSheetId="5">'03 02 '!$J$6</definedName>
    <definedName name="SloupecJDM" localSheetId="6">'03 04 '!$J$6</definedName>
    <definedName name="SloupecJDM" localSheetId="7">'03 06 '!$J$6</definedName>
    <definedName name="SloupecJDM" localSheetId="8">'04 02 '!$J$6</definedName>
    <definedName name="SloupecJDM" localSheetId="9">'05 02 '!$J$6</definedName>
    <definedName name="SloupecJDM">'01 02 '!$J$6</definedName>
    <definedName name="SloupecJH" localSheetId="3">'02 02 '!$H$6</definedName>
    <definedName name="SloupecJH" localSheetId="4">'02 04 '!$H$6</definedName>
    <definedName name="SloupecJH" localSheetId="5">'03 02 '!$H$6</definedName>
    <definedName name="SloupecJH" localSheetId="6">'03 04 '!$H$6</definedName>
    <definedName name="SloupecJH" localSheetId="7">'03 06 '!$H$6</definedName>
    <definedName name="SloupecJH" localSheetId="8">'04 02 '!$H$6</definedName>
    <definedName name="SloupecJH" localSheetId="9">'05 02 '!$H$6</definedName>
    <definedName name="SloupecJH">'01 02 '!$H$6</definedName>
    <definedName name="SloupecMJ" localSheetId="3">'02 02 '!$D$6</definedName>
    <definedName name="SloupecMJ" localSheetId="4">'02 04 '!$D$6</definedName>
    <definedName name="SloupecMJ" localSheetId="5">'03 02 '!$D$6</definedName>
    <definedName name="SloupecMJ" localSheetId="6">'03 04 '!$D$6</definedName>
    <definedName name="SloupecMJ" localSheetId="7">'03 06 '!$D$6</definedName>
    <definedName name="SloupecMJ" localSheetId="8">'04 02 '!$D$6</definedName>
    <definedName name="SloupecMJ" localSheetId="9">'05 02 '!$D$6</definedName>
    <definedName name="SloupecMJ">'01 02 '!$D$6</definedName>
    <definedName name="SloupecMnozstvi" localSheetId="3">'02 02 '!$E$6</definedName>
    <definedName name="SloupecMnozstvi" localSheetId="4">'02 04 '!$E$6</definedName>
    <definedName name="SloupecMnozstvi" localSheetId="5">'03 02 '!$E$6</definedName>
    <definedName name="SloupecMnozstvi" localSheetId="6">'03 04 '!$E$6</definedName>
    <definedName name="SloupecMnozstvi" localSheetId="7">'03 06 '!$E$6</definedName>
    <definedName name="SloupecMnozstvi" localSheetId="8">'04 02 '!$E$6</definedName>
    <definedName name="SloupecMnozstvi" localSheetId="9">'05 02 '!$E$6</definedName>
    <definedName name="SloupecMnozstvi">'01 02 '!$E$6</definedName>
    <definedName name="SloupecNazPol" localSheetId="3">'02 02 '!$C$6</definedName>
    <definedName name="SloupecNazPol" localSheetId="4">'02 04 '!$C$6</definedName>
    <definedName name="SloupecNazPol" localSheetId="5">'03 02 '!$C$6</definedName>
    <definedName name="SloupecNazPol" localSheetId="6">'03 04 '!$C$6</definedName>
    <definedName name="SloupecNazPol" localSheetId="7">'03 06 '!$C$6</definedName>
    <definedName name="SloupecNazPol" localSheetId="8">'04 02 '!$C$6</definedName>
    <definedName name="SloupecNazPol" localSheetId="9">'05 02 '!$C$6</definedName>
    <definedName name="SloupecNazPol">'01 02 '!$C$6</definedName>
    <definedName name="SloupecPC" localSheetId="3">'02 02 '!$A$6</definedName>
    <definedName name="SloupecPC" localSheetId="4">'02 04 '!$A$6</definedName>
    <definedName name="SloupecPC" localSheetId="5">'03 02 '!$A$6</definedName>
    <definedName name="SloupecPC" localSheetId="6">'03 04 '!$A$6</definedName>
    <definedName name="SloupecPC" localSheetId="7">'03 06 '!$A$6</definedName>
    <definedName name="SloupecPC" localSheetId="8">'04 02 '!$A$6</definedName>
    <definedName name="SloupecPC" localSheetId="9">'05 02 '!$A$6</definedName>
    <definedName name="SloupecPC">'01 02 '!$A$6</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lin" localSheetId="7" hidden="1">0</definedName>
    <definedName name="solver_lin" localSheetId="8" hidden="1">0</definedName>
    <definedName name="solver_lin" localSheetId="9"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opt" localSheetId="2" hidden="1">'01 02 '!#REF!</definedName>
    <definedName name="solver_opt" localSheetId="3" hidden="1">'02 02 '!#REF!</definedName>
    <definedName name="solver_opt" localSheetId="4" hidden="1">'02 04 '!#REF!</definedName>
    <definedName name="solver_opt" localSheetId="5" hidden="1">'03 02 '!#REF!</definedName>
    <definedName name="solver_opt" localSheetId="6" hidden="1">'03 04 '!#REF!</definedName>
    <definedName name="solver_opt" localSheetId="7" hidden="1">'03 06 '!#REF!</definedName>
    <definedName name="solver_opt" localSheetId="8" hidden="1">'04 02 '!#REF!</definedName>
    <definedName name="solver_opt" localSheetId="9" hidden="1">'05 02 '!#REF!</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typ" localSheetId="7" hidden="1">1</definedName>
    <definedName name="solver_typ" localSheetId="8" hidden="1">1</definedName>
    <definedName name="solver_typ" localSheetId="9" hidden="1">1</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9" hidden="1">0</definedName>
    <definedName name="StavbaCelkem" localSheetId="3">[1]Stavba!$F$94</definedName>
    <definedName name="StavbaCelkem" localSheetId="4">[1]Stavba!$F$94</definedName>
    <definedName name="StavbaCelkem" localSheetId="5">[1]Stavba!$F$94</definedName>
    <definedName name="StavbaCelkem" localSheetId="6">[1]Stavba!$F$94</definedName>
    <definedName name="StavbaCelkem" localSheetId="7">[1]Stavba!$F$94</definedName>
    <definedName name="StavbaCelkem" localSheetId="8">[1]Stavba!$F$94</definedName>
    <definedName name="StavbaCelkem" localSheetId="9">[1]Stavba!$F$94</definedName>
    <definedName name="StavbaCelkem">Stavba!$F$34</definedName>
    <definedName name="Typ" localSheetId="3">'02 02 '!#REF!</definedName>
    <definedName name="Typ" localSheetId="4">'02 04 '!#REF!</definedName>
    <definedName name="Typ" localSheetId="5">'03 02 '!#REF!</definedName>
    <definedName name="Typ" localSheetId="6">'03 04 '!#REF!</definedName>
    <definedName name="Typ" localSheetId="7">'03 06 '!#REF!</definedName>
    <definedName name="Typ" localSheetId="8">'04 02 '!#REF!</definedName>
    <definedName name="Typ" localSheetId="9">'05 02 '!#REF!</definedName>
    <definedName name="Typ">'01 02 '!#REF!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 localSheetId="1">Stavba!#REF!</definedName>
    <definedName name="Zhotovitel">#REF!</definedName>
  </definedNames>
  <calcPr calcId="144525"/>
</workbook>
</file>

<file path=xl/calcChain.xml><?xml version="1.0" encoding="utf-8"?>
<calcChain xmlns="http://schemas.openxmlformats.org/spreadsheetml/2006/main">
  <c r="I30" i="2" l="1"/>
  <c r="I31" i="2"/>
  <c r="I32" i="2"/>
  <c r="I33" i="2"/>
  <c r="K33" i="10" l="1"/>
  <c r="I33" i="10"/>
  <c r="G33" i="10"/>
  <c r="AZ33" i="10" s="1"/>
  <c r="K31" i="10"/>
  <c r="I31" i="10"/>
  <c r="G31" i="10"/>
  <c r="AZ31" i="10" s="1"/>
  <c r="K28" i="10"/>
  <c r="I28" i="10"/>
  <c r="G28" i="10"/>
  <c r="AZ28" i="10" s="1"/>
  <c r="K26" i="10"/>
  <c r="I26" i="10"/>
  <c r="G26" i="10"/>
  <c r="AZ26" i="10" s="1"/>
  <c r="K24" i="10"/>
  <c r="I24" i="10"/>
  <c r="G24" i="10"/>
  <c r="AZ24" i="10" s="1"/>
  <c r="K22" i="10"/>
  <c r="I22" i="10"/>
  <c r="G22" i="10"/>
  <c r="AZ22" i="10" s="1"/>
  <c r="K19" i="10"/>
  <c r="I19" i="10"/>
  <c r="G19" i="10"/>
  <c r="AZ19" i="10" s="1"/>
  <c r="K16" i="10"/>
  <c r="I16" i="10"/>
  <c r="G16" i="10"/>
  <c r="AZ16" i="10" s="1"/>
  <c r="K14" i="10"/>
  <c r="I14" i="10"/>
  <c r="G14" i="10"/>
  <c r="AZ14" i="10" s="1"/>
  <c r="K8" i="10"/>
  <c r="I8" i="10"/>
  <c r="G8" i="10"/>
  <c r="AZ8" i="10" s="1"/>
  <c r="K35" i="10"/>
  <c r="X35" i="10" s="1"/>
  <c r="K36" i="10" s="1"/>
  <c r="K101" i="9"/>
  <c r="I101" i="9"/>
  <c r="G101" i="9"/>
  <c r="AZ101" i="9" s="1"/>
  <c r="K100" i="9"/>
  <c r="I100" i="9"/>
  <c r="G100" i="9"/>
  <c r="AZ100" i="9" s="1"/>
  <c r="K99" i="9"/>
  <c r="I99" i="9"/>
  <c r="G99" i="9"/>
  <c r="AZ99" i="9" s="1"/>
  <c r="K98" i="9"/>
  <c r="I98" i="9"/>
  <c r="G98" i="9"/>
  <c r="AZ98" i="9" s="1"/>
  <c r="K96" i="9"/>
  <c r="I96" i="9"/>
  <c r="G96" i="9"/>
  <c r="AZ96" i="9" s="1"/>
  <c r="K95" i="9"/>
  <c r="I95" i="9"/>
  <c r="G95" i="9"/>
  <c r="AZ95" i="9" s="1"/>
  <c r="K93" i="9"/>
  <c r="I93" i="9"/>
  <c r="G93" i="9"/>
  <c r="AZ93" i="9" s="1"/>
  <c r="K91" i="9"/>
  <c r="I91" i="9"/>
  <c r="G91" i="9"/>
  <c r="AZ91" i="9" s="1"/>
  <c r="K89" i="9"/>
  <c r="I89" i="9"/>
  <c r="G89" i="9"/>
  <c r="AZ89" i="9" s="1"/>
  <c r="K85" i="9"/>
  <c r="I85" i="9"/>
  <c r="G85" i="9"/>
  <c r="AZ85" i="9" s="1"/>
  <c r="K83" i="9"/>
  <c r="I83" i="9"/>
  <c r="G83" i="9"/>
  <c r="AZ83" i="9" s="1"/>
  <c r="K82" i="9"/>
  <c r="I82" i="9"/>
  <c r="G82" i="9"/>
  <c r="AZ82" i="9" s="1"/>
  <c r="K80" i="9"/>
  <c r="I80" i="9"/>
  <c r="G80" i="9"/>
  <c r="AZ80" i="9" s="1"/>
  <c r="K78" i="9"/>
  <c r="I78" i="9"/>
  <c r="G78" i="9"/>
  <c r="AZ78" i="9" s="1"/>
  <c r="K74" i="9"/>
  <c r="I74" i="9"/>
  <c r="G74" i="9"/>
  <c r="AZ74" i="9" s="1"/>
  <c r="K66" i="9"/>
  <c r="I66" i="9"/>
  <c r="G66" i="9"/>
  <c r="AZ66" i="9" s="1"/>
  <c r="K65" i="9"/>
  <c r="I65" i="9"/>
  <c r="G65" i="9"/>
  <c r="AZ65" i="9" s="1"/>
  <c r="K64" i="9"/>
  <c r="I64" i="9"/>
  <c r="G64" i="9"/>
  <c r="AZ64" i="9" s="1"/>
  <c r="K63" i="9"/>
  <c r="I63" i="9"/>
  <c r="G63" i="9"/>
  <c r="AZ63" i="9" s="1"/>
  <c r="K54" i="9"/>
  <c r="I54" i="9"/>
  <c r="G54" i="9"/>
  <c r="AZ54" i="9" s="1"/>
  <c r="K53" i="9"/>
  <c r="I53" i="9"/>
  <c r="G53" i="9"/>
  <c r="AZ53" i="9" s="1"/>
  <c r="K52" i="9"/>
  <c r="I52" i="9"/>
  <c r="G52" i="9"/>
  <c r="AZ52" i="9" s="1"/>
  <c r="K51" i="9"/>
  <c r="I51" i="9"/>
  <c r="G51" i="9"/>
  <c r="AZ51" i="9" s="1"/>
  <c r="K50" i="9"/>
  <c r="I50" i="9"/>
  <c r="G50" i="9"/>
  <c r="AZ50" i="9" s="1"/>
  <c r="K48" i="9"/>
  <c r="I48" i="9"/>
  <c r="G48" i="9"/>
  <c r="AZ48" i="9" s="1"/>
  <c r="K46" i="9"/>
  <c r="I46" i="9"/>
  <c r="G46" i="9"/>
  <c r="AZ46" i="9" s="1"/>
  <c r="K44" i="9"/>
  <c r="I44" i="9"/>
  <c r="G44" i="9"/>
  <c r="AZ44" i="9" s="1"/>
  <c r="K42" i="9"/>
  <c r="I42" i="9"/>
  <c r="G42" i="9"/>
  <c r="AZ42" i="9" s="1"/>
  <c r="K40" i="9"/>
  <c r="I40" i="9"/>
  <c r="G40" i="9"/>
  <c r="AZ40" i="9" s="1"/>
  <c r="K38" i="9"/>
  <c r="I38" i="9"/>
  <c r="G38" i="9"/>
  <c r="AZ38" i="9" s="1"/>
  <c r="K36" i="9"/>
  <c r="I36" i="9"/>
  <c r="G36" i="9"/>
  <c r="AZ36" i="9" s="1"/>
  <c r="K34" i="9"/>
  <c r="I34" i="9"/>
  <c r="G34" i="9"/>
  <c r="AZ34" i="9" s="1"/>
  <c r="K33" i="9"/>
  <c r="I33" i="9"/>
  <c r="G33" i="9"/>
  <c r="AZ33" i="9" s="1"/>
  <c r="K31" i="9"/>
  <c r="I31" i="9"/>
  <c r="G31" i="9"/>
  <c r="AZ31" i="9" s="1"/>
  <c r="K19" i="9"/>
  <c r="I19" i="9"/>
  <c r="G19" i="9"/>
  <c r="AZ19" i="9" s="1"/>
  <c r="K16" i="9"/>
  <c r="I16" i="9"/>
  <c r="G16" i="9"/>
  <c r="AZ16" i="9" s="1"/>
  <c r="K15" i="9"/>
  <c r="I15" i="9"/>
  <c r="G15" i="9"/>
  <c r="AZ15" i="9" s="1"/>
  <c r="K14" i="9"/>
  <c r="I14" i="9"/>
  <c r="G14" i="9"/>
  <c r="AZ14" i="9" s="1"/>
  <c r="K13" i="9"/>
  <c r="I13" i="9"/>
  <c r="G13" i="9"/>
  <c r="AZ13" i="9" s="1"/>
  <c r="K12" i="9"/>
  <c r="I12" i="9"/>
  <c r="G12" i="9"/>
  <c r="AZ12" i="9" s="1"/>
  <c r="K11" i="9"/>
  <c r="I11" i="9"/>
  <c r="G11" i="9"/>
  <c r="AZ11" i="9" s="1"/>
  <c r="K10" i="9"/>
  <c r="I10" i="9"/>
  <c r="G10" i="9"/>
  <c r="AZ10" i="9" s="1"/>
  <c r="K9" i="9"/>
  <c r="I9" i="9"/>
  <c r="G9" i="9"/>
  <c r="AZ9" i="9" s="1"/>
  <c r="K8" i="9"/>
  <c r="I8" i="9"/>
  <c r="G8" i="9"/>
  <c r="AZ8" i="9" s="1"/>
  <c r="K33" i="8"/>
  <c r="I33" i="8"/>
  <c r="G33" i="8"/>
  <c r="AZ33" i="8" s="1"/>
  <c r="K32" i="8"/>
  <c r="I32" i="8"/>
  <c r="G32" i="8"/>
  <c r="AZ32" i="8" s="1"/>
  <c r="K31" i="8"/>
  <c r="I31" i="8"/>
  <c r="G31" i="8"/>
  <c r="AZ31" i="8" s="1"/>
  <c r="K30" i="8"/>
  <c r="I30" i="8"/>
  <c r="G30" i="8"/>
  <c r="AZ30" i="8" s="1"/>
  <c r="K29" i="8"/>
  <c r="I29" i="8"/>
  <c r="G29" i="8"/>
  <c r="AZ29" i="8" s="1"/>
  <c r="K28" i="8"/>
  <c r="I28" i="8"/>
  <c r="G28" i="8"/>
  <c r="AZ28" i="8" s="1"/>
  <c r="K27" i="8"/>
  <c r="I27" i="8"/>
  <c r="G27" i="8"/>
  <c r="AZ27" i="8" s="1"/>
  <c r="K26" i="8"/>
  <c r="I26" i="8"/>
  <c r="G26" i="8"/>
  <c r="AZ26" i="8" s="1"/>
  <c r="K25" i="8"/>
  <c r="I25" i="8"/>
  <c r="G25" i="8"/>
  <c r="AZ25" i="8" s="1"/>
  <c r="K24" i="8"/>
  <c r="I24" i="8"/>
  <c r="G24" i="8"/>
  <c r="AZ24" i="8" s="1"/>
  <c r="K23" i="8"/>
  <c r="I23" i="8"/>
  <c r="G23" i="8"/>
  <c r="AZ23" i="8" s="1"/>
  <c r="K22" i="8"/>
  <c r="I22" i="8"/>
  <c r="G22" i="8"/>
  <c r="AZ22" i="8" s="1"/>
  <c r="K21" i="8"/>
  <c r="I21" i="8"/>
  <c r="G21" i="8"/>
  <c r="AZ21" i="8" s="1"/>
  <c r="K20" i="8"/>
  <c r="I20" i="8"/>
  <c r="G20" i="8"/>
  <c r="AZ20" i="8" s="1"/>
  <c r="K19" i="8"/>
  <c r="I19" i="8"/>
  <c r="G19" i="8"/>
  <c r="AZ19" i="8" s="1"/>
  <c r="K18" i="8"/>
  <c r="I18" i="8"/>
  <c r="G18" i="8"/>
  <c r="AZ18" i="8" s="1"/>
  <c r="K17" i="8"/>
  <c r="I17" i="8"/>
  <c r="G17" i="8"/>
  <c r="AZ17" i="8" s="1"/>
  <c r="K16" i="8"/>
  <c r="I16" i="8"/>
  <c r="G16" i="8"/>
  <c r="AZ16" i="8" s="1"/>
  <c r="K15" i="8"/>
  <c r="I15" i="8"/>
  <c r="G15" i="8"/>
  <c r="AZ15" i="8" s="1"/>
  <c r="K14" i="8"/>
  <c r="I14" i="8"/>
  <c r="G14" i="8"/>
  <c r="AZ14" i="8" s="1"/>
  <c r="K13" i="8"/>
  <c r="I13" i="8"/>
  <c r="G13" i="8"/>
  <c r="AZ13" i="8" s="1"/>
  <c r="K12" i="8"/>
  <c r="I12" i="8"/>
  <c r="G12" i="8"/>
  <c r="AZ12" i="8" s="1"/>
  <c r="K11" i="8"/>
  <c r="I11" i="8"/>
  <c r="G11" i="8"/>
  <c r="AZ11" i="8" s="1"/>
  <c r="K10" i="8"/>
  <c r="I10" i="8"/>
  <c r="G10" i="8"/>
  <c r="AZ10" i="8" s="1"/>
  <c r="K9" i="8"/>
  <c r="I9" i="8"/>
  <c r="G9" i="8"/>
  <c r="AZ9" i="8" s="1"/>
  <c r="K8" i="8"/>
  <c r="I8" i="8"/>
  <c r="G8" i="8"/>
  <c r="AZ8" i="8" s="1"/>
  <c r="K17" i="7"/>
  <c r="I17" i="7"/>
  <c r="G17" i="7"/>
  <c r="AZ17" i="7" s="1"/>
  <c r="K16" i="7"/>
  <c r="I16" i="7"/>
  <c r="G16" i="7"/>
  <c r="AZ16" i="7" s="1"/>
  <c r="K15" i="7"/>
  <c r="I15" i="7"/>
  <c r="G15" i="7"/>
  <c r="AZ15" i="7" s="1"/>
  <c r="K14" i="7"/>
  <c r="I14" i="7"/>
  <c r="G14" i="7"/>
  <c r="AZ14" i="7" s="1"/>
  <c r="K13" i="7"/>
  <c r="I13" i="7"/>
  <c r="G13" i="7"/>
  <c r="AZ13" i="7" s="1"/>
  <c r="K12" i="7"/>
  <c r="I12" i="7"/>
  <c r="G12" i="7"/>
  <c r="AZ12" i="7" s="1"/>
  <c r="K11" i="7"/>
  <c r="I11" i="7"/>
  <c r="G11" i="7"/>
  <c r="AZ11" i="7" s="1"/>
  <c r="K10" i="7"/>
  <c r="I10" i="7"/>
  <c r="G10" i="7"/>
  <c r="AZ10" i="7" s="1"/>
  <c r="K9" i="7"/>
  <c r="I9" i="7"/>
  <c r="G9" i="7"/>
  <c r="AZ9" i="7" s="1"/>
  <c r="K8" i="7"/>
  <c r="I8" i="7"/>
  <c r="G8" i="7"/>
  <c r="AZ8" i="7" s="1"/>
  <c r="K36" i="6"/>
  <c r="I36" i="6"/>
  <c r="G36" i="6"/>
  <c r="AZ36" i="6" s="1"/>
  <c r="K35" i="6"/>
  <c r="I35" i="6"/>
  <c r="G35" i="6"/>
  <c r="AZ35" i="6" s="1"/>
  <c r="K34" i="6"/>
  <c r="I34" i="6"/>
  <c r="G34" i="6"/>
  <c r="AZ34" i="6" s="1"/>
  <c r="K33" i="6"/>
  <c r="I33" i="6"/>
  <c r="G33" i="6"/>
  <c r="AZ33" i="6" s="1"/>
  <c r="K32" i="6"/>
  <c r="I32" i="6"/>
  <c r="G32" i="6"/>
  <c r="AZ32" i="6" s="1"/>
  <c r="K31" i="6"/>
  <c r="I31" i="6"/>
  <c r="G31" i="6"/>
  <c r="AZ31" i="6" s="1"/>
  <c r="K30" i="6"/>
  <c r="I30" i="6"/>
  <c r="G30" i="6"/>
  <c r="AZ30" i="6" s="1"/>
  <c r="K29" i="6"/>
  <c r="I29" i="6"/>
  <c r="G29" i="6"/>
  <c r="AZ29" i="6" s="1"/>
  <c r="K28" i="6"/>
  <c r="I28" i="6"/>
  <c r="G28" i="6"/>
  <c r="AZ28" i="6" s="1"/>
  <c r="K27" i="6"/>
  <c r="I27" i="6"/>
  <c r="G27" i="6"/>
  <c r="AZ27" i="6" s="1"/>
  <c r="K26" i="6"/>
  <c r="I26" i="6"/>
  <c r="G26" i="6"/>
  <c r="AZ26" i="6" s="1"/>
  <c r="K25" i="6"/>
  <c r="I25" i="6"/>
  <c r="G25" i="6"/>
  <c r="AZ25" i="6" s="1"/>
  <c r="K24" i="6"/>
  <c r="I24" i="6"/>
  <c r="G24" i="6"/>
  <c r="AZ24" i="6" s="1"/>
  <c r="K23" i="6"/>
  <c r="I23" i="6"/>
  <c r="G23" i="6"/>
  <c r="AZ23" i="6" s="1"/>
  <c r="K22" i="6"/>
  <c r="I22" i="6"/>
  <c r="G22" i="6"/>
  <c r="AZ22" i="6" s="1"/>
  <c r="K21" i="6"/>
  <c r="I21" i="6"/>
  <c r="G21" i="6"/>
  <c r="AZ21" i="6" s="1"/>
  <c r="K20" i="6"/>
  <c r="I20" i="6"/>
  <c r="G20" i="6"/>
  <c r="AZ20" i="6" s="1"/>
  <c r="K19" i="6"/>
  <c r="I19" i="6"/>
  <c r="G19" i="6"/>
  <c r="AZ19" i="6" s="1"/>
  <c r="K18" i="6"/>
  <c r="I18" i="6"/>
  <c r="G18" i="6"/>
  <c r="AZ18" i="6" s="1"/>
  <c r="K17" i="6"/>
  <c r="I17" i="6"/>
  <c r="G17" i="6"/>
  <c r="AZ17" i="6" s="1"/>
  <c r="K16" i="6"/>
  <c r="I16" i="6"/>
  <c r="G16" i="6"/>
  <c r="AZ16" i="6" s="1"/>
  <c r="K15" i="6"/>
  <c r="I15" i="6"/>
  <c r="G15" i="6"/>
  <c r="AZ15" i="6" s="1"/>
  <c r="K14" i="6"/>
  <c r="I14" i="6"/>
  <c r="G14" i="6"/>
  <c r="AZ14" i="6" s="1"/>
  <c r="K13" i="6"/>
  <c r="I13" i="6"/>
  <c r="G13" i="6"/>
  <c r="AZ13" i="6" s="1"/>
  <c r="K12" i="6"/>
  <c r="I12" i="6"/>
  <c r="G12" i="6"/>
  <c r="AZ12" i="6" s="1"/>
  <c r="K11" i="6"/>
  <c r="I11" i="6"/>
  <c r="G11" i="6"/>
  <c r="AZ11" i="6" s="1"/>
  <c r="K10" i="6"/>
  <c r="I10" i="6"/>
  <c r="G10" i="6"/>
  <c r="AZ10" i="6" s="1"/>
  <c r="K9" i="6"/>
  <c r="I9" i="6"/>
  <c r="G9" i="6"/>
  <c r="AZ9" i="6" s="1"/>
  <c r="K8" i="6"/>
  <c r="I8" i="6"/>
  <c r="G8" i="6"/>
  <c r="AZ8" i="6" s="1"/>
  <c r="K86" i="5"/>
  <c r="I86" i="5"/>
  <c r="G86" i="5"/>
  <c r="AZ86" i="5" s="1"/>
  <c r="K85" i="5"/>
  <c r="I85" i="5"/>
  <c r="G85" i="5"/>
  <c r="AZ85" i="5" s="1"/>
  <c r="K84" i="5"/>
  <c r="I84" i="5"/>
  <c r="G84" i="5"/>
  <c r="AZ84" i="5" s="1"/>
  <c r="K83" i="5"/>
  <c r="I83" i="5"/>
  <c r="G83" i="5"/>
  <c r="AZ83" i="5" s="1"/>
  <c r="K82" i="5"/>
  <c r="I82" i="5"/>
  <c r="G82" i="5"/>
  <c r="AZ82" i="5" s="1"/>
  <c r="K81" i="5"/>
  <c r="I81" i="5"/>
  <c r="G81" i="5"/>
  <c r="AZ81" i="5" s="1"/>
  <c r="K80" i="5"/>
  <c r="I80" i="5"/>
  <c r="G80" i="5"/>
  <c r="AZ80" i="5" s="1"/>
  <c r="K79" i="5"/>
  <c r="I79" i="5"/>
  <c r="G79" i="5"/>
  <c r="AZ79" i="5" s="1"/>
  <c r="K76" i="5"/>
  <c r="I76" i="5"/>
  <c r="G76" i="5"/>
  <c r="AZ76" i="5" s="1"/>
  <c r="K75" i="5"/>
  <c r="I75" i="5"/>
  <c r="G75" i="5"/>
  <c r="AZ75" i="5" s="1"/>
  <c r="K74" i="5"/>
  <c r="I74" i="5"/>
  <c r="G74" i="5"/>
  <c r="AZ74" i="5" s="1"/>
  <c r="K73" i="5"/>
  <c r="I73" i="5"/>
  <c r="G73" i="5"/>
  <c r="AZ73" i="5" s="1"/>
  <c r="K72" i="5"/>
  <c r="I72" i="5"/>
  <c r="G72" i="5"/>
  <c r="AZ72" i="5" s="1"/>
  <c r="K71" i="5"/>
  <c r="I71" i="5"/>
  <c r="G71" i="5"/>
  <c r="AZ71" i="5" s="1"/>
  <c r="K70" i="5"/>
  <c r="I70" i="5"/>
  <c r="G70" i="5"/>
  <c r="AZ70" i="5" s="1"/>
  <c r="K69" i="5"/>
  <c r="I69" i="5"/>
  <c r="G69" i="5"/>
  <c r="AZ69" i="5" s="1"/>
  <c r="K68" i="5"/>
  <c r="I68" i="5"/>
  <c r="G68" i="5"/>
  <c r="AZ68" i="5" s="1"/>
  <c r="K67" i="5"/>
  <c r="I67" i="5"/>
  <c r="G67" i="5"/>
  <c r="AZ67" i="5" s="1"/>
  <c r="K66" i="5"/>
  <c r="I66" i="5"/>
  <c r="G66" i="5"/>
  <c r="AZ66" i="5" s="1"/>
  <c r="K65" i="5"/>
  <c r="I65" i="5"/>
  <c r="G65" i="5"/>
  <c r="AZ65" i="5" s="1"/>
  <c r="K64" i="5"/>
  <c r="I64" i="5"/>
  <c r="G64" i="5"/>
  <c r="AZ64" i="5" s="1"/>
  <c r="K63" i="5"/>
  <c r="I63" i="5"/>
  <c r="G63" i="5"/>
  <c r="AZ63" i="5" s="1"/>
  <c r="K62" i="5"/>
  <c r="I62" i="5"/>
  <c r="G62" i="5"/>
  <c r="AZ62" i="5" s="1"/>
  <c r="K61" i="5"/>
  <c r="I61" i="5"/>
  <c r="G61" i="5"/>
  <c r="AZ61" i="5" s="1"/>
  <c r="K60" i="5"/>
  <c r="I60" i="5"/>
  <c r="G60" i="5"/>
  <c r="AZ60" i="5" s="1"/>
  <c r="K59" i="5"/>
  <c r="I59" i="5"/>
  <c r="G59" i="5"/>
  <c r="AZ59" i="5" s="1"/>
  <c r="K58" i="5"/>
  <c r="I58" i="5"/>
  <c r="G58" i="5"/>
  <c r="AZ58" i="5" s="1"/>
  <c r="K57" i="5"/>
  <c r="I57" i="5"/>
  <c r="G57" i="5"/>
  <c r="AZ57" i="5" s="1"/>
  <c r="K56" i="5"/>
  <c r="I56" i="5"/>
  <c r="G56" i="5"/>
  <c r="AZ56" i="5" s="1"/>
  <c r="K55" i="5"/>
  <c r="I55" i="5"/>
  <c r="G55" i="5"/>
  <c r="AZ55" i="5" s="1"/>
  <c r="K54" i="5"/>
  <c r="I54" i="5"/>
  <c r="G54" i="5"/>
  <c r="AZ54" i="5" s="1"/>
  <c r="K53" i="5"/>
  <c r="I53" i="5"/>
  <c r="G53" i="5"/>
  <c r="AZ53" i="5" s="1"/>
  <c r="K52" i="5"/>
  <c r="I52" i="5"/>
  <c r="G52" i="5"/>
  <c r="AZ52" i="5" s="1"/>
  <c r="K51" i="5"/>
  <c r="I51" i="5"/>
  <c r="G51" i="5"/>
  <c r="AZ51" i="5" s="1"/>
  <c r="K50" i="5"/>
  <c r="I50" i="5"/>
  <c r="G50" i="5"/>
  <c r="AZ50" i="5" s="1"/>
  <c r="K49" i="5"/>
  <c r="I49" i="5"/>
  <c r="G49" i="5"/>
  <c r="AZ49" i="5" s="1"/>
  <c r="K48" i="5"/>
  <c r="I48" i="5"/>
  <c r="G48" i="5"/>
  <c r="AZ48" i="5" s="1"/>
  <c r="K47" i="5"/>
  <c r="I47" i="5"/>
  <c r="G47" i="5"/>
  <c r="AZ47" i="5" s="1"/>
  <c r="K46" i="5"/>
  <c r="I46" i="5"/>
  <c r="G46" i="5"/>
  <c r="AZ46" i="5" s="1"/>
  <c r="K45" i="5"/>
  <c r="I45" i="5"/>
  <c r="G45" i="5"/>
  <c r="AZ45" i="5" s="1"/>
  <c r="K44" i="5"/>
  <c r="I44" i="5"/>
  <c r="G44" i="5"/>
  <c r="AZ44" i="5" s="1"/>
  <c r="K43" i="5"/>
  <c r="I43" i="5"/>
  <c r="G43" i="5"/>
  <c r="AZ43" i="5" s="1"/>
  <c r="K42" i="5"/>
  <c r="I42" i="5"/>
  <c r="G42" i="5"/>
  <c r="AZ42" i="5" s="1"/>
  <c r="K41" i="5"/>
  <c r="I41" i="5"/>
  <c r="G41" i="5"/>
  <c r="AZ41" i="5" s="1"/>
  <c r="K40" i="5"/>
  <c r="I40" i="5"/>
  <c r="G40" i="5"/>
  <c r="AZ40" i="5" s="1"/>
  <c r="K39" i="5"/>
  <c r="I39" i="5"/>
  <c r="G39" i="5"/>
  <c r="AZ39" i="5" s="1"/>
  <c r="K38" i="5"/>
  <c r="I38" i="5"/>
  <c r="G38" i="5"/>
  <c r="AZ38" i="5" s="1"/>
  <c r="K37" i="5"/>
  <c r="I37" i="5"/>
  <c r="G37" i="5"/>
  <c r="AZ37" i="5" s="1"/>
  <c r="K36" i="5"/>
  <c r="I36" i="5"/>
  <c r="G36" i="5"/>
  <c r="AZ36" i="5" s="1"/>
  <c r="K33" i="5"/>
  <c r="I33" i="5"/>
  <c r="G33" i="5"/>
  <c r="AZ33" i="5" s="1"/>
  <c r="K32" i="5"/>
  <c r="I32" i="5"/>
  <c r="G32" i="5"/>
  <c r="AZ32" i="5" s="1"/>
  <c r="K31" i="5"/>
  <c r="I31" i="5"/>
  <c r="G31" i="5"/>
  <c r="AZ31" i="5" s="1"/>
  <c r="K30" i="5"/>
  <c r="I30" i="5"/>
  <c r="G30" i="5"/>
  <c r="AZ30" i="5" s="1"/>
  <c r="K29" i="5"/>
  <c r="I29" i="5"/>
  <c r="G29" i="5"/>
  <c r="AZ29" i="5" s="1"/>
  <c r="K28" i="5"/>
  <c r="I28" i="5"/>
  <c r="G28" i="5"/>
  <c r="AZ28" i="5" s="1"/>
  <c r="K27" i="5"/>
  <c r="I27" i="5"/>
  <c r="G27" i="5"/>
  <c r="AZ27" i="5" s="1"/>
  <c r="K26" i="5"/>
  <c r="I26" i="5"/>
  <c r="G26" i="5"/>
  <c r="AZ26" i="5" s="1"/>
  <c r="K25" i="5"/>
  <c r="I25" i="5"/>
  <c r="G25" i="5"/>
  <c r="AZ25" i="5" s="1"/>
  <c r="K24" i="5"/>
  <c r="I24" i="5"/>
  <c r="G24" i="5"/>
  <c r="AZ24" i="5" s="1"/>
  <c r="K23" i="5"/>
  <c r="I23" i="5"/>
  <c r="G23" i="5"/>
  <c r="AZ23" i="5" s="1"/>
  <c r="K20" i="5"/>
  <c r="I20" i="5"/>
  <c r="G20" i="5"/>
  <c r="AZ20" i="5" s="1"/>
  <c r="K19" i="5"/>
  <c r="I19" i="5"/>
  <c r="G19" i="5"/>
  <c r="AZ19" i="5" s="1"/>
  <c r="K18" i="5"/>
  <c r="I18" i="5"/>
  <c r="G18" i="5"/>
  <c r="AZ18" i="5" s="1"/>
  <c r="K17" i="5"/>
  <c r="I17" i="5"/>
  <c r="G17" i="5"/>
  <c r="AZ17" i="5" s="1"/>
  <c r="K16" i="5"/>
  <c r="I16" i="5"/>
  <c r="G16" i="5"/>
  <c r="AZ16" i="5" s="1"/>
  <c r="K15" i="5"/>
  <c r="I15" i="5"/>
  <c r="G15" i="5"/>
  <c r="AZ15" i="5" s="1"/>
  <c r="K14" i="5"/>
  <c r="I14" i="5"/>
  <c r="G14" i="5"/>
  <c r="AZ14" i="5" s="1"/>
  <c r="K13" i="5"/>
  <c r="I13" i="5"/>
  <c r="G13" i="5"/>
  <c r="AZ13" i="5" s="1"/>
  <c r="K12" i="5"/>
  <c r="I12" i="5"/>
  <c r="G12" i="5"/>
  <c r="AZ12" i="5" s="1"/>
  <c r="K11" i="5"/>
  <c r="I11" i="5"/>
  <c r="G11" i="5"/>
  <c r="AZ11" i="5" s="1"/>
  <c r="K10" i="5"/>
  <c r="I10" i="5"/>
  <c r="G10" i="5"/>
  <c r="AZ10" i="5" s="1"/>
  <c r="K9" i="5"/>
  <c r="I9" i="5"/>
  <c r="G9" i="5"/>
  <c r="AZ9" i="5" s="1"/>
  <c r="K8" i="5"/>
  <c r="I8" i="5"/>
  <c r="G8" i="5"/>
  <c r="AZ8" i="5" s="1"/>
  <c r="K31" i="4"/>
  <c r="I31" i="4"/>
  <c r="G31" i="4"/>
  <c r="AZ31" i="4" s="1"/>
  <c r="K30" i="4"/>
  <c r="I30" i="4"/>
  <c r="G30" i="4"/>
  <c r="AZ30" i="4" s="1"/>
  <c r="K29" i="4"/>
  <c r="I29" i="4"/>
  <c r="G29" i="4"/>
  <c r="AZ29" i="4" s="1"/>
  <c r="K28" i="4"/>
  <c r="I28" i="4"/>
  <c r="G28" i="4"/>
  <c r="AZ28" i="4" s="1"/>
  <c r="K27" i="4"/>
  <c r="I27" i="4"/>
  <c r="G27" i="4"/>
  <c r="AZ27" i="4" s="1"/>
  <c r="K23" i="4"/>
  <c r="I23" i="4"/>
  <c r="G23" i="4"/>
  <c r="AZ23" i="4" s="1"/>
  <c r="K21" i="4"/>
  <c r="I21" i="4"/>
  <c r="G21" i="4"/>
  <c r="AZ21" i="4" s="1"/>
  <c r="K20" i="4"/>
  <c r="I20" i="4"/>
  <c r="G20" i="4"/>
  <c r="AZ20" i="4" s="1"/>
  <c r="K19" i="4"/>
  <c r="I19" i="4"/>
  <c r="G19" i="4"/>
  <c r="AZ19" i="4" s="1"/>
  <c r="K17" i="4"/>
  <c r="I17" i="4"/>
  <c r="G17" i="4"/>
  <c r="AZ17" i="4" s="1"/>
  <c r="K16" i="4"/>
  <c r="I16" i="4"/>
  <c r="G16" i="4"/>
  <c r="AZ16" i="4" s="1"/>
  <c r="K13" i="4"/>
  <c r="I13" i="4"/>
  <c r="G13" i="4"/>
  <c r="AZ13" i="4" s="1"/>
  <c r="K12" i="4"/>
  <c r="I12" i="4"/>
  <c r="G12" i="4"/>
  <c r="AZ12" i="4" s="1"/>
  <c r="K11" i="4"/>
  <c r="I11" i="4"/>
  <c r="G11" i="4"/>
  <c r="AZ11" i="4" s="1"/>
  <c r="K9" i="4"/>
  <c r="I9" i="4"/>
  <c r="G9" i="4"/>
  <c r="AZ9" i="4" s="1"/>
  <c r="K8" i="4"/>
  <c r="K14" i="4" s="1"/>
  <c r="X14" i="4" s="1"/>
  <c r="I8" i="4"/>
  <c r="G8" i="4"/>
  <c r="AZ8" i="4" s="1"/>
  <c r="BD686" i="3"/>
  <c r="K685" i="3"/>
  <c r="I685" i="3"/>
  <c r="G685" i="3"/>
  <c r="AZ685" i="3" s="1"/>
  <c r="BD684" i="3"/>
  <c r="K683" i="3"/>
  <c r="I683" i="3"/>
  <c r="G683" i="3"/>
  <c r="AZ683" i="3" s="1"/>
  <c r="BD682" i="3"/>
  <c r="K681" i="3"/>
  <c r="I681" i="3"/>
  <c r="G681" i="3"/>
  <c r="AZ681" i="3" s="1"/>
  <c r="BD680" i="3"/>
  <c r="K679" i="3"/>
  <c r="I679" i="3"/>
  <c r="G679" i="3"/>
  <c r="AZ679" i="3" s="1"/>
  <c r="BD678" i="3"/>
  <c r="K677" i="3"/>
  <c r="I677" i="3"/>
  <c r="G677" i="3"/>
  <c r="AZ677" i="3" s="1"/>
  <c r="BD676" i="3"/>
  <c r="K675" i="3"/>
  <c r="I675" i="3"/>
  <c r="G675" i="3"/>
  <c r="AZ675" i="3" s="1"/>
  <c r="BD672" i="3"/>
  <c r="BD671" i="3"/>
  <c r="BD670" i="3"/>
  <c r="BD669" i="3"/>
  <c r="BD668" i="3"/>
  <c r="BD667" i="3"/>
  <c r="BD666" i="3"/>
  <c r="BD665" i="3"/>
  <c r="BD664" i="3"/>
  <c r="BD663" i="3"/>
  <c r="BD662" i="3"/>
  <c r="BD661" i="3"/>
  <c r="BD660" i="3"/>
  <c r="BD659" i="3"/>
  <c r="BD658" i="3"/>
  <c r="BD657" i="3"/>
  <c r="BD656" i="3"/>
  <c r="BD655" i="3"/>
  <c r="BD654" i="3"/>
  <c r="K651" i="3"/>
  <c r="I651" i="3"/>
  <c r="G651" i="3"/>
  <c r="AZ651" i="3" s="1"/>
  <c r="BD650" i="3"/>
  <c r="BD649" i="3"/>
  <c r="BD648" i="3"/>
  <c r="BD647" i="3"/>
  <c r="BD646" i="3"/>
  <c r="BD645" i="3"/>
  <c r="BD644" i="3"/>
  <c r="BD643" i="3"/>
  <c r="BD642" i="3"/>
  <c r="BD641" i="3"/>
  <c r="BD640" i="3"/>
  <c r="BD639" i="3"/>
  <c r="K636" i="3"/>
  <c r="I636" i="3"/>
  <c r="I673" i="3" s="1"/>
  <c r="Y673" i="3" s="1"/>
  <c r="G636" i="3"/>
  <c r="AZ636" i="3" s="1"/>
  <c r="BD633" i="3"/>
  <c r="BD632" i="3"/>
  <c r="BD631" i="3"/>
  <c r="K629" i="3"/>
  <c r="I629" i="3"/>
  <c r="G629" i="3"/>
  <c r="AZ629" i="3" s="1"/>
  <c r="BD628" i="3"/>
  <c r="BD627" i="3"/>
  <c r="BD626" i="3"/>
  <c r="K624" i="3"/>
  <c r="I624" i="3"/>
  <c r="G624" i="3"/>
  <c r="AZ624" i="3" s="1"/>
  <c r="BD623" i="3"/>
  <c r="BD622" i="3"/>
  <c r="K620" i="3"/>
  <c r="I620" i="3"/>
  <c r="G620" i="3"/>
  <c r="AZ620" i="3" s="1"/>
  <c r="K618" i="3"/>
  <c r="I618" i="3"/>
  <c r="G618" i="3"/>
  <c r="AZ618" i="3" s="1"/>
  <c r="K617" i="3"/>
  <c r="I617" i="3"/>
  <c r="G617" i="3"/>
  <c r="AZ617" i="3" s="1"/>
  <c r="K615" i="3"/>
  <c r="I615" i="3"/>
  <c r="G615" i="3"/>
  <c r="AZ615" i="3" s="1"/>
  <c r="K612" i="3"/>
  <c r="I612" i="3"/>
  <c r="G612" i="3"/>
  <c r="AZ612" i="3" s="1"/>
  <c r="BD611" i="3"/>
  <c r="K599" i="3"/>
  <c r="I599" i="3"/>
  <c r="G599" i="3"/>
  <c r="AZ599" i="3" s="1"/>
  <c r="BD598" i="3"/>
  <c r="BD597" i="3"/>
  <c r="K595" i="3"/>
  <c r="I595" i="3"/>
  <c r="G595" i="3"/>
  <c r="AZ595" i="3" s="1"/>
  <c r="K592" i="3"/>
  <c r="I592" i="3"/>
  <c r="G592" i="3"/>
  <c r="AZ592" i="3" s="1"/>
  <c r="BD591" i="3"/>
  <c r="BD590" i="3"/>
  <c r="BD589" i="3"/>
  <c r="BD588" i="3"/>
  <c r="BD587" i="3"/>
  <c r="BD586" i="3"/>
  <c r="K584" i="3"/>
  <c r="I584" i="3"/>
  <c r="G584" i="3"/>
  <c r="AZ584" i="3" s="1"/>
  <c r="BD583" i="3"/>
  <c r="BD582" i="3"/>
  <c r="BD581" i="3"/>
  <c r="BD580" i="3"/>
  <c r="BD579" i="3"/>
  <c r="BD578" i="3"/>
  <c r="BD577" i="3"/>
  <c r="BD576" i="3"/>
  <c r="BD575" i="3"/>
  <c r="BD574" i="3"/>
  <c r="BD573" i="3"/>
  <c r="BD572" i="3"/>
  <c r="K571" i="3"/>
  <c r="I571" i="3"/>
  <c r="G571" i="3"/>
  <c r="AZ571" i="3" s="1"/>
  <c r="BD570" i="3"/>
  <c r="K568" i="3"/>
  <c r="I568" i="3"/>
  <c r="G568" i="3"/>
  <c r="AZ568" i="3" s="1"/>
  <c r="BD567" i="3"/>
  <c r="BD566" i="3"/>
  <c r="BD565" i="3"/>
  <c r="BD564" i="3"/>
  <c r="BD563" i="3"/>
  <c r="K561" i="3"/>
  <c r="I561" i="3"/>
  <c r="G561" i="3"/>
  <c r="AZ561" i="3" s="1"/>
  <c r="K558" i="3"/>
  <c r="I558" i="3"/>
  <c r="G558" i="3"/>
  <c r="AZ558" i="3" s="1"/>
  <c r="BD557" i="3"/>
  <c r="BD556" i="3"/>
  <c r="BD555" i="3"/>
  <c r="BD554" i="3"/>
  <c r="BD553" i="3"/>
  <c r="K552" i="3"/>
  <c r="I552" i="3"/>
  <c r="G552" i="3"/>
  <c r="AZ552" i="3" s="1"/>
  <c r="BD551" i="3"/>
  <c r="BD550" i="3"/>
  <c r="BD549" i="3"/>
  <c r="BD548" i="3"/>
  <c r="BD547" i="3"/>
  <c r="K544" i="3"/>
  <c r="I544" i="3"/>
  <c r="G544" i="3"/>
  <c r="AZ544" i="3" s="1"/>
  <c r="BD543" i="3"/>
  <c r="BD542" i="3"/>
  <c r="BD541" i="3"/>
  <c r="BD540" i="3"/>
  <c r="BD539" i="3"/>
  <c r="K533" i="3"/>
  <c r="I533" i="3"/>
  <c r="G533" i="3"/>
  <c r="AZ533" i="3" s="1"/>
  <c r="BD532" i="3"/>
  <c r="BD531" i="3"/>
  <c r="BD530" i="3"/>
  <c r="BD529" i="3"/>
  <c r="BD528" i="3"/>
  <c r="K524" i="3"/>
  <c r="I524" i="3"/>
  <c r="G524" i="3"/>
  <c r="AZ524" i="3" s="1"/>
  <c r="BD523" i="3"/>
  <c r="BD522" i="3"/>
  <c r="BD521" i="3"/>
  <c r="BD520" i="3"/>
  <c r="BD519" i="3"/>
  <c r="BD518" i="3"/>
  <c r="BD517" i="3"/>
  <c r="K505" i="3"/>
  <c r="K559" i="3" s="1"/>
  <c r="X559" i="3" s="1"/>
  <c r="I505" i="3"/>
  <c r="G505" i="3"/>
  <c r="AZ505" i="3" s="1"/>
  <c r="BD502" i="3"/>
  <c r="BD501" i="3"/>
  <c r="K500" i="3"/>
  <c r="K503" i="3" s="1"/>
  <c r="X503" i="3" s="1"/>
  <c r="I500" i="3"/>
  <c r="I503" i="3" s="1"/>
  <c r="Y503" i="3" s="1"/>
  <c r="G500" i="3"/>
  <c r="AZ500" i="3" s="1"/>
  <c r="K497" i="3"/>
  <c r="I497" i="3"/>
  <c r="G497" i="3"/>
  <c r="AZ497" i="3" s="1"/>
  <c r="BD496" i="3"/>
  <c r="K486" i="3"/>
  <c r="I486" i="3"/>
  <c r="G486" i="3"/>
  <c r="AZ486" i="3" s="1"/>
  <c r="BD485" i="3"/>
  <c r="BD484" i="3"/>
  <c r="BD483" i="3"/>
  <c r="BD482" i="3"/>
  <c r="K466" i="3"/>
  <c r="I466" i="3"/>
  <c r="G466" i="3"/>
  <c r="AZ466" i="3" s="1"/>
  <c r="BD465" i="3"/>
  <c r="BD464" i="3"/>
  <c r="BD463" i="3"/>
  <c r="K447" i="3"/>
  <c r="I447" i="3"/>
  <c r="G447" i="3"/>
  <c r="AZ447" i="3" s="1"/>
  <c r="BD446" i="3"/>
  <c r="K445" i="3"/>
  <c r="I445" i="3"/>
  <c r="G445" i="3"/>
  <c r="AZ445" i="3" s="1"/>
  <c r="BD444" i="3"/>
  <c r="BD443" i="3"/>
  <c r="BD442" i="3"/>
  <c r="BD441" i="3"/>
  <c r="BD440" i="3"/>
  <c r="BD439" i="3"/>
  <c r="K436" i="3"/>
  <c r="I436" i="3"/>
  <c r="G436" i="3"/>
  <c r="AZ436" i="3" s="1"/>
  <c r="BD435" i="3"/>
  <c r="K433" i="3"/>
  <c r="I433" i="3"/>
  <c r="G433" i="3"/>
  <c r="AZ433" i="3" s="1"/>
  <c r="K430" i="3"/>
  <c r="I430" i="3"/>
  <c r="G430" i="3"/>
  <c r="AZ430" i="3" s="1"/>
  <c r="BD429" i="3"/>
  <c r="K416" i="3"/>
  <c r="I416" i="3"/>
  <c r="G416" i="3"/>
  <c r="AZ416" i="3" s="1"/>
  <c r="BD415" i="3"/>
  <c r="K407" i="3"/>
  <c r="I407" i="3"/>
  <c r="G407" i="3"/>
  <c r="AZ407" i="3" s="1"/>
  <c r="BD406" i="3"/>
  <c r="K399" i="3"/>
  <c r="I399" i="3"/>
  <c r="G399" i="3"/>
  <c r="AZ399" i="3" s="1"/>
  <c r="BD398" i="3"/>
  <c r="K390" i="3"/>
  <c r="I390" i="3"/>
  <c r="G390" i="3"/>
  <c r="AZ390" i="3" s="1"/>
  <c r="BD389" i="3"/>
  <c r="K381" i="3"/>
  <c r="I381" i="3"/>
  <c r="G381" i="3"/>
  <c r="AZ381" i="3" s="1"/>
  <c r="BD380" i="3"/>
  <c r="K372" i="3"/>
  <c r="I372" i="3"/>
  <c r="G372" i="3"/>
  <c r="AZ372" i="3" s="1"/>
  <c r="BD371" i="3"/>
  <c r="K360" i="3"/>
  <c r="I360" i="3"/>
  <c r="G360" i="3"/>
  <c r="AZ360" i="3" s="1"/>
  <c r="BD359" i="3"/>
  <c r="K352" i="3"/>
  <c r="K431" i="3" s="1"/>
  <c r="X431" i="3" s="1"/>
  <c r="I352" i="3"/>
  <c r="G352" i="3"/>
  <c r="AZ352" i="3" s="1"/>
  <c r="BD349" i="3"/>
  <c r="BD348" i="3"/>
  <c r="BD347" i="3"/>
  <c r="BD346" i="3"/>
  <c r="BD345" i="3"/>
  <c r="BD344" i="3"/>
  <c r="BD343" i="3"/>
  <c r="BD342" i="3"/>
  <c r="BD341" i="3"/>
  <c r="BD340" i="3"/>
  <c r="K338" i="3"/>
  <c r="I338" i="3"/>
  <c r="G338" i="3"/>
  <c r="AZ338" i="3" s="1"/>
  <c r="BD337" i="3"/>
  <c r="BD336" i="3"/>
  <c r="BD335" i="3"/>
  <c r="BD334" i="3"/>
  <c r="BD333" i="3"/>
  <c r="BD332" i="3"/>
  <c r="BD331" i="3"/>
  <c r="BD330" i="3"/>
  <c r="BD329" i="3"/>
  <c r="BD328" i="3"/>
  <c r="K327" i="3"/>
  <c r="I327" i="3"/>
  <c r="G327" i="3"/>
  <c r="AZ327" i="3" s="1"/>
  <c r="BD324" i="3"/>
  <c r="BD323" i="3"/>
  <c r="K322" i="3"/>
  <c r="K325" i="3" s="1"/>
  <c r="X325" i="3" s="1"/>
  <c r="I322" i="3"/>
  <c r="I325" i="3" s="1"/>
  <c r="Y325" i="3" s="1"/>
  <c r="G322" i="3"/>
  <c r="AZ322" i="3" s="1"/>
  <c r="BD319" i="3"/>
  <c r="BD318" i="3"/>
  <c r="BD317" i="3"/>
  <c r="BD316" i="3"/>
  <c r="BD315" i="3"/>
  <c r="BD314" i="3"/>
  <c r="K313" i="3"/>
  <c r="I313" i="3"/>
  <c r="G313" i="3"/>
  <c r="AZ313" i="3" s="1"/>
  <c r="BD312" i="3"/>
  <c r="BD311" i="3"/>
  <c r="BD310" i="3"/>
  <c r="BD309" i="3"/>
  <c r="BD308" i="3"/>
  <c r="BD307" i="3"/>
  <c r="BD306" i="3"/>
  <c r="BD305" i="3"/>
  <c r="K304" i="3"/>
  <c r="I304" i="3"/>
  <c r="G304" i="3"/>
  <c r="AZ304" i="3" s="1"/>
  <c r="BD303" i="3"/>
  <c r="BD302" i="3"/>
  <c r="BD301" i="3"/>
  <c r="BD300" i="3"/>
  <c r="K299" i="3"/>
  <c r="I299" i="3"/>
  <c r="G299" i="3"/>
  <c r="AZ299" i="3" s="1"/>
  <c r="BD298" i="3"/>
  <c r="BD297" i="3"/>
  <c r="K296" i="3"/>
  <c r="I296" i="3"/>
  <c r="G296" i="3"/>
  <c r="AZ296" i="3" s="1"/>
  <c r="BD295" i="3"/>
  <c r="K294" i="3"/>
  <c r="I294" i="3"/>
  <c r="G294" i="3"/>
  <c r="AZ294" i="3" s="1"/>
  <c r="BD293" i="3"/>
  <c r="BD292" i="3"/>
  <c r="BD291" i="3"/>
  <c r="BD290" i="3"/>
  <c r="BD289" i="3"/>
  <c r="K287" i="3"/>
  <c r="I287" i="3"/>
  <c r="G287" i="3"/>
  <c r="AZ287" i="3" s="1"/>
  <c r="BD286" i="3"/>
  <c r="BD285" i="3"/>
  <c r="BD284" i="3"/>
  <c r="K282" i="3"/>
  <c r="I282" i="3"/>
  <c r="G282" i="3"/>
  <c r="AZ282" i="3" s="1"/>
  <c r="K279" i="3"/>
  <c r="I279" i="3"/>
  <c r="G279" i="3"/>
  <c r="AZ279" i="3" s="1"/>
  <c r="K273" i="3"/>
  <c r="I273" i="3"/>
  <c r="G273" i="3"/>
  <c r="AZ273" i="3" s="1"/>
  <c r="BD272" i="3"/>
  <c r="BD271" i="3"/>
  <c r="BD270" i="3"/>
  <c r="BD269" i="3"/>
  <c r="BD268" i="3"/>
  <c r="BD267" i="3"/>
  <c r="BD266" i="3"/>
  <c r="BD265" i="3"/>
  <c r="BD264" i="3"/>
  <c r="BD263" i="3"/>
  <c r="BD262" i="3"/>
  <c r="K261" i="3"/>
  <c r="I261" i="3"/>
  <c r="G261" i="3"/>
  <c r="AZ261" i="3" s="1"/>
  <c r="BD260" i="3"/>
  <c r="BD259" i="3"/>
  <c r="BD258" i="3"/>
  <c r="BD257" i="3"/>
  <c r="BD256" i="3"/>
  <c r="BD255" i="3"/>
  <c r="BD254" i="3"/>
  <c r="BD253" i="3"/>
  <c r="BD252" i="3"/>
  <c r="BD251" i="3"/>
  <c r="BD250" i="3"/>
  <c r="BD249" i="3"/>
  <c r="BD248" i="3"/>
  <c r="BD247" i="3"/>
  <c r="BD246" i="3"/>
  <c r="K244" i="3"/>
  <c r="I244" i="3"/>
  <c r="G244" i="3"/>
  <c r="AZ244" i="3" s="1"/>
  <c r="BD243" i="3"/>
  <c r="K242" i="3"/>
  <c r="I242" i="3"/>
  <c r="G242" i="3"/>
  <c r="AZ242" i="3" s="1"/>
  <c r="BD241" i="3"/>
  <c r="K239" i="3"/>
  <c r="I239" i="3"/>
  <c r="G239" i="3"/>
  <c r="AZ239" i="3" s="1"/>
  <c r="BD238" i="3"/>
  <c r="BD237" i="3"/>
  <c r="BD236" i="3"/>
  <c r="BD235" i="3"/>
  <c r="BD234" i="3"/>
  <c r="K233" i="3"/>
  <c r="I233" i="3"/>
  <c r="G233" i="3"/>
  <c r="AZ233" i="3" s="1"/>
  <c r="BD232" i="3"/>
  <c r="BD231" i="3"/>
  <c r="K230" i="3"/>
  <c r="I230" i="3"/>
  <c r="G230" i="3"/>
  <c r="AZ230" i="3" s="1"/>
  <c r="BD229" i="3"/>
  <c r="BD228" i="3"/>
  <c r="K227" i="3"/>
  <c r="I227" i="3"/>
  <c r="G227" i="3"/>
  <c r="AZ227" i="3" s="1"/>
  <c r="BD224" i="3"/>
  <c r="BD223" i="3"/>
  <c r="BD222" i="3"/>
  <c r="BD221" i="3"/>
  <c r="BD220" i="3"/>
  <c r="BD219" i="3"/>
  <c r="BD218" i="3"/>
  <c r="BD217" i="3"/>
  <c r="BD216" i="3"/>
  <c r="BD215" i="3"/>
  <c r="BD214" i="3"/>
  <c r="BD213" i="3"/>
  <c r="BD212" i="3"/>
  <c r="BD211" i="3"/>
  <c r="BD210" i="3"/>
  <c r="BD209" i="3"/>
  <c r="BD208" i="3"/>
  <c r="BD207" i="3"/>
  <c r="BD206" i="3"/>
  <c r="K205" i="3"/>
  <c r="I205" i="3"/>
  <c r="G205" i="3"/>
  <c r="AZ205" i="3" s="1"/>
  <c r="BD204" i="3"/>
  <c r="BD203" i="3"/>
  <c r="BD202" i="3"/>
  <c r="BD201" i="3"/>
  <c r="BD200" i="3"/>
  <c r="BD199" i="3"/>
  <c r="BD198" i="3"/>
  <c r="BD197" i="3"/>
  <c r="BD196" i="3"/>
  <c r="BD195" i="3"/>
  <c r="BD194" i="3"/>
  <c r="BD193" i="3"/>
  <c r="BD192" i="3"/>
  <c r="BD191" i="3"/>
  <c r="BD190" i="3"/>
  <c r="BD189" i="3"/>
  <c r="BD188" i="3"/>
  <c r="BD187" i="3"/>
  <c r="K180" i="3"/>
  <c r="I180" i="3"/>
  <c r="G180" i="3"/>
  <c r="AZ180" i="3" s="1"/>
  <c r="K178" i="3"/>
  <c r="I178" i="3"/>
  <c r="G178" i="3"/>
  <c r="AZ178" i="3" s="1"/>
  <c r="BD175" i="3"/>
  <c r="BD174" i="3"/>
  <c r="BD173" i="3"/>
  <c r="BD172" i="3"/>
  <c r="BD171" i="3"/>
  <c r="BD170" i="3"/>
  <c r="BD169" i="3"/>
  <c r="BD168" i="3"/>
  <c r="BD167" i="3"/>
  <c r="BD166" i="3"/>
  <c r="BD165" i="3"/>
  <c r="BD164" i="3"/>
  <c r="BD163" i="3"/>
  <c r="BD162" i="3"/>
  <c r="BD161" i="3"/>
  <c r="BD160" i="3"/>
  <c r="BD159" i="3"/>
  <c r="BD158" i="3"/>
  <c r="K157" i="3"/>
  <c r="K176" i="3" s="1"/>
  <c r="X176" i="3" s="1"/>
  <c r="I157" i="3"/>
  <c r="I176" i="3" s="1"/>
  <c r="Y176" i="3" s="1"/>
  <c r="G157" i="3"/>
  <c r="AZ157" i="3" s="1"/>
  <c r="BD154" i="3"/>
  <c r="BD153" i="3"/>
  <c r="BD152" i="3"/>
  <c r="BD151" i="3"/>
  <c r="BD150" i="3"/>
  <c r="BD149" i="3"/>
  <c r="BD148" i="3"/>
  <c r="BD147" i="3"/>
  <c r="K146" i="3"/>
  <c r="I146" i="3"/>
  <c r="G146" i="3"/>
  <c r="AZ146" i="3" s="1"/>
  <c r="BD145" i="3"/>
  <c r="K144" i="3"/>
  <c r="I144" i="3"/>
  <c r="G144" i="3"/>
  <c r="AZ144" i="3" s="1"/>
  <c r="BD143" i="3"/>
  <c r="BD142" i="3"/>
  <c r="BD141" i="3"/>
  <c r="BD140" i="3"/>
  <c r="BD139" i="3"/>
  <c r="BD138" i="3"/>
  <c r="BD137" i="3"/>
  <c r="BD136" i="3"/>
  <c r="BD135" i="3"/>
  <c r="BD134" i="3"/>
  <c r="K133" i="3"/>
  <c r="I133" i="3"/>
  <c r="G133" i="3"/>
  <c r="AZ133" i="3" s="1"/>
  <c r="BD132" i="3"/>
  <c r="BD131" i="3"/>
  <c r="BD130" i="3"/>
  <c r="BD129" i="3"/>
  <c r="BD128" i="3"/>
  <c r="BD127" i="3"/>
  <c r="BD126" i="3"/>
  <c r="K125" i="3"/>
  <c r="I125" i="3"/>
  <c r="G125" i="3"/>
  <c r="AZ125" i="3" s="1"/>
  <c r="BD124" i="3"/>
  <c r="BD123" i="3"/>
  <c r="K119" i="3"/>
  <c r="I119" i="3"/>
  <c r="G119" i="3"/>
  <c r="AZ119" i="3" s="1"/>
  <c r="BD118" i="3"/>
  <c r="BD117" i="3"/>
  <c r="BD116" i="3"/>
  <c r="BD115" i="3"/>
  <c r="BD114" i="3"/>
  <c r="BD113" i="3"/>
  <c r="BD112" i="3"/>
  <c r="BD111" i="3"/>
  <c r="BD110" i="3"/>
  <c r="BD109" i="3"/>
  <c r="BD108" i="3"/>
  <c r="BD107" i="3"/>
  <c r="BD106" i="3"/>
  <c r="BD105" i="3"/>
  <c r="BD104" i="3"/>
  <c r="BD103" i="3"/>
  <c r="BD102" i="3"/>
  <c r="BD101" i="3"/>
  <c r="BD100" i="3"/>
  <c r="BD99" i="3"/>
  <c r="BD98" i="3"/>
  <c r="BD97" i="3"/>
  <c r="BD96" i="3"/>
  <c r="BD95" i="3"/>
  <c r="BD94" i="3"/>
  <c r="BD93" i="3"/>
  <c r="BD92" i="3"/>
  <c r="BD91" i="3"/>
  <c r="BD90" i="3"/>
  <c r="BD89" i="3"/>
  <c r="BD88" i="3"/>
  <c r="BD87" i="3"/>
  <c r="BD86" i="3"/>
  <c r="BD85" i="3"/>
  <c r="BD84" i="3"/>
  <c r="BD83" i="3"/>
  <c r="BD82" i="3"/>
  <c r="BD81" i="3"/>
  <c r="BD80" i="3"/>
  <c r="BD79" i="3"/>
  <c r="BD78" i="3"/>
  <c r="BD77" i="3"/>
  <c r="BD76" i="3"/>
  <c r="BD75" i="3"/>
  <c r="BD74" i="3"/>
  <c r="BD73" i="3"/>
  <c r="BD72" i="3"/>
  <c r="BD71" i="3"/>
  <c r="BD70" i="3"/>
  <c r="BD69" i="3"/>
  <c r="BD68" i="3"/>
  <c r="BD67" i="3"/>
  <c r="BD66" i="3"/>
  <c r="BD65" i="3"/>
  <c r="BD64" i="3"/>
  <c r="BD63" i="3"/>
  <c r="BD62" i="3"/>
  <c r="BD61" i="3"/>
  <c r="BD60" i="3"/>
  <c r="K59" i="3"/>
  <c r="I59" i="3"/>
  <c r="G59" i="3"/>
  <c r="AZ59" i="3" s="1"/>
  <c r="BD58" i="3"/>
  <c r="K57" i="3"/>
  <c r="I57" i="3"/>
  <c r="G57" i="3"/>
  <c r="AZ57" i="3" s="1"/>
  <c r="BD54" i="3"/>
  <c r="BD53" i="3"/>
  <c r="BD52" i="3"/>
  <c r="BD51" i="3"/>
  <c r="BD50" i="3"/>
  <c r="BD49" i="3"/>
  <c r="BD48" i="3"/>
  <c r="BD47" i="3"/>
  <c r="BD46" i="3"/>
  <c r="BD45" i="3"/>
  <c r="BD44" i="3"/>
  <c r="K43" i="3"/>
  <c r="K55" i="3" s="1"/>
  <c r="X55" i="3" s="1"/>
  <c r="I43" i="3"/>
  <c r="G43" i="3"/>
  <c r="AZ43" i="3" s="1"/>
  <c r="BD40" i="3"/>
  <c r="K37" i="3"/>
  <c r="I37" i="3"/>
  <c r="G37" i="3"/>
  <c r="AZ37" i="3" s="1"/>
  <c r="BD36" i="3"/>
  <c r="K35" i="3"/>
  <c r="I35" i="3"/>
  <c r="G35" i="3"/>
  <c r="AZ35" i="3" s="1"/>
  <c r="BD34" i="3"/>
  <c r="BD33" i="3"/>
  <c r="BD32" i="3"/>
  <c r="BD31" i="3"/>
  <c r="K30" i="3"/>
  <c r="I30" i="3"/>
  <c r="G30" i="3"/>
  <c r="AZ30" i="3" s="1"/>
  <c r="BD29" i="3"/>
  <c r="BD28" i="3"/>
  <c r="BD27" i="3"/>
  <c r="K25" i="3"/>
  <c r="I25" i="3"/>
  <c r="G25" i="3"/>
  <c r="AZ25" i="3" s="1"/>
  <c r="BD24" i="3"/>
  <c r="BD23" i="3"/>
  <c r="K21" i="3"/>
  <c r="I21" i="3"/>
  <c r="G21" i="3"/>
  <c r="AZ21" i="3" s="1"/>
  <c r="BD20" i="3"/>
  <c r="BD19" i="3"/>
  <c r="BD18" i="3"/>
  <c r="BD17" i="3"/>
  <c r="BD16" i="3"/>
  <c r="K15" i="3"/>
  <c r="I15" i="3"/>
  <c r="G15" i="3"/>
  <c r="AZ15" i="3" s="1"/>
  <c r="BD14" i="3"/>
  <c r="BD13" i="3"/>
  <c r="K12" i="3"/>
  <c r="I12" i="3"/>
  <c r="G12" i="3"/>
  <c r="AZ12" i="3" s="1"/>
  <c r="BD11" i="3"/>
  <c r="BD10" i="3"/>
  <c r="BD9" i="3"/>
  <c r="K8" i="3"/>
  <c r="I8" i="3"/>
  <c r="G8" i="3"/>
  <c r="AZ8" i="3" s="1"/>
  <c r="H34" i="2"/>
  <c r="H18" i="2" s="1"/>
  <c r="D21" i="2"/>
  <c r="D19" i="2"/>
  <c r="K673" i="3" l="1"/>
  <c r="X673" i="3" s="1"/>
  <c r="I25" i="4"/>
  <c r="Y25" i="4" s="1"/>
  <c r="I35" i="10"/>
  <c r="Y35" i="10" s="1"/>
  <c r="I36" i="10" s="1"/>
  <c r="G35" i="10"/>
  <c r="Z35" i="10" s="1"/>
  <c r="G36" i="10" s="1"/>
  <c r="F33" i="2" s="1"/>
  <c r="G33" i="2" s="1"/>
  <c r="I102" i="9"/>
  <c r="Y102" i="9" s="1"/>
  <c r="K102" i="9"/>
  <c r="X102" i="9" s="1"/>
  <c r="G102" i="9"/>
  <c r="Z102" i="9" s="1"/>
  <c r="K17" i="9"/>
  <c r="X17" i="9" s="1"/>
  <c r="G17" i="9"/>
  <c r="Z17" i="9" s="1"/>
  <c r="I17" i="9"/>
  <c r="Y17" i="9" s="1"/>
  <c r="K34" i="8"/>
  <c r="X34" i="8" s="1"/>
  <c r="K35" i="8" s="1"/>
  <c r="I34" i="8"/>
  <c r="Y34" i="8" s="1"/>
  <c r="I35" i="8" s="1"/>
  <c r="G34" i="8"/>
  <c r="Z34" i="8" s="1"/>
  <c r="G35" i="8" s="1"/>
  <c r="K18" i="7"/>
  <c r="X18" i="7" s="1"/>
  <c r="K19" i="7" s="1"/>
  <c r="I18" i="7"/>
  <c r="Y18" i="7" s="1"/>
  <c r="I19" i="7" s="1"/>
  <c r="G18" i="7"/>
  <c r="Z18" i="7" s="1"/>
  <c r="G19" i="7" s="1"/>
  <c r="I37" i="6"/>
  <c r="Y37" i="6" s="1"/>
  <c r="I38" i="6" s="1"/>
  <c r="K37" i="6"/>
  <c r="X37" i="6" s="1"/>
  <c r="K38" i="6" s="1"/>
  <c r="G37" i="6"/>
  <c r="Z37" i="6" s="1"/>
  <c r="G38" i="6" s="1"/>
  <c r="I87" i="5"/>
  <c r="Y87" i="5" s="1"/>
  <c r="K87" i="5"/>
  <c r="X87" i="5" s="1"/>
  <c r="G87" i="5"/>
  <c r="Z87" i="5" s="1"/>
  <c r="K77" i="5"/>
  <c r="X77" i="5" s="1"/>
  <c r="G77" i="5"/>
  <c r="Z77" i="5" s="1"/>
  <c r="I77" i="5"/>
  <c r="Y77" i="5" s="1"/>
  <c r="K34" i="5"/>
  <c r="X34" i="5" s="1"/>
  <c r="I34" i="5"/>
  <c r="Y34" i="5" s="1"/>
  <c r="G34" i="5"/>
  <c r="Z34" i="5" s="1"/>
  <c r="K21" i="5"/>
  <c r="X21" i="5" s="1"/>
  <c r="G21" i="5"/>
  <c r="Z21" i="5" s="1"/>
  <c r="I21" i="5"/>
  <c r="Y21" i="5" s="1"/>
  <c r="K25" i="4"/>
  <c r="X25" i="4" s="1"/>
  <c r="K33" i="4" s="1"/>
  <c r="K32" i="4"/>
  <c r="X32" i="4" s="1"/>
  <c r="G32" i="4"/>
  <c r="Z32" i="4" s="1"/>
  <c r="I32" i="4"/>
  <c r="Y32" i="4" s="1"/>
  <c r="G25" i="4"/>
  <c r="Z25" i="4" s="1"/>
  <c r="I14" i="4"/>
  <c r="Y14" i="4" s="1"/>
  <c r="G14" i="4"/>
  <c r="Z14" i="4" s="1"/>
  <c r="H19" i="2"/>
  <c r="K613" i="3"/>
  <c r="X613" i="3" s="1"/>
  <c r="K634" i="3"/>
  <c r="X634" i="3" s="1"/>
  <c r="K687" i="3"/>
  <c r="X687" i="3" s="1"/>
  <c r="I687" i="3"/>
  <c r="Y687" i="3" s="1"/>
  <c r="G687" i="3"/>
  <c r="Z687" i="3" s="1"/>
  <c r="G673" i="3"/>
  <c r="Z673" i="3" s="1"/>
  <c r="I225" i="3"/>
  <c r="Y225" i="3" s="1"/>
  <c r="K593" i="3"/>
  <c r="X593" i="3" s="1"/>
  <c r="I613" i="3"/>
  <c r="Y613" i="3" s="1"/>
  <c r="I634" i="3"/>
  <c r="Y634" i="3" s="1"/>
  <c r="G634" i="3"/>
  <c r="Z634" i="3" s="1"/>
  <c r="I155" i="3"/>
  <c r="Y155" i="3" s="1"/>
  <c r="I320" i="3"/>
  <c r="Y320" i="3" s="1"/>
  <c r="K350" i="3"/>
  <c r="X350" i="3" s="1"/>
  <c r="I498" i="3"/>
  <c r="Y498" i="3" s="1"/>
  <c r="G613" i="3"/>
  <c r="Z613" i="3" s="1"/>
  <c r="I593" i="3"/>
  <c r="Y593" i="3" s="1"/>
  <c r="G593" i="3"/>
  <c r="Z593" i="3" s="1"/>
  <c r="K320" i="3"/>
  <c r="X320" i="3" s="1"/>
  <c r="G559" i="3"/>
  <c r="Z559" i="3" s="1"/>
  <c r="I559" i="3"/>
  <c r="Y559" i="3" s="1"/>
  <c r="G503" i="3"/>
  <c r="Z503" i="3" s="1"/>
  <c r="K498" i="3"/>
  <c r="X498" i="3" s="1"/>
  <c r="G498" i="3"/>
  <c r="Z498" i="3" s="1"/>
  <c r="G431" i="3"/>
  <c r="Z431" i="3" s="1"/>
  <c r="I431" i="3"/>
  <c r="Y431" i="3" s="1"/>
  <c r="G325" i="3"/>
  <c r="Z325" i="3" s="1"/>
  <c r="G350" i="3"/>
  <c r="Z350" i="3" s="1"/>
  <c r="I350" i="3"/>
  <c r="Y350" i="3" s="1"/>
  <c r="K225" i="3"/>
  <c r="X225" i="3" s="1"/>
  <c r="G320" i="3"/>
  <c r="Z320" i="3" s="1"/>
  <c r="G176" i="3"/>
  <c r="Z176" i="3" s="1"/>
  <c r="K280" i="3"/>
  <c r="X280" i="3" s="1"/>
  <c r="I280" i="3"/>
  <c r="Y280" i="3" s="1"/>
  <c r="G280" i="3"/>
  <c r="Z280" i="3" s="1"/>
  <c r="K155" i="3"/>
  <c r="X155" i="3" s="1"/>
  <c r="G225" i="3"/>
  <c r="Z225" i="3" s="1"/>
  <c r="G155" i="3"/>
  <c r="Z155" i="3" s="1"/>
  <c r="K41" i="3"/>
  <c r="X41" i="3" s="1"/>
  <c r="G55" i="3"/>
  <c r="Z55" i="3" s="1"/>
  <c r="I55" i="3"/>
  <c r="Y55" i="3" s="1"/>
  <c r="I41" i="3"/>
  <c r="Y41" i="3" s="1"/>
  <c r="G41" i="3"/>
  <c r="Z41" i="3" s="1"/>
  <c r="G33" i="4" l="1"/>
  <c r="F31" i="2"/>
  <c r="G31" i="2" s="1"/>
  <c r="K103" i="9"/>
  <c r="I103" i="9"/>
  <c r="G103" i="9"/>
  <c r="F32" i="2" s="1"/>
  <c r="G32" i="2" s="1"/>
  <c r="K88" i="5"/>
  <c r="I88" i="5"/>
  <c r="G88" i="5"/>
  <c r="I33" i="4"/>
  <c r="K688" i="3"/>
  <c r="G688" i="3"/>
  <c r="F29" i="2" s="1"/>
  <c r="I29" i="2" s="1"/>
  <c r="I34" i="2" s="1"/>
  <c r="H20" i="2" s="1"/>
  <c r="H21" i="2" s="1"/>
  <c r="I688" i="3"/>
  <c r="F30" i="2" l="1"/>
  <c r="G30" i="2" s="1"/>
  <c r="F34" i="2"/>
  <c r="G29" i="2"/>
  <c r="G34" i="2" s="1"/>
  <c r="H16" i="2" s="1"/>
  <c r="H17" i="2" l="1"/>
  <c r="H22" i="2" s="1"/>
  <c r="E30" i="2"/>
  <c r="E32" i="2"/>
  <c r="E33" i="2"/>
  <c r="E34" i="2"/>
  <c r="E31" i="2"/>
  <c r="E29" i="2"/>
</calcChain>
</file>

<file path=xl/sharedStrings.xml><?xml version="1.0" encoding="utf-8"?>
<sst xmlns="http://schemas.openxmlformats.org/spreadsheetml/2006/main" count="2403" uniqueCount="948">
  <si>
    <t>Vyplňte  následující údaje o Vaší společnosti</t>
  </si>
  <si>
    <t>Obchodní název</t>
  </si>
  <si>
    <t xml:space="preserve"> </t>
  </si>
  <si>
    <t xml:space="preserve">Ulice a č.p. </t>
  </si>
  <si>
    <t xml:space="preserve">Místo </t>
  </si>
  <si>
    <t xml:space="preserve">PSČ </t>
  </si>
  <si>
    <t>IČO</t>
  </si>
  <si>
    <t>DIČ</t>
  </si>
  <si>
    <t xml:space="preserve">Kontaktní osoba </t>
  </si>
  <si>
    <t xml:space="preserve">                telefon, fax</t>
  </si>
  <si>
    <t xml:space="preserve">                e-mail </t>
  </si>
  <si>
    <t>Poznámka :</t>
  </si>
  <si>
    <t>Ve všech listech tohoto souboru můžete měnit pouze buňky se žlutým pozadím. Jedná se o tyto údaje : 
- údaje o firmě
- jednotkové ceny položek
- u položek typu procentické přesuny hmot zadejte i množství (hodnota je určitým procentem z ceny stavebního dílu nebo jeho části)
- připomínky k položkovému zadání</t>
  </si>
  <si>
    <r>
      <t xml:space="preserve">Veškeré mezisoučty se počítají automaticky. Hodnotu </t>
    </r>
    <r>
      <rPr>
        <b/>
        <sz val="9"/>
        <rFont val="Arial CE"/>
        <family val="2"/>
        <charset val="238"/>
      </rPr>
      <t>základu DPH</t>
    </r>
    <r>
      <rPr>
        <sz val="9"/>
        <rFont val="Arial CE"/>
        <family val="2"/>
        <charset val="238"/>
      </rPr>
      <t xml:space="preserve"> zadejte ručně do příslušného sloupce v listu OBJEKT.</t>
    </r>
  </si>
  <si>
    <t>RTS</t>
  </si>
  <si>
    <t>Krycí list zakázky</t>
  </si>
  <si>
    <t>Stavba :</t>
  </si>
  <si>
    <t>Objednatel :</t>
  </si>
  <si>
    <t>IČO :</t>
  </si>
  <si>
    <t>DIČ :</t>
  </si>
  <si>
    <t>Rozpočtové náklady</t>
  </si>
  <si>
    <t>Základ pro DPH</t>
  </si>
  <si>
    <t>%</t>
  </si>
  <si>
    <t xml:space="preserve">DPH </t>
  </si>
  <si>
    <t>Cena celkem za stavbu</t>
  </si>
  <si>
    <t>Rekapitulace stavebních objektů a provozních souborů</t>
  </si>
  <si>
    <t>Číslo a název objektu / provozního souboru</t>
  </si>
  <si>
    <t>Celkem</t>
  </si>
  <si>
    <t>Základ DPH 0 %</t>
  </si>
  <si>
    <t>z</t>
  </si>
  <si>
    <t>Celkem za stavbu</t>
  </si>
  <si>
    <t>Poznámky uchazeče k zadání</t>
  </si>
  <si>
    <t xml:space="preserve">Položkové zadání </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</si>
  <si>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</si>
  <si>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</si>
  <si>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</si>
  <si>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</si>
  <si>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</si>
  <si>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</si>
  <si>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</si>
  <si>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</si>
  <si>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</si>
  <si>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</si>
  <si>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</si>
  <si>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</si>
  <si>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</si>
  <si>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</si>
  <si>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</si>
  <si>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Zemní práce</t>
  </si>
  <si>
    <t>m2</t>
  </si>
  <si>
    <t>y</t>
  </si>
  <si>
    <t>Celkem za objekt</t>
  </si>
  <si>
    <t>3</t>
  </si>
  <si>
    <t>Svislé a kompletní konstrukce</t>
  </si>
  <si>
    <t>317941123R00</t>
  </si>
  <si>
    <t xml:space="preserve">Osazení ocelových válcovaných nosníků  č.14-22 </t>
  </si>
  <si>
    <t>t</t>
  </si>
  <si>
    <t>1,8*8,84/1000*1,06*2</t>
  </si>
  <si>
    <t>1,83*10,6/1000*1,06*2</t>
  </si>
  <si>
    <t>1,6*10,6/1000*1,06*2</t>
  </si>
  <si>
    <t>Č. 100:1,66*8*3,77/1000*1,06</t>
  </si>
  <si>
    <t>Č 120 :</t>
  </si>
  <si>
    <t>317944313RT2</t>
  </si>
  <si>
    <t>Válcované nosníky č.14-22 do připravených otvorů včetně dodávky profilu do I č.14</t>
  </si>
  <si>
    <t>319201311R00</t>
  </si>
  <si>
    <t xml:space="preserve">Vyrovnání povrchu zdiva maltou tl.do 3 cm </t>
  </si>
  <si>
    <t xml:space="preserve">odhad - bude provádět dle skutečnosti po bourací pracech </t>
  </si>
  <si>
    <t>4NP:0,15*5,2</t>
  </si>
  <si>
    <t>5np:0,15*4,2</t>
  </si>
  <si>
    <t>319202331R00</t>
  </si>
  <si>
    <t xml:space="preserve">Vyrovnání povrchu zdiva přizděním do tl. 15 cm </t>
  </si>
  <si>
    <t>4NP:</t>
  </si>
  <si>
    <t>0,25*2,1*7</t>
  </si>
  <si>
    <t>5 np:0,15*2,1</t>
  </si>
  <si>
    <t>346244371RT2</t>
  </si>
  <si>
    <t>Zazdívka rýh, potrubí, kapes cihlami tl. 14 cm s použitím suché maltové směsi</t>
  </si>
  <si>
    <t>412:4</t>
  </si>
  <si>
    <t>407:4</t>
  </si>
  <si>
    <t>413:4</t>
  </si>
  <si>
    <t>346244381R00</t>
  </si>
  <si>
    <t xml:space="preserve">Plentování ocelových nosníků výšky do 20 cm </t>
  </si>
  <si>
    <t>12,3*2*0,2</t>
  </si>
  <si>
    <t>41607R001</t>
  </si>
  <si>
    <t xml:space="preserve">PŘÍČKY SDK, kovová.kce CD. 1x deska MA 12,5 mm </t>
  </si>
  <si>
    <t xml:space="preserve">VČETNĚ HLUKOVÉ IZOLACE </t>
  </si>
  <si>
    <t>(3,5+4+1,5+3,2+2,2)*2,75</t>
  </si>
  <si>
    <t>4</t>
  </si>
  <si>
    <t>Vodorovné konstrukce</t>
  </si>
  <si>
    <t>416071121R00</t>
  </si>
  <si>
    <t xml:space="preserve">Podhledy SDK, kovová.kce CD. 1x deska MA 12,5 mm </t>
  </si>
  <si>
    <t>404:12,29</t>
  </si>
  <si>
    <t>407:150,53</t>
  </si>
  <si>
    <t>408:14,44</t>
  </si>
  <si>
    <t>409:33,11</t>
  </si>
  <si>
    <t>410:13,54</t>
  </si>
  <si>
    <t>401:19,45</t>
  </si>
  <si>
    <t>411:3,57</t>
  </si>
  <si>
    <t>412:2,14</t>
  </si>
  <si>
    <t>413:2,53</t>
  </si>
  <si>
    <t>403:5,43</t>
  </si>
  <si>
    <t>-29,55</t>
  </si>
  <si>
    <t>61</t>
  </si>
  <si>
    <t>Upravy povrchů vnitřní</t>
  </si>
  <si>
    <t>610991111R00</t>
  </si>
  <si>
    <t xml:space="preserve">Zakrývání výplní vnitřních otvorů </t>
  </si>
  <si>
    <t>PŘEDPOKLAD :50</t>
  </si>
  <si>
    <t>611401991R00</t>
  </si>
  <si>
    <t xml:space="preserve">Příplatek za přísadu pro zvýšení přilnavosti </t>
  </si>
  <si>
    <t>401:43,5</t>
  </si>
  <si>
    <t>411:0</t>
  </si>
  <si>
    <t>412:14</t>
  </si>
  <si>
    <t>413:8</t>
  </si>
  <si>
    <t>12,5</t>
  </si>
  <si>
    <t>404:36</t>
  </si>
  <si>
    <t>407:16,2</t>
  </si>
  <si>
    <t>408:</t>
  </si>
  <si>
    <t>409:59</t>
  </si>
  <si>
    <t>410:18,75</t>
  </si>
  <si>
    <t/>
  </si>
  <si>
    <t>218:53,95</t>
  </si>
  <si>
    <t>219:52,44</t>
  </si>
  <si>
    <t>308:102,2</t>
  </si>
  <si>
    <t>309:30,17</t>
  </si>
  <si>
    <t>310:26,28</t>
  </si>
  <si>
    <t>311:7,61</t>
  </si>
  <si>
    <t>312:38,51</t>
  </si>
  <si>
    <t>104:20,41</t>
  </si>
  <si>
    <t>405:18,13</t>
  </si>
  <si>
    <t>406:12,63</t>
  </si>
  <si>
    <t>502:32,5</t>
  </si>
  <si>
    <t>611403399RT2</t>
  </si>
  <si>
    <t>Hrubá výplň rýh maltou ve stropech s použitím suché maltové směsi</t>
  </si>
  <si>
    <t>V MÍSTECH PROSTUPŮ STROPEM KANALIZACE A VODY, VZD</t>
  </si>
  <si>
    <t>PŘEDPOKLAD</t>
  </si>
  <si>
    <t>15</t>
  </si>
  <si>
    <t>-5</t>
  </si>
  <si>
    <t>611421331R00</t>
  </si>
  <si>
    <t xml:space="preserve">Oprava váp.omítek stropů do 30% plochy - štukových </t>
  </si>
  <si>
    <t>-222,26</t>
  </si>
  <si>
    <t>612421331R00</t>
  </si>
  <si>
    <t xml:space="preserve">Oprava vápen.omítek stěn do 30 % pl. - štukových </t>
  </si>
  <si>
    <t>612421637R00</t>
  </si>
  <si>
    <t xml:space="preserve">Omítka vnitřní zdiva, MVC, štuková </t>
  </si>
  <si>
    <t>5 np - vytah:1,9*3,2*2</t>
  </si>
  <si>
    <t>612481116R00</t>
  </si>
  <si>
    <t xml:space="preserve">Potažení vnitř. stěn keramickým pletivem, volně </t>
  </si>
  <si>
    <t>4 NP:</t>
  </si>
  <si>
    <t>409:2*2,1*0,65</t>
  </si>
  <si>
    <t>412:2*1*0,65</t>
  </si>
  <si>
    <t>407:2*1*0,4</t>
  </si>
  <si>
    <t>413:2*2*0,65</t>
  </si>
  <si>
    <t>5NP:</t>
  </si>
  <si>
    <t>502:1*1,2*2*0,65</t>
  </si>
  <si>
    <t>1,35*2*0,65</t>
  </si>
  <si>
    <t>94</t>
  </si>
  <si>
    <t>Lešení a stavební výtahy</t>
  </si>
  <si>
    <t>941955001R00</t>
  </si>
  <si>
    <t xml:space="preserve">Lešení lehké pomocné, výška podlahy do 1,2 m </t>
  </si>
  <si>
    <t>13,95*14,8*2</t>
  </si>
  <si>
    <t>-115,65</t>
  </si>
  <si>
    <t>95</t>
  </si>
  <si>
    <t>Dokončovací konstrukce na pozemních stavbách</t>
  </si>
  <si>
    <t>952901110R00</t>
  </si>
  <si>
    <t xml:space="preserve">Čištění mytím vnějších ploch oken a dveří </t>
  </si>
  <si>
    <t>kpl.</t>
  </si>
  <si>
    <t>kalkulováno 50 hodin + mycí prostředky</t>
  </si>
  <si>
    <t>952901111R00</t>
  </si>
  <si>
    <t xml:space="preserve">Vyčištění budov o výšce podlaží do 4 m </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</si>
  <si>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</si>
  <si>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</si>
  <si>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</si>
  <si>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</si>
  <si>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P2:</t>
  </si>
  <si>
    <t>P3:</t>
  </si>
  <si>
    <t>P5:</t>
  </si>
  <si>
    <t>952902110R00</t>
  </si>
  <si>
    <t xml:space="preserve">Zametání v místnostech, chodbách, na  schodišti a </t>
  </si>
  <si>
    <t>96</t>
  </si>
  <si>
    <t>Bourání konstrukcí</t>
  </si>
  <si>
    <t>962031132R00</t>
  </si>
  <si>
    <t xml:space="preserve">Bourání příček cihelných tl. 10 cm </t>
  </si>
  <si>
    <t>2 NP:0,9*4,5</t>
  </si>
  <si>
    <t>1NP:1,46*2,2-0,8*2</t>
  </si>
  <si>
    <t>962031133R00</t>
  </si>
  <si>
    <t xml:space="preserve">Bourání příček cihelných tl. 15 cm </t>
  </si>
  <si>
    <t>5np:(1,5+1,5+1,5)*4,2</t>
  </si>
  <si>
    <t>3np:4,5*4,5-(1,8*2,2)</t>
  </si>
  <si>
    <t>962032241R00</t>
  </si>
  <si>
    <t xml:space="preserve">Bourání zdiva z cihel pálených na MC </t>
  </si>
  <si>
    <t>m3</t>
  </si>
  <si>
    <t>3NP:</t>
  </si>
  <si>
    <t>PARAPET:1,5*1,0*0,45</t>
  </si>
  <si>
    <t>2np:7,2*3,8*2*0,25</t>
  </si>
  <si>
    <t>1NP:7,2*3,8*2*0,25</t>
  </si>
  <si>
    <t>965042121R00</t>
  </si>
  <si>
    <t xml:space="preserve">Bourání mazanin betonových tl. 10 cm, pl. 1 m2 </t>
  </si>
  <si>
    <t xml:space="preserve">vstup na požádní schodiště </t>
  </si>
  <si>
    <t>1*0,5*0,15</t>
  </si>
  <si>
    <t>965042141RT1</t>
  </si>
  <si>
    <t>Bourání mazanin betonových tl. 10 cm, nad 4 m2 ručně tl. mazaniny 5 - 8 cm</t>
  </si>
  <si>
    <t>105:19,7*0,1</t>
  </si>
  <si>
    <t>965081213U00</t>
  </si>
  <si>
    <t xml:space="preserve">Bour dlažd keram tl -10 mm &gt;1m2 </t>
  </si>
  <si>
    <t xml:space="preserve">vč soklíků </t>
  </si>
  <si>
    <t>101:48,34</t>
  </si>
  <si>
    <t>106:15,65</t>
  </si>
  <si>
    <t>107:13,73</t>
  </si>
  <si>
    <t>109:18,57</t>
  </si>
  <si>
    <t>114:6,36</t>
  </si>
  <si>
    <t>204:19,81</t>
  </si>
  <si>
    <t>209:14,34</t>
  </si>
  <si>
    <t>305:20,82</t>
  </si>
  <si>
    <t>306:15,26</t>
  </si>
  <si>
    <t>-72,29</t>
  </si>
  <si>
    <t>967031734R00</t>
  </si>
  <si>
    <t xml:space="preserve">Přisekání plošné zdiva cihelného na MVC tl. 30 cm </t>
  </si>
  <si>
    <t>VYTAH:0,25*3,2*2</t>
  </si>
  <si>
    <t>dveře:2,2*0,6</t>
  </si>
  <si>
    <t>VYTAH:2,3*0,3*8</t>
  </si>
  <si>
    <t>PŘÍČKA:0,15*4,5*2</t>
  </si>
  <si>
    <t>2NP:2,3*0,3*8</t>
  </si>
  <si>
    <t>-13,21</t>
  </si>
  <si>
    <t>968061113R00</t>
  </si>
  <si>
    <t xml:space="preserve">Vyvěšení dřevěných okenních křídel pl. nad 1,5 m2 </t>
  </si>
  <si>
    <t>kpl</t>
  </si>
  <si>
    <t>Vyvěšení dřevěných okenních křídel</t>
  </si>
  <si>
    <t>Vyvěšení dřevěných dveřních křídel</t>
  </si>
  <si>
    <t xml:space="preserve">Vybourání dřevěných rámů oken </t>
  </si>
  <si>
    <t>Vybourání dřevěných rámů dveří</t>
  </si>
  <si>
    <t>Vybourání dřevěných rámů stěn</t>
  </si>
  <si>
    <t>j01</t>
  </si>
  <si>
    <t>Bourání v podlaze - beton mazanina pro čistíci rohož</t>
  </si>
  <si>
    <t>kompl</t>
  </si>
  <si>
    <t>97</t>
  </si>
  <si>
    <t>Prorážení otvorů</t>
  </si>
  <si>
    <t>971033451R00</t>
  </si>
  <si>
    <t xml:space="preserve">Vybourání otv. zeď cihel. pl.0,25 m2, tl.45cm, MVC </t>
  </si>
  <si>
    <t>kus</t>
  </si>
  <si>
    <t>PŘEDPOKLAD MNOŽSTVÍ I VELIKOSTI</t>
  </si>
  <si>
    <t>2+2+1+1+1+1</t>
  </si>
  <si>
    <t>971035661R00</t>
  </si>
  <si>
    <t xml:space="preserve">Vybourání otv. zeď cihel. pl. 4 m2, tl. 60 cm, MC </t>
  </si>
  <si>
    <t>Včetně pomocného lešení o výšce podlahy do 1900 mm a pro zatížení do 1,5 kPa  (150 kg/m2).</t>
  </si>
  <si>
    <t>409:1,5*0,75*0,35</t>
  </si>
  <si>
    <t>412:0,35*2,3*1,0</t>
  </si>
  <si>
    <t>407:0,35*2,3*1,0</t>
  </si>
  <si>
    <t>413:0,35*2,3*1*2</t>
  </si>
  <si>
    <t>972054341R00</t>
  </si>
  <si>
    <t xml:space="preserve">Vybourání otv. stropy ŽB pl. 0,25 m2, tl. 15 cm </t>
  </si>
  <si>
    <t>5 np:1+1+1</t>
  </si>
  <si>
    <t>973031344R00</t>
  </si>
  <si>
    <t xml:space="preserve">Vysekání kapes zeď cih. MVC pl. 0,25 m2, hl. 15 cm </t>
  </si>
  <si>
    <t>5 np:</t>
  </si>
  <si>
    <t>2+2</t>
  </si>
  <si>
    <t>973031345R00</t>
  </si>
  <si>
    <t xml:space="preserve">Vysekání kapes zeď cih. MVC pl. 0,25 m2, hl. 30 cm </t>
  </si>
  <si>
    <t>974031666R00</t>
  </si>
  <si>
    <t xml:space="preserve">Vysekání rýh zeď cihelná vtah. nosníků 15 x 25 cm </t>
  </si>
  <si>
    <t>m</t>
  </si>
  <si>
    <t>409:2*2,1</t>
  </si>
  <si>
    <t>412:2*1</t>
  </si>
  <si>
    <t>407:2*1</t>
  </si>
  <si>
    <t>413:2*2</t>
  </si>
  <si>
    <t>502:1*1,2*2</t>
  </si>
  <si>
    <t>1,35*2</t>
  </si>
  <si>
    <t>975043121R00</t>
  </si>
  <si>
    <t xml:space="preserve">Jednořad.podchycení stropů do 3,5 m,do 1000 kg/m </t>
  </si>
  <si>
    <t>409:1,8*2</t>
  </si>
  <si>
    <t>412:1,8*2</t>
  </si>
  <si>
    <t>413:2,9*2</t>
  </si>
  <si>
    <t>407:2*2</t>
  </si>
  <si>
    <t>402:6*2</t>
  </si>
  <si>
    <t>99</t>
  </si>
  <si>
    <t>Staveništní přesun hmot</t>
  </si>
  <si>
    <t>999281111R00</t>
  </si>
  <si>
    <t xml:space="preserve">Přesun hmot pro opravy a údržbu do výšky 25 m </t>
  </si>
  <si>
    <t>188,0827</t>
  </si>
  <si>
    <t>-28,35</t>
  </si>
  <si>
    <t>713</t>
  </si>
  <si>
    <t>Izolace tepelné</t>
  </si>
  <si>
    <t>713111121RT2</t>
  </si>
  <si>
    <t>Izolace tepelné stropů rovných spodem, drátem 2 vrstvy - materiál ve specifikaci</t>
  </si>
  <si>
    <t>631401416</t>
  </si>
  <si>
    <t>Deska minerální  vlákno tl. 100 mm</t>
  </si>
  <si>
    <t>Tep. izol. na kov. roštu - pásy z minerálních vláken max. ?d=0,035 W.m-1.K-1, tl. 200mm</t>
  </si>
  <si>
    <t>766</t>
  </si>
  <si>
    <t>Konstrukce truhlářské</t>
  </si>
  <si>
    <t>76636</t>
  </si>
  <si>
    <t>D 401  DVEŘE M+D</t>
  </si>
  <si>
    <t>KUS</t>
  </si>
  <si>
    <t>700 1420</t>
  </si>
  <si>
    <t>Rámové dřevěné vnitřní otočné dveře s polodrážkou, plné, výplň lehčená DTD</t>
  </si>
  <si>
    <t>rozetové - klika-koule, matný nerez, cylindrický zámek</t>
  </si>
  <si>
    <t>HPL laminát tl. 0,8mm - "kouřová borovice"</t>
  </si>
  <si>
    <t>Obložková laminovaná s polodrážkou, s těsnícím systémovým profilem</t>
  </si>
  <si>
    <t xml:space="preserve">v barvě zárubně, povrch "kouřová borovice" </t>
  </si>
  <si>
    <t>76636-</t>
  </si>
  <si>
    <t>D 402  DVEŘE M+D</t>
  </si>
  <si>
    <t>900x1970</t>
  </si>
  <si>
    <t>bez pož. odolnosti typ C3, s dveřním samozavíračem</t>
  </si>
  <si>
    <t>rozetové - klika-klika, matný nerez, WC pojistka</t>
  </si>
  <si>
    <t>v barvě zárubně, povrch "kouřová borovice"</t>
  </si>
  <si>
    <t>bez prahu</t>
  </si>
  <si>
    <t>- okopový nerez plech</t>
  </si>
  <si>
    <t>- madlo pro imobilní dle Vyhlášky č. 398/2009 Sb.</t>
  </si>
  <si>
    <t>76636--</t>
  </si>
  <si>
    <t>D 403  DVEŘE M+D</t>
  </si>
  <si>
    <t>Rámové dřevěné vnitřní otočné dveře s polodrážkou, plné, protipožární výplň</t>
  </si>
  <si>
    <t>EI 30 DP3-C3, s dveřním samozavíračem</t>
  </si>
  <si>
    <t>rozetové - klika-klika, matný nerez, cylindrický zámek</t>
  </si>
  <si>
    <t>Obložková laminovaná s polodrážkou pro pož. uzávěr, s těsnícím systémovým profilem</t>
  </si>
  <si>
    <t>76636---</t>
  </si>
  <si>
    <t>D 404  DVEŘE M+D</t>
  </si>
  <si>
    <t>Rámové dřevěné vnitřní otočné dveře s polodrážkou, 900x1970</t>
  </si>
  <si>
    <t>plné, protipožární výplň</t>
  </si>
  <si>
    <t>EI 15 DP3-C3, s dveřním samozavíračem</t>
  </si>
  <si>
    <t>76636----</t>
  </si>
  <si>
    <t>D 501  DVEŘE M+D</t>
  </si>
  <si>
    <t>ATYP, rozměry doměřit dle skutečnosti</t>
  </si>
  <si>
    <t>7663658</t>
  </si>
  <si>
    <t>D 405 M+D</t>
  </si>
  <si>
    <t>7663658R01</t>
  </si>
  <si>
    <t>D 406 M+D</t>
  </si>
  <si>
    <t>Dřevěné vnitřní dvoukřídlé otočné dveře s polodrážkou, celoprosklené, protipožární výplň</t>
  </si>
  <si>
    <t>Požární bezpečnostní sklo, průsvitné satinované</t>
  </si>
  <si>
    <t>7663658R02</t>
  </si>
  <si>
    <t>D 407 M+D</t>
  </si>
  <si>
    <t>Protipožární automatické posuvné dvoukřídlé deloprosklené dveře z Al profilů</t>
  </si>
  <si>
    <t>EI 15 DP3-C3</t>
  </si>
  <si>
    <t>Požární bezpečnostní sklo, čiré</t>
  </si>
  <si>
    <t>přídavný cylindrický zámek</t>
  </si>
  <si>
    <t>matný elox - antracit</t>
  </si>
  <si>
    <t>součást výplně</t>
  </si>
  <si>
    <t>- elektrický pohon dveří řízený digit. programovým přepínačem, možnost mechanického</t>
  </si>
  <si>
    <t>nouzového otevření, součást dodávky záložní zdroj 45 min. - viz PBŘ</t>
  </si>
  <si>
    <t>- dveře musí být ve výšce 800 až 1000 mm a zároveň ve výšce 1400 až 1600 mm</t>
  </si>
  <si>
    <t>kontrastně označeny oproti pozadí; zejména musí mít výrazný pruh šířky nejméně</t>
  </si>
  <si>
    <t>50 mm nebo pruh ze značek o průměru nejméně 50 mm vzdálenými od sebe</t>
  </si>
  <si>
    <t>nejvíce 150 mm, jasně viditelnými oproti pozadí</t>
  </si>
  <si>
    <t>998766202R00</t>
  </si>
  <si>
    <t xml:space="preserve">Přesun hmot pro truhlářské konstr., výšky do 12 m </t>
  </si>
  <si>
    <t>771</t>
  </si>
  <si>
    <t>Podlahy z dlaždic a obklady</t>
  </si>
  <si>
    <t>5587230R</t>
  </si>
  <si>
    <t xml:space="preserve">Glazované hutné dlaždice 300/300/8 mm, odstín šedý </t>
  </si>
  <si>
    <t xml:space="preserve">Glazované hutné dlaždice 300/300/8 mm, odstín šedý matný  Keramická dlažba (min. R9) </t>
  </si>
  <si>
    <t>49,15*1,06</t>
  </si>
  <si>
    <t>597455R0</t>
  </si>
  <si>
    <t xml:space="preserve">Dlažba slinutá neglazovaná 300/300/10 mm, protiskl </t>
  </si>
  <si>
    <t>Dlažba slinutá neglazovaná 300/300/10 mm, protiskluznost R11/A, odstín šedý matný.</t>
  </si>
  <si>
    <t>98,4*0,03</t>
  </si>
  <si>
    <t>-86,13</t>
  </si>
  <si>
    <t>5975R</t>
  </si>
  <si>
    <t xml:space="preserve">Dlažba - URČENÁ PRO SOKLÍKY </t>
  </si>
  <si>
    <t>31*1,06*0,1</t>
  </si>
  <si>
    <t>771419584R01</t>
  </si>
  <si>
    <t xml:space="preserve">Obklad soklíků .rovných do v=6 cm </t>
  </si>
  <si>
    <t>KERAMICKÉ DLAŽBY</t>
  </si>
  <si>
    <t xml:space="preserve">Nášlapné vrstvy z keramických dlažeb bude provedena vč. systémových soklíků v 6-8 cm. </t>
  </si>
  <si>
    <t>Veškeré dlažby a obklady budou kladeny pravoúhle - na střih.</t>
  </si>
  <si>
    <t>Keramické dlažby a obklady budou provedeny pomocí systémových lišt:</t>
  </si>
  <si>
    <t>- hrany obkladů - PVC lišty bílé barvy</t>
  </si>
  <si>
    <t>- podlahy - ukončovací, přechodové, dilatační  systémové Al lišty</t>
  </si>
  <si>
    <t>Tmelení dilatačních spár:</t>
  </si>
  <si>
    <t>V obvodové spáře k soklům a v dilatacích je nutné použití trvale pružného silikonového tmelu SI. Při aplikaci hmoty SI bude použit podkladní provazec PES. Zamezí nežádoucímu přilnutí ke dnu spáry a vymezí přesný tvar silikonu.</t>
  </si>
  <si>
    <t>Montáž izolačního obvodového pásu:</t>
  </si>
  <si>
    <t>Po obvodě izolované plochy aplikujeme na stěnu systémový samolepicí pěnový separační pás na bázi PE šíře 25 mm. Ten přeruší eventuální akustické mosty mezi dlažbou a stěnou.</t>
  </si>
  <si>
    <t>412:1,4+1,4+1,4+1,4</t>
  </si>
  <si>
    <t>413:2,2+1</t>
  </si>
  <si>
    <t>1,4+2,2+1,4</t>
  </si>
  <si>
    <t>771479001R00</t>
  </si>
  <si>
    <t xml:space="preserve">Řezání dlaždic keramických pro soklíky </t>
  </si>
  <si>
    <t>401:5,2+5,2+3,5+3,5</t>
  </si>
  <si>
    <t>771575101R00</t>
  </si>
  <si>
    <t xml:space="preserve">Montáž podlah keram.,režné hladké, tmel, 10x5 cm </t>
  </si>
  <si>
    <t>- podlahy - ukončovací, přechodové, dilatační systémové Al lišty</t>
  </si>
  <si>
    <t>Nasákavostí: max. 0,5%</t>
  </si>
  <si>
    <t>Otěruvrdoznost: min. PEI 5</t>
  </si>
  <si>
    <t>Obrusnost dle EN ISO 10545-6: max. 176 mm3</t>
  </si>
  <si>
    <t>3,4</t>
  </si>
  <si>
    <t>998771203R00</t>
  </si>
  <si>
    <t xml:space="preserve">Přesun hmot pro podlahy z dlaždic, výšky do 24 m </t>
  </si>
  <si>
    <t>775</t>
  </si>
  <si>
    <t>Podlahy vlysové a parketové</t>
  </si>
  <si>
    <t>775592002R00</t>
  </si>
  <si>
    <t xml:space="preserve">Broušení dřevěných podlah střední zr.36-40 </t>
  </si>
  <si>
    <t>501:51,97</t>
  </si>
  <si>
    <t>776</t>
  </si>
  <si>
    <t>Podlahy povlakové</t>
  </si>
  <si>
    <t>766J01</t>
  </si>
  <si>
    <t xml:space="preserve">Heterogenní podlahová krytina na bázi PVC </t>
  </si>
  <si>
    <t xml:space="preserve">Podlahová krytina na bázi PVC (R11, min. ? = 0,6) Podlahová krytina na bázi PVC + lepidlo (specifikace dle jednotlivých prostor </t>
  </si>
  <si>
    <t>Heterogenní podlahová krytina na bázi PVC  . Nášlapná vrstva bude provedena vč. veškerých systémových obvodových lišt a doplňků.</t>
  </si>
  <si>
    <t>Bližší specifikace textilních a PVC povlaků je uvedena v projektu interiéru této dokumentace.</t>
  </si>
  <si>
    <t>Další parametry PVC podlahoviny:</t>
  </si>
  <si>
    <t>-	Protiskluznost - DS R11 (EN 1404, DIN 51130), min. µ=0,6</t>
  </si>
  <si>
    <t>-	Stálobarevnost při umělém osvětlení - stupeň min. 6 (EN ISO 105-B02)</t>
  </si>
  <si>
    <t>-	Rozměrová stálost - ? 0,25 % (EN ISO 23999)</t>
  </si>
  <si>
    <t>-	Trvalá deformace - ? 0,1 mm</t>
  </si>
  <si>
    <t>-	Reakce výrobku na oheň - stupeň Bfl-S1 (EN 13501 - 1)</t>
  </si>
  <si>
    <t>-	Vliv kolečkové židle - vyhovuje (EN 425)</t>
  </si>
  <si>
    <t>291*0,06</t>
  </si>
  <si>
    <t>776421100RU1</t>
  </si>
  <si>
    <t>Lepení podlahových soklíků z PVC a vinylu včetně dodávky soklíku PVC</t>
  </si>
  <si>
    <t>Nášlapná vrstva bude provedena vč. veškerých systémových obvodových lišt a doplňků.</t>
  </si>
  <si>
    <t>404:4,5+4,5+2,7+2,7</t>
  </si>
  <si>
    <t>407:8,1+8,1</t>
  </si>
  <si>
    <t>408:0</t>
  </si>
  <si>
    <t>409:6,2+6,2+5,6+5,6</t>
  </si>
  <si>
    <t>410:3,5+4</t>
  </si>
  <si>
    <t>776521100RU2</t>
  </si>
  <si>
    <t>Lepení povlak.podlah z pásů PVC na včetně podlahoviny extra, tl. 2,0 mm</t>
  </si>
  <si>
    <t xml:space="preserve">Podlahová krytina na bázi PVC + lepidlo (specifikace dle jednotlivých prostor </t>
  </si>
  <si>
    <t>součástí montážní ceny je i dodávka systémových doplňků a přechodových lišt.</t>
  </si>
  <si>
    <t xml:space="preserve">Podlahová krytina na bázi PVC (R11, min. ? = 0,6) + lepidlo </t>
  </si>
  <si>
    <t>776551830R00</t>
  </si>
  <si>
    <t xml:space="preserve">Sejmutí povlaků volně položených </t>
  </si>
  <si>
    <t xml:space="preserve">pvc </t>
  </si>
  <si>
    <t>koberec</t>
  </si>
  <si>
    <t>776996110R00</t>
  </si>
  <si>
    <t xml:space="preserve">Napuštění povlakových podlah pastou </t>
  </si>
  <si>
    <t>998776202R00</t>
  </si>
  <si>
    <t xml:space="preserve">Přesun hmot pro podlahy povlakové, výšky do 12 m </t>
  </si>
  <si>
    <t>777</t>
  </si>
  <si>
    <t>Podlahy ze syntetických hmot</t>
  </si>
  <si>
    <t>777551111U00</t>
  </si>
  <si>
    <t xml:space="preserve">Podlahy lité 5 mm </t>
  </si>
  <si>
    <t>pod PVC</t>
  </si>
  <si>
    <t>777551191U00</t>
  </si>
  <si>
    <t xml:space="preserve">Příplatek ZKD 1 mm </t>
  </si>
  <si>
    <t xml:space="preserve">1/2 PLOCHY </t>
  </si>
  <si>
    <t>223/2</t>
  </si>
  <si>
    <t>777553020R00</t>
  </si>
  <si>
    <t xml:space="preserve">Nátěr adhézní nesavého podkladu </t>
  </si>
  <si>
    <t>777561020R00</t>
  </si>
  <si>
    <t xml:space="preserve">Vyrovnání podlahy stěrkou  tloušťky 2 mm </t>
  </si>
  <si>
    <t>Stávající betonová mazanina s drobnými vysprávkami+ NOVÁ STĚRKA POD DLAŽBU A NÁTĚR</t>
  </si>
  <si>
    <t>998777102R00</t>
  </si>
  <si>
    <t xml:space="preserve">Přesun hmot pro podlahy syntetické, výšky do 12 m </t>
  </si>
  <si>
    <t>781</t>
  </si>
  <si>
    <t>Obklady keramické</t>
  </si>
  <si>
    <t>597815RJ01</t>
  </si>
  <si>
    <t xml:space="preserve">Obkladačky pórovinové dle výběru </t>
  </si>
  <si>
    <t>Glazované keramické obkládačky 150/150/6 mm, odstín bílý matný</t>
  </si>
  <si>
    <t>411:(2,15+2,15+1,7+1,7)*1,5</t>
  </si>
  <si>
    <t>410:1,5*2</t>
  </si>
  <si>
    <t>781471110R00</t>
  </si>
  <si>
    <t xml:space="preserve">Obklad vnitř.stěn,keram.režný,hladký, MC, 30x20 cm </t>
  </si>
  <si>
    <t>Glazované keramické obkládačky barevnými dle projektu interiéru o rozměrech 200/200/6,5 mm.</t>
  </si>
  <si>
    <t>15*1,06</t>
  </si>
  <si>
    <t>998781202R00</t>
  </si>
  <si>
    <t xml:space="preserve">Přesun hmot pro obklady keramické, výšky do 12 m </t>
  </si>
  <si>
    <t>783</t>
  </si>
  <si>
    <t>Nátěry</t>
  </si>
  <si>
    <t>783222100R00</t>
  </si>
  <si>
    <t xml:space="preserve">Nátěr syntetický kovových konstrukcí dvojnásobný </t>
  </si>
  <si>
    <t xml:space="preserve">včetně pomocného lešení. </t>
  </si>
  <si>
    <t>783226100R00</t>
  </si>
  <si>
    <t xml:space="preserve">Nátěr syntetický kovových konstrukcí základní </t>
  </si>
  <si>
    <t>783626200R00</t>
  </si>
  <si>
    <t xml:space="preserve">Nátěr lazurovací truhlářských výrobků 2x lakování </t>
  </si>
  <si>
    <t xml:space="preserve">včetně montáže, dodávkya demontáže lešení. </t>
  </si>
  <si>
    <t>783682141R00</t>
  </si>
  <si>
    <t xml:space="preserve">Nátěr olejový speciální dřevěných podlah  2x </t>
  </si>
  <si>
    <t>Polyuretanový matný podlahový lak s protiskluzovým atestem (min. ? = 0,6)</t>
  </si>
  <si>
    <t>783893232R00</t>
  </si>
  <si>
    <t xml:space="preserve">Nátěr betonových podlah 2 PPV dvojnásobný </t>
  </si>
  <si>
    <t>2komponentní epoxidový nátěr a uzavírací vrstva na beton</t>
  </si>
  <si>
    <t>783896210R00</t>
  </si>
  <si>
    <t xml:space="preserve">Penetrace betonových podkladů  1x </t>
  </si>
  <si>
    <t>včetně ometení a přebroušení  podlahy</t>
  </si>
  <si>
    <t>784</t>
  </si>
  <si>
    <t>Malby</t>
  </si>
  <si>
    <t>784452212R12</t>
  </si>
  <si>
    <t xml:space="preserve">Malba sádrokartonových kci </t>
  </si>
  <si>
    <t xml:space="preserve">Položka je určena pro nátěr sádrokartonových stěn včetně nátěru základního </t>
  </si>
  <si>
    <t>313:20,58</t>
  </si>
  <si>
    <t>784452271RT2</t>
  </si>
  <si>
    <t xml:space="preserve">Malba směsí tekutou 2x, 1barva, místnost do 3,8 m </t>
  </si>
  <si>
    <t>Zhotovení styku dvou barev se oceňuje položkou 78443-9001.</t>
  </si>
  <si>
    <t>411:25</t>
  </si>
  <si>
    <t>408:55</t>
  </si>
  <si>
    <t>D96</t>
  </si>
  <si>
    <t>Přesuny suti a vybouraných hmot</t>
  </si>
  <si>
    <t>979011121R00</t>
  </si>
  <si>
    <t xml:space="preserve">Příplatek za každé další podlaží </t>
  </si>
  <si>
    <t>150</t>
  </si>
  <si>
    <t>979081111R00</t>
  </si>
  <si>
    <t xml:space="preserve">Odvoz suti a vybour. hmot na skládku do 1 km </t>
  </si>
  <si>
    <t>50</t>
  </si>
  <si>
    <t>979081121R00</t>
  </si>
  <si>
    <t xml:space="preserve">Příplatek k odvozu za každý další 1 km </t>
  </si>
  <si>
    <t>1000</t>
  </si>
  <si>
    <t>979082111R00</t>
  </si>
  <si>
    <t xml:space="preserve">Vnitrostaveništní doprava suti do 10 m </t>
  </si>
  <si>
    <t>56,3</t>
  </si>
  <si>
    <t>979082121R00</t>
  </si>
  <si>
    <t xml:space="preserve">Příplatek k vnitrost. dopravě suti za dalších 5 m </t>
  </si>
  <si>
    <t>153,36</t>
  </si>
  <si>
    <t>979990001R00</t>
  </si>
  <si>
    <t xml:space="preserve">Poplatek za skládku stavební suti </t>
  </si>
  <si>
    <t>01</t>
  </si>
  <si>
    <t>STAVEBNÍ ČAST</t>
  </si>
  <si>
    <t>01 STAVEBNÍ ČAST</t>
  </si>
  <si>
    <t>02 STAVEBNÍ ČÁST STAVBA 3</t>
  </si>
  <si>
    <t>734</t>
  </si>
  <si>
    <t>Armatury</t>
  </si>
  <si>
    <t>73411-1111</t>
  </si>
  <si>
    <t xml:space="preserve">Demontáž šroubení </t>
  </si>
  <si>
    <t>734200821R00</t>
  </si>
  <si>
    <t xml:space="preserve">Demontáž armatur se 2závity do G 1/2 </t>
  </si>
  <si>
    <t>R00</t>
  </si>
  <si>
    <t>734223112RT3</t>
  </si>
  <si>
    <t>Ventil termostatický, rohový DN 15 s termostatickou hlavicí I</t>
  </si>
  <si>
    <t>734263115R00</t>
  </si>
  <si>
    <t xml:space="preserve">Šroubení regulační, rohové,  x DN 15 </t>
  </si>
  <si>
    <t>998734103R00</t>
  </si>
  <si>
    <t xml:space="preserve">Přesun hmot pro armatury, výšky do 24 m </t>
  </si>
  <si>
    <t>735</t>
  </si>
  <si>
    <t>Otopná tělesa</t>
  </si>
  <si>
    <t>735153300R00</t>
  </si>
  <si>
    <t xml:space="preserve">Příplatek za odvzdušňovací ventil </t>
  </si>
  <si>
    <t>735156910R00</t>
  </si>
  <si>
    <t xml:space="preserve">Tlakové zkoušky otopných těles  10-11 </t>
  </si>
  <si>
    <t>735156920R00</t>
  </si>
  <si>
    <t xml:space="preserve">Tlakové zkoušky otopných těles 20-22 </t>
  </si>
  <si>
    <t>735191910R00</t>
  </si>
  <si>
    <t xml:space="preserve">Napuštění vody do otopného systému - bez kotle </t>
  </si>
  <si>
    <t>735494811R00</t>
  </si>
  <si>
    <t xml:space="preserve">Vypuštění vody z otopných těles </t>
  </si>
  <si>
    <t>735890802R00</t>
  </si>
  <si>
    <t xml:space="preserve">Přemístění demont. hmot - otop. těles, H 6 - 12 m </t>
  </si>
  <si>
    <t>02</t>
  </si>
  <si>
    <t>ZTI , UT</t>
  </si>
  <si>
    <t>02 ZTI , UT</t>
  </si>
  <si>
    <t>02 TOPENÍ STAVBA 3</t>
  </si>
  <si>
    <t>721</t>
  </si>
  <si>
    <t>Vnitřní kanalizace</t>
  </si>
  <si>
    <t>721170909R00</t>
  </si>
  <si>
    <t xml:space="preserve">Napojení na stávající potrubí DN 110 </t>
  </si>
  <si>
    <t>721176101R00</t>
  </si>
  <si>
    <t xml:space="preserve">Potrubí HT připojovací DN 32 x 1,8 mm </t>
  </si>
  <si>
    <t>721176103R00</t>
  </si>
  <si>
    <t xml:space="preserve">Potrubí HT připojovací DN 50 x 1,8 mm </t>
  </si>
  <si>
    <t>721176104R00</t>
  </si>
  <si>
    <t xml:space="preserve">Potrubí HT připojovací DN 70 x 1,9 mm </t>
  </si>
  <si>
    <t>721176105R00</t>
  </si>
  <si>
    <t xml:space="preserve">Potrubí HT připojovací DN 100 x 2,7 mm </t>
  </si>
  <si>
    <t>721194103R00</t>
  </si>
  <si>
    <t xml:space="preserve">Vyvedení odpadních výpustek D 32 x 1,8 </t>
  </si>
  <si>
    <t>721194105R00</t>
  </si>
  <si>
    <t xml:space="preserve">Vyvedení odpadních výpustek D 50 x 1,8 </t>
  </si>
  <si>
    <t>721194109R00</t>
  </si>
  <si>
    <t xml:space="preserve">Vyvedení odpadních výpustek D 110 x 2,3 </t>
  </si>
  <si>
    <t>721221201T00</t>
  </si>
  <si>
    <t xml:space="preserve">Zápachová uzávěra pro klimatizační jednotky </t>
  </si>
  <si>
    <t>721221201T01</t>
  </si>
  <si>
    <t xml:space="preserve">Mtž zápachových uzávěrek na kondenz </t>
  </si>
  <si>
    <t>721290111R00</t>
  </si>
  <si>
    <t xml:space="preserve">Zkouška těsnosti kanalizace vodou DN 125 </t>
  </si>
  <si>
    <t>723170206T00</t>
  </si>
  <si>
    <t xml:space="preserve">Objímka DN 50 </t>
  </si>
  <si>
    <t>ks</t>
  </si>
  <si>
    <t>723170209T00</t>
  </si>
  <si>
    <t xml:space="preserve">Objímka DN 110 </t>
  </si>
  <si>
    <t>722</t>
  </si>
  <si>
    <t>Vnitřní vodovod</t>
  </si>
  <si>
    <t>722131912R00</t>
  </si>
  <si>
    <t xml:space="preserve">Vsazení odbočky DN 20 </t>
  </si>
  <si>
    <t>soubor</t>
  </si>
  <si>
    <t>722174001T00</t>
  </si>
  <si>
    <t xml:space="preserve">Potrubí vodovodní z PP PN16 - DN 20x2,8 </t>
  </si>
  <si>
    <t>722174021T00</t>
  </si>
  <si>
    <t xml:space="preserve">DG přechod - 20 x 1/2" </t>
  </si>
  <si>
    <t>722180000T00</t>
  </si>
  <si>
    <t xml:space="preserve">MTZ izolace potrubí </t>
  </si>
  <si>
    <t>722180003T00</t>
  </si>
  <si>
    <t xml:space="preserve">Izolace potrubí tl. 6 DN 22 </t>
  </si>
  <si>
    <t>722180013T00</t>
  </si>
  <si>
    <t xml:space="preserve">Izolace potrubí tl. 10 DN 22 </t>
  </si>
  <si>
    <t>722190401R00</t>
  </si>
  <si>
    <t xml:space="preserve">Vyvedení a upevnění výpustek DN 15 </t>
  </si>
  <si>
    <t>722220111R00</t>
  </si>
  <si>
    <t xml:space="preserve">Nástěnka, pro výtokový ventil G 1/2 </t>
  </si>
  <si>
    <t>722290226R00</t>
  </si>
  <si>
    <t xml:space="preserve">Zkouška tlaku potrubí DN 50 </t>
  </si>
  <si>
    <t>722290234R00</t>
  </si>
  <si>
    <t xml:space="preserve">Proplach a dezinfekce vodovod.potrubí DN 80 </t>
  </si>
  <si>
    <t>723170202T00</t>
  </si>
  <si>
    <t xml:space="preserve">Objímka DN 20 </t>
  </si>
  <si>
    <t>725</t>
  </si>
  <si>
    <t>Zařizovací předměty</t>
  </si>
  <si>
    <t>725110099T00</t>
  </si>
  <si>
    <t xml:space="preserve">Ovládací tlačítko WC </t>
  </si>
  <si>
    <t>725110100T00</t>
  </si>
  <si>
    <t>Splach.nádrž na WC do lehkých příček vč.konstrukce  pro tělesně postižené, bez ovládací desky</t>
  </si>
  <si>
    <t>725110102T1</t>
  </si>
  <si>
    <t xml:space="preserve">Souprava pro WC souprava pro tlumení hluku </t>
  </si>
  <si>
    <t>725111097T00</t>
  </si>
  <si>
    <t xml:space="preserve">Invalidní splachovací sestava oddálené splachování </t>
  </si>
  <si>
    <t>725112021U00</t>
  </si>
  <si>
    <t xml:space="preserve">Klozet závěs s hl splach odp svis invalidní </t>
  </si>
  <si>
    <t>725118000T00</t>
  </si>
  <si>
    <t xml:space="preserve">WC sedátko  - bílé </t>
  </si>
  <si>
    <t>725119306R00</t>
  </si>
  <si>
    <t xml:space="preserve">Montáž klozetu závěsného </t>
  </si>
  <si>
    <t>725119307T00</t>
  </si>
  <si>
    <t xml:space="preserve">Montáž splachovací sestavy invalidní </t>
  </si>
  <si>
    <t>725119402R00</t>
  </si>
  <si>
    <t xml:space="preserve">Montáž předstěnových systémů do sádrokartonu </t>
  </si>
  <si>
    <t>725210003T00</t>
  </si>
  <si>
    <t xml:space="preserve">Umyvadlo keramické 60 cm, s otvorem pro baterii </t>
  </si>
  <si>
    <t>725210104T00</t>
  </si>
  <si>
    <t xml:space="preserve">Umyvadlo invalidní 64 cm </t>
  </si>
  <si>
    <t>725210821R00</t>
  </si>
  <si>
    <t xml:space="preserve">Demontáž umyvadel bez výtokových armatur </t>
  </si>
  <si>
    <t>725219401R00</t>
  </si>
  <si>
    <t xml:space="preserve">Montáž umyvadel na šrouby do zdiva </t>
  </si>
  <si>
    <t>725299101R00</t>
  </si>
  <si>
    <t xml:space="preserve">Montáž koupelnových doplňků, držák sprchy </t>
  </si>
  <si>
    <t>725533111U00</t>
  </si>
  <si>
    <t xml:space="preserve">El ohřívač tlak 5l </t>
  </si>
  <si>
    <t>725539102R00</t>
  </si>
  <si>
    <t xml:space="preserve">Montáž elektr.ohřívačů, ostatní typy  do 10l </t>
  </si>
  <si>
    <t>725810000T00</t>
  </si>
  <si>
    <t xml:space="preserve">Prodloužení K 263 1/2" x 25 </t>
  </si>
  <si>
    <t>725810401R00</t>
  </si>
  <si>
    <t xml:space="preserve">Ventil rohový bez přípoj. trubičky G 1/2 </t>
  </si>
  <si>
    <t>725819402R00</t>
  </si>
  <si>
    <t xml:space="preserve">Montáž ventilu rohového bez trubičky G 1/2 </t>
  </si>
  <si>
    <t>725820310T00</t>
  </si>
  <si>
    <t xml:space="preserve">Baterie páková umyvadlová stojánková </t>
  </si>
  <si>
    <t>725829301R00</t>
  </si>
  <si>
    <t xml:space="preserve">Montáž baterie umyv.a dřezové stojánkové </t>
  </si>
  <si>
    <t>725840277R00</t>
  </si>
  <si>
    <t xml:space="preserve">Baterie sprchové nástěnné  G 1/2x150 </t>
  </si>
  <si>
    <t>725840301R00</t>
  </si>
  <si>
    <t xml:space="preserve">Držák sprchy-nastavitelná výška vč. sprchy, hadice </t>
  </si>
  <si>
    <t>725850114R00</t>
  </si>
  <si>
    <t xml:space="preserve">Ventil odpadní click-clack, DN 32 </t>
  </si>
  <si>
    <t>725859101R00</t>
  </si>
  <si>
    <t xml:space="preserve">Montáž ventilu odpadního do DN 32 </t>
  </si>
  <si>
    <t>725860107R00</t>
  </si>
  <si>
    <t xml:space="preserve">Uzávěrka zápachová umyvadlová, D 40 </t>
  </si>
  <si>
    <t>725860109R00</t>
  </si>
  <si>
    <t xml:space="preserve">Uzávěrka zápachová umyvadlová pro inval. umyvadlo </t>
  </si>
  <si>
    <t>725869101R00</t>
  </si>
  <si>
    <t xml:space="preserve">Montáž uzávěrek zápach.umyvadlových D40 </t>
  </si>
  <si>
    <t>pc</t>
  </si>
  <si>
    <t xml:space="preserve">Háčky na oděv </t>
  </si>
  <si>
    <t xml:space="preserve">Lékařská páka k baterii na invalidní umyvadlo </t>
  </si>
  <si>
    <t xml:space="preserve">Madlo bílé pevné na dveře </t>
  </si>
  <si>
    <t xml:space="preserve">Nerezový koš 5l </t>
  </si>
  <si>
    <t xml:space="preserve">Nerezový dávkovač tekutého mýdla </t>
  </si>
  <si>
    <t xml:space="preserve">WC kartáč s nerezovým držákem </t>
  </si>
  <si>
    <t xml:space="preserve">Zrcadlo 60x45cm nastavitelné, určené pro invalidy </t>
  </si>
  <si>
    <t xml:space="preserve">Držák nerezový toaletního papíru </t>
  </si>
  <si>
    <t xml:space="preserve">Madlo bílé pevné k WC 90cm </t>
  </si>
  <si>
    <t xml:space="preserve">Madlo bílé pevné k umyvadlu 55cm </t>
  </si>
  <si>
    <t xml:space="preserve">Madlo bílé sklopné k WC 80cm </t>
  </si>
  <si>
    <t xml:space="preserve">Nerezový zásobník papírových ručníků </t>
  </si>
  <si>
    <t xml:space="preserve">Mtž zrcadel na šrouby do zdi </t>
  </si>
  <si>
    <t>Vedlejší rozpočtové náklady</t>
  </si>
  <si>
    <t>VRN1</t>
  </si>
  <si>
    <t>Ztížené výrobní podmínky</t>
  </si>
  <si>
    <t>VRN2</t>
  </si>
  <si>
    <t>Oborová přirážka</t>
  </si>
  <si>
    <t>VRN3</t>
  </si>
  <si>
    <t>Přesun stavebních kapacit</t>
  </si>
  <si>
    <t>VRN4</t>
  </si>
  <si>
    <t>Mimostaveništní doprava</t>
  </si>
  <si>
    <t>VRN5</t>
  </si>
  <si>
    <t>Zařízení staveniště</t>
  </si>
  <si>
    <t>VRN6</t>
  </si>
  <si>
    <t>Provoz investora</t>
  </si>
  <si>
    <t>VRN7</t>
  </si>
  <si>
    <t>Kompletační činnost (IČD)</t>
  </si>
  <si>
    <t>VRN8</t>
  </si>
  <si>
    <t>Rezerva rozpočtu</t>
  </si>
  <si>
    <t>04 ZTI -  STAVBA 3</t>
  </si>
  <si>
    <t>M46</t>
  </si>
  <si>
    <t>okruh V2.5</t>
  </si>
  <si>
    <t xml:space="preserve">Kabel CYKY-J 5x2,5 </t>
  </si>
  <si>
    <t>okruhy D(xx)</t>
  </si>
  <si>
    <t xml:space="preserve">Kabel CYKY-J 3x1,5 </t>
  </si>
  <si>
    <t>RH-EPS</t>
  </si>
  <si>
    <t>okruh V2.3 (</t>
  </si>
  <si>
    <t>okruh V2.4</t>
  </si>
  <si>
    <t>RP4-okruhy O</t>
  </si>
  <si>
    <t xml:space="preserve">Kabel CYKY-J 3x2,5 </t>
  </si>
  <si>
    <t>okruh V.WC4</t>
  </si>
  <si>
    <t>osvětlení (d</t>
  </si>
  <si>
    <t>Jistič LTN-6C-1 (jištění nových světelných okruhů+rezerva)</t>
  </si>
  <si>
    <t>osvětlení</t>
  </si>
  <si>
    <t>zásuvkové (d</t>
  </si>
  <si>
    <t>Jistič LTN-16B-1 (jištění nových zásuvkových okruhů+rezerva)</t>
  </si>
  <si>
    <t>zásuvkové (b</t>
  </si>
  <si>
    <t>Dvojzásuvka 230V/16A  s natočenou dutinou</t>
  </si>
  <si>
    <t xml:space="preserve">Elektroinstalační krabice pod omítku (zásuvková) </t>
  </si>
  <si>
    <t>2</t>
  </si>
  <si>
    <t>Elektroinstalační krabice do SDK (pro montáž dvojzásuvky)</t>
  </si>
  <si>
    <t>Tlačítko pod omítku (vnější spínání termostatu), vč. rámečku (komplet)</t>
  </si>
  <si>
    <t>Spínač jednopólový, řazení č.1, vč. rámečku (komplet)</t>
  </si>
  <si>
    <t>5</t>
  </si>
  <si>
    <t>Elektroinstalační krabice pod omítku, protipožární odolnost</t>
  </si>
  <si>
    <t>6</t>
  </si>
  <si>
    <t xml:space="preserve">- přisazené LED svítidlo, opálový kryt </t>
  </si>
  <si>
    <t>7</t>
  </si>
  <si>
    <t>- LED prachotěsné svítidlo, polyesterové tělo, opálový PC kryt, IK08</t>
  </si>
  <si>
    <t>8</t>
  </si>
  <si>
    <t>- SPMI LED V2, 350ma nestmívatelné, opálový kryt</t>
  </si>
  <si>
    <t>9</t>
  </si>
  <si>
    <t>LED nouzové svítidlo LOVATO II, přisazené, univerzální optika, 3W</t>
  </si>
  <si>
    <t>10</t>
  </si>
  <si>
    <t>- LED nouzové svítidlo LOVATO P, vestavné, univerzální optika, 3W</t>
  </si>
  <si>
    <t>11</t>
  </si>
  <si>
    <t>Demontáž stávajícího osvětlení normálního a nouzového - v prostoách výměny za nová (vč. odpoje</t>
  </si>
  <si>
    <t>12</t>
  </si>
  <si>
    <t>Napojení stávajícího osvětlení normálního a nouzového - v prostoách výměny za nová (napojení n</t>
  </si>
  <si>
    <t>13</t>
  </si>
  <si>
    <t>Prostupy stěnou/stropem (větší tloušťky) s vrtáním a zapravením, pro SIL+SLP část</t>
  </si>
  <si>
    <t>14</t>
  </si>
  <si>
    <t>Součinnost (před a) u místa bourání stavební profesí, oprava příp. narušení používané elektroin</t>
  </si>
  <si>
    <t>Prostorový termostat s vnějším spínáním (1095U), instalace do el. krabice (+ přístrojový rámeček) p</t>
  </si>
  <si>
    <t>Uložení ostatní neuvedené kabeláže (tras) z lišt pod omítku, vč. příp. úprav rozvodů (el.krabice, z</t>
  </si>
  <si>
    <t>16</t>
  </si>
  <si>
    <t>Zatěsnění prostupu mezi požárními úseky/požární ucpávka dle ČSN (dle požární odolnosti konstrukcí</t>
  </si>
  <si>
    <t>03</t>
  </si>
  <si>
    <t>ELEKTRO</t>
  </si>
  <si>
    <t>03 ELEKTRO</t>
  </si>
  <si>
    <t>02 SILNOPROUD STAVBA 3</t>
  </si>
  <si>
    <t>Signalizace nouzového volání (3280B-E30), komplet vč. napájení jističem LTN-6B-1 (do rozv. RP4, s ná</t>
  </si>
  <si>
    <t xml:space="preserve">Zprovoznění a zaškolení SSNV </t>
  </si>
  <si>
    <t xml:space="preserve">El.krabice (s tamperem) </t>
  </si>
  <si>
    <t xml:space="preserve">Magnetický kontakt dveřní </t>
  </si>
  <si>
    <t xml:space="preserve">Čidlo PIR+MV vniřní </t>
  </si>
  <si>
    <t xml:space="preserve">Ohebná trubka EN1425 </t>
  </si>
  <si>
    <t xml:space="preserve">Nastavení a programování PZTS </t>
  </si>
  <si>
    <t xml:space="preserve">Funkční zkoušky a testy PZTS (vč. napojené EPS) </t>
  </si>
  <si>
    <t xml:space="preserve">Zaškolení PZTS </t>
  </si>
  <si>
    <t>04 SLABOPROUD STAVBA 3</t>
  </si>
  <si>
    <t>A 1.10</t>
  </si>
  <si>
    <t xml:space="preserve">multisenzorový hlásič MTD 533X </t>
  </si>
  <si>
    <t>A 1.11</t>
  </si>
  <si>
    <t xml:space="preserve">sokl USB 501-6, bez loop kontaktu </t>
  </si>
  <si>
    <t>A 1.12</t>
  </si>
  <si>
    <t xml:space="preserve">Popisný štítek hlásiče 300x80 mm </t>
  </si>
  <si>
    <t>A 1.13</t>
  </si>
  <si>
    <t xml:space="preserve">tlačítkový hlásič MCP545X-1R - červený, IP24 </t>
  </si>
  <si>
    <t>A 1.17</t>
  </si>
  <si>
    <t>BX-O2I4 vstupně/výstupní modul 2 reléové výstupy, 4 vstupy</t>
  </si>
  <si>
    <t>A 1.19</t>
  </si>
  <si>
    <t xml:space="preserve">BX-O1 výstupní modul 1 reléový výstup </t>
  </si>
  <si>
    <t>A 1.22</t>
  </si>
  <si>
    <t xml:space="preserve">krabice pro moduly IP66 / rozměry: 94 x 94 x 57 mm </t>
  </si>
  <si>
    <t>A 1.26</t>
  </si>
  <si>
    <t>Siréna s červeným majákem certifikované dle EN 54-3 a dle EN 54-23 - PA X 1-05</t>
  </si>
  <si>
    <t>A 1.27</t>
  </si>
  <si>
    <t xml:space="preserve">Propojovací krabice sáfunkční odolností při požáru </t>
  </si>
  <si>
    <t>A 1.29</t>
  </si>
  <si>
    <t xml:space="preserve">Podružný el. inst. materiál 3% </t>
  </si>
  <si>
    <t>A 2.1</t>
  </si>
  <si>
    <t xml:space="preserve">JXFE-R 1x2x0,8 B2caS1D0 </t>
  </si>
  <si>
    <t>A 2.2</t>
  </si>
  <si>
    <t>2x2x0,8 (B2caS1D0, funkčnost min. P30-R)</t>
  </si>
  <si>
    <t>A 2.5</t>
  </si>
  <si>
    <t xml:space="preserve">Značení trasy vedení - kabelové štítky </t>
  </si>
  <si>
    <t>A 3.1</t>
  </si>
  <si>
    <t xml:space="preserve">KU 68, krabice pod omítku/do sádrokartonu </t>
  </si>
  <si>
    <t>A 3.2</t>
  </si>
  <si>
    <t xml:space="preserve">Instalační trubka ohebná 1225HFPP (bezhalogenová) </t>
  </si>
  <si>
    <t>A 3.4</t>
  </si>
  <si>
    <t xml:space="preserve">Požární ucpávky </t>
  </si>
  <si>
    <t>A 3.5</t>
  </si>
  <si>
    <t xml:space="preserve">Podružný el. inst. materiál 4% </t>
  </si>
  <si>
    <t>A 4.2</t>
  </si>
  <si>
    <t xml:space="preserve">Projektová dokumentace pro provedení stavby </t>
  </si>
  <si>
    <t>A 4.3</t>
  </si>
  <si>
    <t xml:space="preserve">Revize </t>
  </si>
  <si>
    <t>A 4.4</t>
  </si>
  <si>
    <t xml:space="preserve">Programování ústředny EPS </t>
  </si>
  <si>
    <t>A 4.5</t>
  </si>
  <si>
    <t xml:space="preserve">Funkční zkouška systému </t>
  </si>
  <si>
    <t>A 4.6</t>
  </si>
  <si>
    <t xml:space="preserve">Koordinační funkční zkoušky </t>
  </si>
  <si>
    <t>A 4.7</t>
  </si>
  <si>
    <t xml:space="preserve">Koplexní zkoušky </t>
  </si>
  <si>
    <t>A 4.8</t>
  </si>
  <si>
    <t xml:space="preserve">Uvedení do provozu </t>
  </si>
  <si>
    <t>A 4.9</t>
  </si>
  <si>
    <t xml:space="preserve">ŠkoleníZaškolení obsluhy a údržby </t>
  </si>
  <si>
    <t>A 4.11</t>
  </si>
  <si>
    <t>Mimostaveništná dopravaZahrnuje náklady na dopravu strojů a zařízení od výrobce (obchodní org</t>
  </si>
  <si>
    <t>06 EPS STAVBA 3</t>
  </si>
  <si>
    <t>VZ</t>
  </si>
  <si>
    <t>501</t>
  </si>
  <si>
    <t xml:space="preserve">Montáž VZT a klimatizačního zařízení </t>
  </si>
  <si>
    <t>KOMPL</t>
  </si>
  <si>
    <t>502</t>
  </si>
  <si>
    <t xml:space="preserve">Montáž MaR </t>
  </si>
  <si>
    <t>503</t>
  </si>
  <si>
    <t xml:space="preserve">Doprava a přesun hmot </t>
  </si>
  <si>
    <t>504</t>
  </si>
  <si>
    <t xml:space="preserve">Svislá přeprava, jeřábnické práce </t>
  </si>
  <si>
    <t>505</t>
  </si>
  <si>
    <t xml:space="preserve">Lešení </t>
  </si>
  <si>
    <t>506</t>
  </si>
  <si>
    <t xml:space="preserve">Montážní, spojovací a závěsový materiál </t>
  </si>
  <si>
    <t>507</t>
  </si>
  <si>
    <t>Zprovoznění a zregulování, funkční zkoušky, revize , měření hluku, protokoly</t>
  </si>
  <si>
    <t>508</t>
  </si>
  <si>
    <t xml:space="preserve">Výrobní projektová dokumentace </t>
  </si>
  <si>
    <t>005241010R</t>
  </si>
  <si>
    <t xml:space="preserve">Dokumentace skutečného provedení </t>
  </si>
  <si>
    <t>Soubor</t>
  </si>
  <si>
    <t>Zař.č</t>
  </si>
  <si>
    <t>Kompaktní rekuperační jednotka s deskovým rekuperátorem 79%, reverzibilním přímým výparem a</t>
  </si>
  <si>
    <t>Kompaktní rekuperační jednotka s deskovým rekuperátorem 79%, reverzibilním přímým výparem a el.dohřevem a vývody nahoru</t>
  </si>
  <si>
    <t>Součástí dodávky bude:</t>
  </si>
  <si>
    <t>- uzavítrací klapky s havarijním servopohonem</t>
  </si>
  <si>
    <t xml:space="preserve"> - frekvenční měniče</t>
  </si>
  <si>
    <t xml:space="preserve"> - sifony pro odvod kondenzátu</t>
  </si>
  <si>
    <t xml:space="preserve"> - kompletní dodávka MaR "na klíč"  a vyvedení dálkového ovládání do místa obsluhy</t>
  </si>
  <si>
    <t xml:space="preserve"> - pružné uložení pomocí silentbloků</t>
  </si>
  <si>
    <t>Vp/Vo=3000/3000 m3/hod, Pext=350/350Pa</t>
  </si>
  <si>
    <t>Reverzibilní dvouřadý jednookrhový přímý výparník Qmin.= 12,1kW</t>
  </si>
  <si>
    <t>Elektrický ohřívač pro dohřev vzduchu při odmražování Qtop=10kW</t>
  </si>
  <si>
    <t>P=12kW, 3x400V/50Hz</t>
  </si>
  <si>
    <t>Přívodní kruhová textilní vyúsť Vp=3000m3/h, 95Pa,  délka vč. přechodu na čtyřhranné potrubí 7000mm,</t>
  </si>
  <si>
    <t>Přívodní kruhová textilní vyúsť Vp=3000m3/h, 95Pa, délka vč. přechodu na čtyřhranné potrubí 7000mm, perforace spodní 75% výseč</t>
  </si>
  <si>
    <t>101</t>
  </si>
  <si>
    <t>Malý podstropní radiální ventilátor vč.zpětné těsné klapky a nastavitelného doběhového relé</t>
  </si>
  <si>
    <t>102</t>
  </si>
  <si>
    <t>Protipožární stěnový uzávěr s havarijním servopohonem 24V a termoelektrickým aktivačním zař</t>
  </si>
  <si>
    <t>Protipožární stěnový uzávěr s havarijním servopohonem 24V a termoelektrickým aktivačním zařízením 200x300</t>
  </si>
  <si>
    <t>103</t>
  </si>
  <si>
    <t>Výfuková hlavice DN 100 vč. příruby, síta proti ptactvu a protivětrného lemu, RAL dle arch.</t>
  </si>
  <si>
    <t>104</t>
  </si>
  <si>
    <t xml:space="preserve">Kruhové potrubí do o100/0% tvarovek </t>
  </si>
  <si>
    <t>M</t>
  </si>
  <si>
    <t>Kruhové potrubí do hliníkové vinuté potrubí 100/0% tvarovek</t>
  </si>
  <si>
    <t>Přívodní komfortní dvouřadá vyústka 400x200 vč. regulace R1 a upínacího mechanismu do rámečku pro</t>
  </si>
  <si>
    <t>Přívodní komfortní dvouřadá vyústka 400x200 vč. regulace R1 a upínacího mechanismu do rámečku pro instalaci do stropu, ALU provedení</t>
  </si>
  <si>
    <t>Odvodní komfortní jednořadá vyústka 1000x630 vč. regulace R1 a upínacího mechanismu do rámečku pro</t>
  </si>
  <si>
    <t>Odvodní komfortní jednořadá vyústka 1000x630 vč. regulace R1 a upínacího mechanismu do rámečku pro instalaci do stropu, ALU provedení</t>
  </si>
  <si>
    <t>Odvodní komfortní jednořadá vyústka 400x200 vč. regulace R1 a upínacího mechanismu do rámečku pro</t>
  </si>
  <si>
    <t>Odvodní komfortní jednořadá vyústka 400x200 vč. regulace R1 a upínacího mechanismu do rámečku pro instalaci do stropu, ALU provedení</t>
  </si>
  <si>
    <t>Protidešťová žaluzie 630x630 vč. rámu do potrubí a  síta, ALU provedení, RAL dle arch.</t>
  </si>
  <si>
    <t>Protidešťová žaluzie 630x630 vč. rámu do potrubí a síta, ALU provedení, RAL dle arch.</t>
  </si>
  <si>
    <t>Výfuková hlavice DN 450 vč. příruby, síta proti ptactvu a protivětrného lemu, RAL dle arch.</t>
  </si>
  <si>
    <t>Čtyřhranné VZT potrubí POZINK vč. tvarovek a přírub, těsné</t>
  </si>
  <si>
    <t>M2</t>
  </si>
  <si>
    <t>17</t>
  </si>
  <si>
    <t xml:space="preserve">Kruhové potrubí  do o450/30% tvarovek </t>
  </si>
  <si>
    <t>18</t>
  </si>
  <si>
    <t>Tepelná izolace z desek minerální plsti s ALU polepem, tl.40mm</t>
  </si>
  <si>
    <t>19</t>
  </si>
  <si>
    <t>Tepelně izolační návlek tl. 25mm do o450, balení 10m</t>
  </si>
  <si>
    <t>BAL</t>
  </si>
  <si>
    <t>Venkovní kondenzační jednotka pro přímý výpar do VZT</t>
  </si>
  <si>
    <t xml:space="preserve">Venkovní kondenzační jednotka pro přímý výpar do VZT </t>
  </si>
  <si>
    <t xml:space="preserve"> - AHU kit pro řízení 0-10V vč. příslušenství</t>
  </si>
  <si>
    <t xml:space="preserve"> - konzola na fasádu</t>
  </si>
  <si>
    <t>Qchl/Qtop= min.12,1/12,8kW</t>
  </si>
  <si>
    <t>P=4kW, 230V/50Hz</t>
  </si>
  <si>
    <t>20</t>
  </si>
  <si>
    <t>Cu potrubí ( dvoutrubka) vč. izolace a komunikační  kabeláže</t>
  </si>
  <si>
    <t>206</t>
  </si>
  <si>
    <t>207</t>
  </si>
  <si>
    <t>Protipožární izolace minerální vatou s odolností 45min, uchycení na trny, tl. 40mm</t>
  </si>
  <si>
    <t>Twin-split systém ve složení: venkovní kondenzační  jednotka + 2x nástěnná výparníková jednotka</t>
  </si>
  <si>
    <t>Twin-split systém ve složení: venkovní kondenzační jednotka + 2x nástěnná výparníková jednotka</t>
  </si>
  <si>
    <t xml:space="preserve"> - infra ovladače</t>
  </si>
  <si>
    <t>Qchl/Qtop= min.19,5/22,4kW ( 2x min.9,5/9,5kW )</t>
  </si>
  <si>
    <t>P=9kW, 3x400V/50Hz</t>
  </si>
  <si>
    <t>301</t>
  </si>
  <si>
    <t>Vo=200 m3/hod, Pext=30Pa</t>
  </si>
  <si>
    <t>P=0,1kW, 230V/50Hz</t>
  </si>
  <si>
    <t>302</t>
  </si>
  <si>
    <t>303</t>
  </si>
  <si>
    <t>304</t>
  </si>
  <si>
    <t>Buňkový tlumič hluku vč. trouby 1000x400-1500 ( 4x  buňka s náběhovým plechem 500x200x1500 )</t>
  </si>
  <si>
    <t>Buňkový tlumič hluku vč. trouby 1000x400-1500 ( 4x buňka s náběhovým plechem 500x200x1500 )</t>
  </si>
  <si>
    <t>401</t>
  </si>
  <si>
    <t xml:space="preserve">Potrubní axiální ventilátor, vč. pružných manžet </t>
  </si>
  <si>
    <t>Vp=500 m3/hod, Pext=160Pa</t>
  </si>
  <si>
    <t>402</t>
  </si>
  <si>
    <t>403</t>
  </si>
  <si>
    <t>Odvodní jedbořadá vyústka do kruhového potrubí 525x75  vč. regulace R1</t>
  </si>
  <si>
    <t>404</t>
  </si>
  <si>
    <t>405</t>
  </si>
  <si>
    <t xml:space="preserve">Kruhové potrubí do o200/30% tvarovek </t>
  </si>
  <si>
    <t xml:space="preserve">Tlumič hluku o450 l=1m </t>
  </si>
  <si>
    <t>Tlumič hluku ?450 l=1m</t>
  </si>
  <si>
    <t>Regulační klapka čtyřhranná vícelistá 630x315, ruční ovládání</t>
  </si>
  <si>
    <t>Regulační klapka čtyřhranná vícelistá 1000x630, ruční ovládání</t>
  </si>
  <si>
    <t>Regulační klapka do kruhového potrubí  DN 200, ruční ovládání</t>
  </si>
  <si>
    <t>9        R01</t>
  </si>
  <si>
    <t>hodina třída 4</t>
  </si>
  <si>
    <t>h</t>
  </si>
  <si>
    <t>04</t>
  </si>
  <si>
    <t>VZD</t>
  </si>
  <si>
    <t>04 VZD</t>
  </si>
  <si>
    <t>02 VZD STAVBA 3</t>
  </si>
  <si>
    <t>799</t>
  </si>
  <si>
    <t>Ostatní</t>
  </si>
  <si>
    <t>R10</t>
  </si>
  <si>
    <t xml:space="preserve">Realizační dokumentace zhotovitele </t>
  </si>
  <si>
    <t xml:space="preserve">Realizační a dílenskou dokumentaci musí zhotovitel zajistit za tímto účelem:				</t>
  </si>
  <si>
    <t xml:space="preserve">upřesnění prováděcí dokumentace na základě konkrétních typu materiálů, technologických postupů, strojů a zařízení, vytýčení stávajících inženýrských sítí, provedených průzkumů 			</t>
  </si>
  <si>
    <t xml:space="preserve">potřeba podrobnějšího zpracování projektové dokumentace do větších podrobností, případně kde bude potřebné přizpůsobení dokumentace pro speciální technologické postupy (např. dílenské výkresy, detaily, výkresy výztuže a podrobné statické výpočty prefabrikátů, výkresy tesařských konstrukcí, podložené statickými výpočty, výkresy profesních částí, podrobné technologické postupy vybraných činností).				</t>
  </si>
  <si>
    <t xml:space="preserve">koordinace realizační dokumentace s dokumentací souvisejících investic.				</t>
  </si>
  <si>
    <t xml:space="preserve">Detaily, dílenská dokumentace, výkresy výztuže, podrobné statické  výpočty veškerých nosných konstrukcí , výkresy profesních částí, za dodržení projektové dokumentace pro DSP a vysoutěženého výkazu výměr . Koordinace s proejkty souvisejíchc investic . 				</t>
  </si>
  <si>
    <t>R15</t>
  </si>
  <si>
    <t xml:space="preserve">Koordinační a kompletační činnost, </t>
  </si>
  <si>
    <t xml:space="preserve">Koordinační a kompletační činnost celé stavby. Náklady na ztížené podmínky provádění tam, kde jsou stavební práce zcela nebo zčásti omezovány provozem okolí stavby . Jde zejména o zvýšené náklady v důsledku nezbytného respektování stávajícího užívání části objektu objednatelem, práce ovlivňující vyhlášky , KHS, HZS, ŽP atd.   ovlivňující stavební práce apod. Režijní náklady stavby vyplývající z plnění podmínek uvedených ve smlouvě o dílo.				</t>
  </si>
  <si>
    <t>R2</t>
  </si>
  <si>
    <t>Bezpečnostní opatření při výstavbě dle plánu BOZP přípravná faze</t>
  </si>
  <si>
    <t xml:space="preserve">Instalace bezpečnostních prvků při výstavbě. Dle plánu BOZP .Budované konstrukce  stavby musí být zajištěny zábranami proti pádu osob, za snížené viditelnosti musí být opatřeny osvětlením. Veškeré prostory stavby musí být zajištěny proti vstupu nepovolaných osob. Rozsah dle konkrétního postupu prací. Fakturováno bude postupně po provedení jednotlivých částí stavby.				</t>
  </si>
  <si>
    <t xml:space="preserve">Součástí této položky jsou i náklady na další činnosti a požadavky pro BOZP,PO,				</t>
  </si>
  <si>
    <t>R4</t>
  </si>
  <si>
    <t xml:space="preserve">Průběžná fotodokumentace stavby </t>
  </si>
  <si>
    <t xml:space="preserve">Podrobná fotodokumentace průběhu výstavby - položka zahrnuje náklady na zřízení foto nebo video dokumentace a jej archivaci. Fotodokumentace zachytí průběh výstavby </t>
  </si>
  <si>
    <t xml:space="preserve"> Fotodokumentace bude členěna přehledně dle  definice TDI.				</t>
  </si>
  <si>
    <t>005121010R</t>
  </si>
  <si>
    <t xml:space="preserve">Vybudování zařízení staveniště </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</si>
  <si>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t>
  </si>
  <si>
    <t>005121020R</t>
  </si>
  <si>
    <t xml:space="preserve">Provoz zařízení staveniště </t>
  </si>
  <si>
    <t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t>
  </si>
  <si>
    <t>005121030R</t>
  </si>
  <si>
    <t xml:space="preserve">Odstranění zařízení staveniště </t>
  </si>
  <si>
    <t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t>
  </si>
  <si>
    <t>005211030R</t>
  </si>
  <si>
    <t xml:space="preserve">Dočasná dopravní opatření </t>
  </si>
  <si>
    <t xml:space="preserve">Položka zahrnuje náklady na projektovou přípravu, projednání, pronájem a instalaci dopravního značení včetně údržby během výstavby pro zajištění bezpečného vstupu pracovníků a materiálu do objektu. Zhotovitel vypracuje Projektová příprava, projednání, pronájem a instalace. Zhotovitel vypracuje a projedná na příslušném dopravním inspektorátu projekt dopravního značení. Dále zajistí projednání zvláštního užívání komunikace, ostatních veřejných ploch . Pronájem a instalace dopravního značení a světelné signalizace, jejich rozmístění a přemísťování a jejich údržba v průběhu výstavby včetně následného odstranění po ukončení stavebních prací. Fakturováno bude postupně po provedení jednotlivých dílčích částí stavby.				</t>
  </si>
  <si>
    <t xml:space="preserve">Součástí této položky jsou i náklady na další činnosti a požadavky stavby				</t>
  </si>
  <si>
    <t>00523  R</t>
  </si>
  <si>
    <t xml:space="preserve">Zkoušky a revize </t>
  </si>
  <si>
    <t xml:space="preserve">Náklady zhotovitele, související s prováděním zkoušek a revizí předepsaných technickými normami nebo objednatelem a které jsou pro provedení díla nezbytné.				</t>
  </si>
  <si>
    <t xml:space="preserve">Náklady na vyhotovení dokumentace skutečného provedení stavby a její předání objednateli v požadované formě a požadovaném počtu.				</t>
  </si>
  <si>
    <t>05</t>
  </si>
  <si>
    <t>VRN OPN</t>
  </si>
  <si>
    <t>05 VRN OPN</t>
  </si>
  <si>
    <t>02 OPN, VRN STAVBA 3</t>
  </si>
  <si>
    <t>2023_61 KNIHOVNA TŘEBÍČ</t>
  </si>
  <si>
    <t>Základ DPH 15 %</t>
  </si>
  <si>
    <t>Základ DPH 21 %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</si>
</sst>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1" x14ac:knownFonts="1">
    <font>
      <sz val="10"/>
      <name val="Arial CE"/>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10"/>
      <name val="Arial CE"/>
      <family val="2"/>
      <charset val="238"/>
    </font>
    <font>
      <sz val="9"/>
      <name val="Arial CE"/>
      <family val="2"/>
      <charset val="238"/>
    </font>
    <font>
      <b/>
      <sz val="9"/>
      <name val="Arial CE"/>
      <family val="2"/>
      <charset val="238"/>
    </font>
    <font>
      <sz val="1"/>
      <name val="Arial"/>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10"/>
      <color indexed="10"/>
      <name val="Arial"/>
      <family val="2"/>
      <charset val="238"/>
    </font>
    <font>
      <sz val="10"/>
      <name val="Arial CE"/>
    </font>
    <font>
      <b/>
      <u/>
      <sz val="10"/>
      <name val="Arial"/>
      <family val="2"/>
      <charset val="238"/>
    </font>
    <font>
      <u/>
      <sz val="10"/>
      <name val="Arial"/>
      <family val="2"/>
      <charset val="238"/>
    </font>
    <font>
      <b/>
      <i/>
      <sz val="10"/>
      <name val="Arial"/>
      <family val="2"/>
      <charset val="238"/>
    </font>
    <font>
      <b/>
      <sz val="4"/>
      <color indexed="22"/>
      <name val="Arial"/>
      <family val="2"/>
      <charset val="238"/>
    </font>
    <font>
      <sz val="10"/>
      <color indexed="9"/>
      <name val="Arial"/>
      <family val="2"/>
      <charset val="238"/>
    </font>
    <font>
      <sz val="8"/>
      <name val="Arial"/>
      <family val="2"/>
      <charset val="238"/>
    </font>
    <font>
      <b/>
      <sz val="8"/>
      <name val="Arial"/>
      <family val="2"/>
      <charset val="238"/>
    </font>
    <font>
      <sz val="8"/>
      <color indexed="9"/>
      <name val="Arial"/>
      <family val="2"/>
      <charset val="238"/>
    </font>
    <font>
      <sz val="8"/>
      <color indexed="12"/>
      <name val="Arial"/>
      <family val="2"/>
      <charset val="238"/>
    </font>
    <font>
      <sz val="4"/>
      <color indexed="9"/>
      <name val="Arial"/>
      <family val="2"/>
      <charset val="238"/>
    </font>
    <font>
      <sz val="4"/>
      <color indexed="22"/>
      <name val="Arial"/>
      <family val="2"/>
      <charset val="238"/>
    </font>
    <font>
      <i/>
      <sz val="8"/>
      <name val="Arial"/>
      <family val="2"/>
      <charset val="238"/>
    </font>
    <font>
      <i/>
      <sz val="9"/>
      <name val="Arial"/>
      <family val="2"/>
      <charset val="23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9"/>
        <bgColor indexed="4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s>
  <cellStyleXfs count="2">
    <xf numFmtId="0" fontId="0" fillId="0" borderId="0"/>
    <xf numFmtId="0" fontId="17" fillId="0" borderId="0"/>
  </cellStyleXfs>
  <cellXfs count="202">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1" xfId="0" applyFont="1" applyFill="1" applyBorder="1"/>
    <xf numFmtId="0" fontId="4" fillId="2" borderId="4" xfId="0" applyFont="1" applyFill="1" applyBorder="1"/>
    <xf numFmtId="0" fontId="4" fillId="2" borderId="10" xfId="0" applyFont="1" applyFill="1" applyBorder="1"/>
    <xf numFmtId="0" fontId="5" fillId="2" borderId="0" xfId="0" applyFont="1" applyFill="1"/>
    <xf numFmtId="0" fontId="8" fillId="0" borderId="0" xfId="0" applyFont="1"/>
    <xf numFmtId="0" fontId="9" fillId="0" borderId="0" xfId="0" applyFont="1"/>
    <xf numFmtId="0" fontId="9" fillId="0" borderId="0" xfId="0" applyFont="1" applyAlignment="1"/>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10" fillId="0" borderId="0" xfId="0" applyFont="1" applyAlignment="1"/>
    <xf numFmtId="0" fontId="11" fillId="0" borderId="0" xfId="0" applyFont="1" applyAlignment="1">
      <alignment horizontal="right"/>
    </xf>
    <xf numFmtId="14" fontId="11" fillId="0" borderId="0" xfId="0" applyNumberFormat="1" applyFont="1" applyAlignment="1">
      <alignment horizontal="left"/>
    </xf>
    <xf numFmtId="0" fontId="12" fillId="0" borderId="0" xfId="0" applyFont="1" applyAlignment="1">
      <alignment horizontal="right"/>
    </xf>
    <xf numFmtId="49" fontId="9" fillId="0" borderId="0" xfId="0" applyNumberFormat="1" applyFont="1"/>
    <xf numFmtId="0" fontId="13" fillId="0" borderId="0" xfId="0" applyFont="1" applyAlignment="1">
      <alignment horizontal="right"/>
    </xf>
    <xf numFmtId="49" fontId="14" fillId="0" borderId="0" xfId="0" applyNumberFormat="1" applyFont="1" applyAlignment="1" applyProtection="1">
      <alignment horizontal="left"/>
      <protection locked="0"/>
    </xf>
    <xf numFmtId="0" fontId="14" fillId="0" borderId="0" xfId="0" applyFont="1" applyAlignment="1">
      <alignment horizontal="left"/>
    </xf>
    <xf numFmtId="0" fontId="15" fillId="0" borderId="0" xfId="0" applyFont="1"/>
    <xf numFmtId="0" fontId="15" fillId="0" borderId="0" xfId="0" applyFont="1" applyAlignment="1"/>
    <xf numFmtId="0" fontId="9" fillId="0" borderId="0" xfId="0" applyFont="1" applyAlignment="1">
      <alignment horizontal="right"/>
    </xf>
    <xf numFmtId="0" fontId="15" fillId="0" borderId="0" xfId="0" applyFont="1" applyAlignment="1">
      <alignment horizontal="right"/>
    </xf>
    <xf numFmtId="49" fontId="9" fillId="0" borderId="0" xfId="0" applyNumberFormat="1" applyFont="1" applyAlignment="1">
      <alignment horizontal="left"/>
    </xf>
    <xf numFmtId="0" fontId="9" fillId="0" borderId="0" xfId="0" applyFont="1" applyAlignment="1">
      <alignment horizontal="left"/>
    </xf>
    <xf numFmtId="0" fontId="12" fillId="4" borderId="7" xfId="0" applyFont="1" applyFill="1" applyBorder="1" applyAlignment="1">
      <alignment wrapText="1"/>
    </xf>
    <xf numFmtId="0" fontId="12" fillId="4" borderId="8" xfId="0" applyFont="1" applyFill="1" applyBorder="1" applyAlignment="1">
      <alignment wrapText="1"/>
    </xf>
    <xf numFmtId="0" fontId="12" fillId="4" borderId="13" xfId="0" applyFont="1" applyFill="1" applyBorder="1" applyAlignment="1">
      <alignment wrapText="1"/>
    </xf>
    <xf numFmtId="0" fontId="12" fillId="4" borderId="7" xfId="0" applyFont="1" applyFill="1" applyBorder="1" applyAlignment="1">
      <alignment horizontal="right" wrapText="1"/>
    </xf>
    <xf numFmtId="0" fontId="9" fillId="4" borderId="8" xfId="0" applyFont="1" applyFill="1" applyBorder="1" applyAlignment="1"/>
    <xf numFmtId="0" fontId="12" fillId="4" borderId="8" xfId="0" applyFont="1" applyFill="1" applyBorder="1" applyAlignment="1">
      <alignment horizontal="right" wrapText="1"/>
    </xf>
    <xf numFmtId="0" fontId="12" fillId="4" borderId="13" xfId="0" applyFont="1" applyFill="1" applyBorder="1" applyAlignment="1">
      <alignment horizontal="right" vertical="center"/>
    </xf>
    <xf numFmtId="0" fontId="12" fillId="2" borderId="0" xfId="0" applyFont="1" applyFill="1" applyBorder="1" applyAlignment="1">
      <alignment horizontal="right" wrapText="1"/>
    </xf>
    <xf numFmtId="0" fontId="9" fillId="0" borderId="1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15" xfId="0" applyFont="1" applyBorder="1" applyAlignment="1">
      <alignment vertical="center"/>
    </xf>
    <xf numFmtId="4" fontId="9" fillId="0" borderId="16"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2" borderId="0" xfId="0" applyNumberFormat="1" applyFont="1" applyFill="1" applyBorder="1" applyAlignment="1">
      <alignment vertical="center"/>
    </xf>
    <xf numFmtId="4" fontId="9" fillId="0" borderId="14" xfId="0" applyNumberFormat="1" applyFont="1" applyBorder="1" applyAlignment="1">
      <alignment horizontal="right" vertical="center"/>
    </xf>
    <xf numFmtId="4" fontId="9" fillId="0" borderId="0" xfId="0" applyNumberFormat="1" applyFont="1" applyBorder="1" applyAlignment="1">
      <alignment horizontal="right" vertical="center"/>
    </xf>
    <xf numFmtId="0" fontId="9" fillId="3" borderId="0" xfId="0" applyFont="1" applyFill="1" applyBorder="1" applyAlignment="1" applyProtection="1">
      <alignment horizontal="right" vertical="center"/>
      <protection locked="0"/>
    </xf>
    <xf numFmtId="4" fontId="9" fillId="0" borderId="19" xfId="0" applyNumberFormat="1" applyFont="1" applyBorder="1" applyAlignment="1">
      <alignment horizontal="right" vertical="center"/>
    </xf>
    <xf numFmtId="4" fontId="9" fillId="0" borderId="20" xfId="0" applyNumberFormat="1" applyFont="1" applyBorder="1" applyAlignment="1">
      <alignment horizontal="right" vertical="center"/>
    </xf>
    <xf numFmtId="0" fontId="14" fillId="4" borderId="7" xfId="0" applyFont="1" applyFill="1" applyBorder="1" applyAlignment="1">
      <alignment vertical="center"/>
    </xf>
    <xf numFmtId="0" fontId="15" fillId="4" borderId="8" xfId="0" applyFont="1" applyFill="1" applyBorder="1" applyAlignment="1">
      <alignment vertical="center"/>
    </xf>
    <xf numFmtId="0" fontId="9" fillId="4" borderId="8" xfId="0" applyFont="1" applyFill="1" applyBorder="1" applyAlignment="1">
      <alignment vertical="center"/>
    </xf>
    <xf numFmtId="4" fontId="14" fillId="4" borderId="22"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4" fontId="15" fillId="2" borderId="0" xfId="0" applyNumberFormat="1" applyFont="1" applyFill="1" applyBorder="1" applyAlignment="1">
      <alignment vertical="center"/>
    </xf>
    <xf numFmtId="0" fontId="10" fillId="0" borderId="0" xfId="0" applyFont="1" applyAlignment="1">
      <alignment horizontal="center"/>
    </xf>
    <xf numFmtId="4" fontId="9" fillId="0" borderId="0" xfId="0" applyNumberFormat="1" applyFont="1"/>
    <xf numFmtId="0" fontId="12" fillId="4" borderId="7" xfId="0" applyFont="1" applyFill="1" applyBorder="1" applyAlignment="1">
      <alignment vertical="center"/>
    </xf>
    <xf numFmtId="0" fontId="15" fillId="4" borderId="5"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1" fillId="0" borderId="16" xfId="0" applyNumberFormat="1" applyFont="1" applyBorder="1" applyAlignment="1">
      <alignment horizontal="left"/>
    </xf>
    <xf numFmtId="164" fontId="11" fillId="0" borderId="26" xfId="0" applyNumberFormat="1" applyFont="1" applyBorder="1"/>
    <xf numFmtId="3" fontId="12" fillId="0" borderId="16" xfId="0" applyNumberFormat="1" applyFont="1" applyBorder="1" applyAlignment="1">
      <alignment horizontal="right"/>
    </xf>
    <xf numFmtId="3" fontId="11" fillId="0" borderId="27" xfId="0" applyNumberFormat="1" applyFont="1" applyBorder="1" applyAlignment="1">
      <alignment horizontal="right"/>
    </xf>
    <xf numFmtId="3" fontId="11" fillId="3" borderId="26" xfId="0" applyNumberFormat="1" applyFont="1" applyFill="1" applyBorder="1" applyAlignment="1" applyProtection="1">
      <alignment horizontal="right"/>
      <protection locked="0"/>
    </xf>
    <xf numFmtId="0" fontId="12" fillId="2" borderId="7" xfId="0" applyFont="1" applyFill="1" applyBorder="1" applyAlignment="1">
      <alignment vertical="center"/>
    </xf>
    <xf numFmtId="49" fontId="12" fillId="2" borderId="8" xfId="0" applyNumberFormat="1" applyFont="1" applyFill="1" applyBorder="1" applyAlignment="1">
      <alignment horizontal="left" vertical="center"/>
    </xf>
    <xf numFmtId="0" fontId="12" fillId="2" borderId="13" xfId="0" applyFont="1" applyFill="1" applyBorder="1" applyAlignment="1">
      <alignment vertical="center"/>
    </xf>
    <xf numFmtId="164" fontId="11" fillId="0" borderId="5" xfId="0" applyNumberFormat="1" applyFont="1" applyBorder="1"/>
    <xf numFmtId="3" fontId="12" fillId="2" borderId="28"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0" fontId="9" fillId="0" borderId="0" xfId="0" applyFont="1" applyAlignment="1">
      <alignment horizontal="left" vertical="top" wrapText="1"/>
    </xf>
    <xf numFmtId="0" fontId="15" fillId="0" borderId="0" xfId="0" applyFont="1" applyAlignment="1">
      <alignment horizontal="left" vertical="top"/>
    </xf>
    <xf numFmtId="0" fontId="9" fillId="0" borderId="0" xfId="0" applyFont="1" applyBorder="1"/>
    <xf numFmtId="0" fontId="9"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9" fillId="0" borderId="0" xfId="1" applyFont="1"/>
    <xf numFmtId="0" fontId="18" fillId="0" borderId="0" xfId="1" applyFont="1" applyAlignment="1">
      <alignment horizontal="centerContinuous"/>
    </xf>
    <xf numFmtId="0" fontId="19" fillId="0" borderId="0" xfId="1" applyFont="1" applyAlignment="1">
      <alignment horizontal="centerContinuous"/>
    </xf>
    <xf numFmtId="0" fontId="19" fillId="0" borderId="0" xfId="1" applyFont="1" applyAlignment="1">
      <alignment horizontal="right"/>
    </xf>
    <xf numFmtId="0" fontId="9" fillId="2" borderId="29" xfId="1" applyFont="1" applyFill="1" applyBorder="1" applyAlignment="1">
      <alignment horizontal="left"/>
    </xf>
    <xf numFmtId="0" fontId="9" fillId="2" borderId="30" xfId="1" applyFont="1" applyFill="1" applyBorder="1" applyAlignment="1">
      <alignment horizontal="center"/>
    </xf>
    <xf numFmtId="0" fontId="20" fillId="2" borderId="30" xfId="1" applyFont="1" applyFill="1" applyBorder="1"/>
    <xf numFmtId="49" fontId="9" fillId="2" borderId="31" xfId="1" applyNumberFormat="1" applyFont="1" applyFill="1" applyBorder="1"/>
    <xf numFmtId="0" fontId="9" fillId="2" borderId="30" xfId="1" applyFont="1" applyFill="1" applyBorder="1" applyAlignment="1">
      <alignment horizontal="right"/>
    </xf>
    <xf numFmtId="0" fontId="9" fillId="2" borderId="30" xfId="1" applyFont="1" applyFill="1" applyBorder="1"/>
    <xf numFmtId="0" fontId="9" fillId="2" borderId="32" xfId="1" applyFont="1" applyFill="1" applyBorder="1"/>
    <xf numFmtId="49" fontId="9" fillId="2" borderId="33" xfId="1" applyNumberFormat="1" applyFont="1" applyFill="1" applyBorder="1" applyAlignment="1">
      <alignment horizontal="left"/>
    </xf>
    <xf numFmtId="0" fontId="9" fillId="2" borderId="34" xfId="1" applyFont="1" applyFill="1" applyBorder="1" applyAlignment="1">
      <alignment horizontal="center"/>
    </xf>
    <xf numFmtId="0" fontId="20" fillId="2" borderId="34" xfId="1" applyFont="1" applyFill="1" applyBorder="1"/>
    <xf numFmtId="49" fontId="9" fillId="2" borderId="35" xfId="1" applyNumberFormat="1" applyFont="1" applyFill="1" applyBorder="1"/>
    <xf numFmtId="0" fontId="9" fillId="2" borderId="34" xfId="1" applyFont="1" applyFill="1" applyBorder="1" applyAlignment="1">
      <alignment horizontal="right"/>
    </xf>
    <xf numFmtId="0" fontId="9" fillId="2" borderId="34" xfId="1" applyFont="1" applyFill="1" applyBorder="1"/>
    <xf numFmtId="0" fontId="9" fillId="2" borderId="36" xfId="1" applyFont="1" applyFill="1" applyBorder="1"/>
    <xf numFmtId="0" fontId="11" fillId="0" borderId="0" xfId="1" applyFont="1"/>
    <xf numFmtId="0" fontId="9" fillId="0" borderId="0" xfId="1" applyFont="1" applyAlignment="1">
      <alignment horizontal="right"/>
    </xf>
    <xf numFmtId="0" fontId="9" fillId="0" borderId="0" xfId="1" applyFont="1" applyAlignment="1"/>
    <xf numFmtId="49" fontId="11" fillId="2" borderId="5" xfId="1" applyNumberFormat="1" applyFont="1" applyFill="1" applyBorder="1" applyAlignment="1">
      <alignment wrapText="1"/>
    </xf>
    <xf numFmtId="0" fontId="11" fillId="2" borderId="13" xfId="1" applyFont="1" applyFill="1" applyBorder="1" applyAlignment="1">
      <alignment horizontal="center" wrapText="1"/>
    </xf>
    <xf numFmtId="0" fontId="11" fillId="2" borderId="13" xfId="1" applyNumberFormat="1" applyFont="1" applyFill="1" applyBorder="1" applyAlignment="1">
      <alignment horizontal="center" wrapText="1"/>
    </xf>
    <xf numFmtId="0" fontId="11" fillId="2" borderId="5" xfId="1" applyFont="1" applyFill="1" applyBorder="1" applyAlignment="1">
      <alignment horizontal="center" wrapText="1"/>
    </xf>
    <xf numFmtId="0" fontId="9" fillId="2" borderId="5" xfId="1" applyFont="1" applyFill="1" applyBorder="1" applyAlignment="1">
      <alignment wrapText="1" shrinkToFit="1"/>
    </xf>
    <xf numFmtId="0" fontId="9" fillId="0" borderId="0" xfId="1" applyFont="1" applyAlignment="1">
      <alignment wrapText="1"/>
    </xf>
    <xf numFmtId="0" fontId="21" fillId="4" borderId="14" xfId="1" applyFont="1" applyFill="1" applyBorder="1" applyAlignment="1">
      <alignment horizontal="center"/>
    </xf>
    <xf numFmtId="49" fontId="15" fillId="4" borderId="17" xfId="1" applyNumberFormat="1" applyFont="1" applyFill="1" applyBorder="1" applyAlignment="1">
      <alignment horizontal="left"/>
    </xf>
    <xf numFmtId="0" fontId="15" fillId="4" borderId="17" xfId="1" applyFont="1" applyFill="1" applyBorder="1"/>
    <xf numFmtId="0" fontId="9" fillId="4" borderId="17" xfId="1" applyFont="1" applyFill="1" applyBorder="1" applyAlignment="1">
      <alignment horizontal="center"/>
    </xf>
    <xf numFmtId="0" fontId="9" fillId="4" borderId="17" xfId="1" applyNumberFormat="1" applyFont="1" applyFill="1" applyBorder="1" applyAlignment="1">
      <alignment horizontal="right"/>
    </xf>
    <xf numFmtId="0" fontId="9" fillId="4" borderId="15" xfId="1" applyNumberFormat="1" applyFont="1" applyFill="1" applyBorder="1"/>
    <xf numFmtId="0" fontId="9" fillId="4" borderId="16" xfId="1" applyNumberFormat="1" applyFont="1" applyFill="1" applyBorder="1"/>
    <xf numFmtId="0" fontId="9" fillId="4" borderId="18" xfId="1" applyNumberFormat="1" applyFont="1" applyFill="1" applyBorder="1"/>
    <xf numFmtId="0" fontId="9" fillId="4" borderId="16" xfId="1" applyFont="1" applyFill="1" applyBorder="1"/>
    <xf numFmtId="0" fontId="9" fillId="4" borderId="18" xfId="1" applyFont="1" applyFill="1" applyBorder="1"/>
    <xf numFmtId="0" fontId="22" fillId="0" borderId="0" xfId="1" applyFont="1"/>
    <xf numFmtId="0" fontId="23" fillId="0" borderId="37" xfId="1" applyFont="1" applyBorder="1" applyAlignment="1">
      <alignment horizontal="center" vertical="top"/>
    </xf>
    <xf numFmtId="49" fontId="24" fillId="0" borderId="37" xfId="1" applyNumberFormat="1" applyFont="1" applyBorder="1" applyAlignment="1">
      <alignment horizontal="left" vertical="top" shrinkToFit="1"/>
    </xf>
    <xf numFmtId="0" fontId="24" fillId="0" borderId="37" xfId="1" applyFont="1" applyBorder="1" applyAlignment="1">
      <alignment vertical="top" wrapText="1"/>
    </xf>
    <xf numFmtId="49" fontId="23" fillId="0" borderId="37" xfId="1" applyNumberFormat="1" applyFont="1" applyBorder="1" applyAlignment="1">
      <alignment horizontal="center" shrinkToFit="1"/>
    </xf>
    <xf numFmtId="4" fontId="24" fillId="0" borderId="37" xfId="1" applyNumberFormat="1" applyFont="1" applyBorder="1" applyAlignment="1">
      <alignment horizontal="right" shrinkToFit="1"/>
    </xf>
    <xf numFmtId="4" fontId="23" fillId="3" borderId="37" xfId="1" applyNumberFormat="1" applyFont="1" applyFill="1" applyBorder="1" applyAlignment="1" applyProtection="1">
      <alignment horizontal="right"/>
      <protection locked="0"/>
    </xf>
    <xf numFmtId="4" fontId="23" fillId="0" borderId="37" xfId="1" applyNumberFormat="1" applyFont="1" applyBorder="1"/>
    <xf numFmtId="165" fontId="23" fillId="0" borderId="37" xfId="1" applyNumberFormat="1" applyFont="1" applyBorder="1"/>
    <xf numFmtId="4" fontId="23" fillId="0" borderId="15" xfId="1" applyNumberFormat="1" applyFont="1" applyBorder="1"/>
    <xf numFmtId="4" fontId="22" fillId="0" borderId="0" xfId="1" applyNumberFormat="1" applyFont="1"/>
    <xf numFmtId="0" fontId="11" fillId="0" borderId="37" xfId="1" applyFont="1" applyBorder="1" applyAlignment="1">
      <alignment horizontal="center"/>
    </xf>
    <xf numFmtId="49" fontId="11" fillId="0" borderId="37" xfId="1" applyNumberFormat="1" applyFont="1" applyBorder="1" applyAlignment="1">
      <alignment horizontal="left"/>
    </xf>
    <xf numFmtId="4" fontId="9" fillId="0" borderId="15" xfId="1" applyNumberFormat="1" applyFont="1" applyBorder="1"/>
    <xf numFmtId="0" fontId="25" fillId="0" borderId="0" xfId="1" applyFont="1" applyAlignment="1">
      <alignment wrapText="1"/>
    </xf>
    <xf numFmtId="4" fontId="23" fillId="5" borderId="37" xfId="1" applyNumberFormat="1" applyFont="1" applyFill="1" applyBorder="1" applyAlignment="1">
      <alignment horizontal="right" wrapText="1"/>
    </xf>
    <xf numFmtId="0" fontId="26" fillId="5" borderId="14" xfId="1" applyFont="1" applyFill="1" applyBorder="1" applyAlignment="1">
      <alignment horizontal="left" wrapText="1"/>
    </xf>
    <xf numFmtId="0" fontId="26" fillId="0" borderId="15" xfId="0" applyFont="1" applyBorder="1" applyAlignment="1">
      <alignment horizontal="right"/>
    </xf>
    <xf numFmtId="0" fontId="9" fillId="0" borderId="14" xfId="1" applyFont="1" applyBorder="1"/>
    <xf numFmtId="0" fontId="9" fillId="0" borderId="0" xfId="1" applyFont="1" applyBorder="1"/>
    <xf numFmtId="0" fontId="22" fillId="0" borderId="0" xfId="1" applyFont="1" applyAlignment="1">
      <alignment wrapText="1"/>
    </xf>
    <xf numFmtId="0" fontId="27" fillId="2" borderId="7" xfId="1" applyFont="1" applyFill="1" applyBorder="1" applyAlignment="1">
      <alignment horizontal="center"/>
    </xf>
    <xf numFmtId="49" fontId="20" fillId="2" borderId="8" xfId="1" applyNumberFormat="1" applyFont="1" applyFill="1" applyBorder="1" applyAlignment="1">
      <alignment horizontal="left"/>
    </xf>
    <xf numFmtId="0" fontId="20" fillId="2" borderId="8" xfId="1" applyFont="1" applyFill="1" applyBorder="1" applyAlignment="1">
      <alignment horizontal="left"/>
    </xf>
    <xf numFmtId="0" fontId="9" fillId="2" borderId="8" xfId="1" applyFont="1" applyFill="1" applyBorder="1" applyAlignment="1">
      <alignment horizontal="center"/>
    </xf>
    <xf numFmtId="4" fontId="9" fillId="2" borderId="8" xfId="1" applyNumberFormat="1" applyFont="1" applyFill="1" applyBorder="1" applyAlignment="1">
      <alignment horizontal="right"/>
    </xf>
    <xf numFmtId="4" fontId="15" fillId="2" borderId="13" xfId="1" applyNumberFormat="1" applyFont="1" applyFill="1" applyBorder="1"/>
    <xf numFmtId="0" fontId="9" fillId="2" borderId="7" xfId="1" applyFont="1" applyFill="1" applyBorder="1"/>
    <xf numFmtId="0" fontId="9" fillId="2" borderId="8" xfId="1" applyFont="1" applyFill="1" applyBorder="1"/>
    <xf numFmtId="4" fontId="9" fillId="0" borderId="0" xfId="1" applyNumberFormat="1" applyFont="1"/>
    <xf numFmtId="3" fontId="22" fillId="0" borderId="0" xfId="1" applyNumberFormat="1" applyFont="1"/>
    <xf numFmtId="0" fontId="28" fillId="4" borderId="7" xfId="1" applyFont="1" applyFill="1" applyBorder="1" applyAlignment="1">
      <alignment horizontal="center"/>
    </xf>
    <xf numFmtId="49" fontId="20" fillId="4" borderId="8" xfId="1" applyNumberFormat="1" applyFont="1" applyFill="1" applyBorder="1" applyAlignment="1">
      <alignment horizontal="left"/>
    </xf>
    <xf numFmtId="0" fontId="20" fillId="4" borderId="8" xfId="1" applyFont="1" applyFill="1" applyBorder="1"/>
    <xf numFmtId="0" fontId="9" fillId="4" borderId="8" xfId="1" applyFont="1" applyFill="1" applyBorder="1" applyAlignment="1">
      <alignment horizontal="center"/>
    </xf>
    <xf numFmtId="4" fontId="9" fillId="4" borderId="8" xfId="1" applyNumberFormat="1" applyFont="1" applyFill="1" applyBorder="1" applyAlignment="1">
      <alignment horizontal="right"/>
    </xf>
    <xf numFmtId="4" fontId="15" fillId="4" borderId="13" xfId="1" applyNumberFormat="1" applyFont="1" applyFill="1" applyBorder="1"/>
    <xf numFmtId="0" fontId="9" fillId="4" borderId="8" xfId="1" applyFont="1" applyFill="1" applyBorder="1"/>
    <xf numFmtId="3" fontId="9" fillId="0" borderId="0" xfId="1" applyNumberFormat="1" applyFont="1"/>
    <xf numFmtId="0" fontId="15" fillId="0" borderId="0" xfId="1" applyFont="1"/>
    <xf numFmtId="0" fontId="29" fillId="0" borderId="0" xfId="1" applyFont="1" applyAlignment="1"/>
    <xf numFmtId="0" fontId="30" fillId="0" borderId="0" xfId="1" applyFont="1" applyBorder="1"/>
    <xf numFmtId="3" fontId="30" fillId="0" borderId="0" xfId="1" applyNumberFormat="1" applyFont="1" applyBorder="1" applyAlignment="1">
      <alignment horizontal="right"/>
    </xf>
    <xf numFmtId="4" fontId="30" fillId="0" borderId="0" xfId="1" applyNumberFormat="1" applyFont="1" applyBorder="1"/>
    <xf numFmtId="0" fontId="29" fillId="0" borderId="0" xfId="1" applyFont="1" applyBorder="1" applyAlignment="1"/>
    <xf numFmtId="0" fontId="9" fillId="0" borderId="0" xfId="1" applyFont="1" applyBorder="1" applyAlignment="1">
      <alignment horizontal="right"/>
    </xf>
    <xf numFmtId="46" fontId="25" fillId="0" borderId="0" xfId="1" applyNumberFormat="1" applyFont="1" applyAlignment="1">
      <alignment wrapText="1"/>
    </xf>
    <xf numFmtId="3" fontId="25" fillId="0" borderId="0" xfId="1" applyNumberFormat="1" applyFont="1" applyAlignment="1">
      <alignment wrapText="1"/>
    </xf>
    <xf numFmtId="4" fontId="24" fillId="3" borderId="37" xfId="1" applyNumberFormat="1" applyFont="1" applyFill="1" applyBorder="1" applyAlignment="1" applyProtection="1">
      <alignment horizontal="right" shrinkToFit="1"/>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6" fillId="2" borderId="0" xfId="0" applyFont="1" applyFill="1" applyAlignment="1">
      <alignment horizontal="left" wrapText="1"/>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16" fillId="3" borderId="7" xfId="0" applyFont="1" applyFill="1" applyBorder="1" applyAlignment="1" applyProtection="1">
      <alignment vertical="top" wrapText="1"/>
      <protection locked="0"/>
    </xf>
    <xf numFmtId="0" fontId="16" fillId="3" borderId="8" xfId="0" applyFont="1" applyFill="1" applyBorder="1" applyAlignment="1" applyProtection="1">
      <alignment vertical="top" wrapText="1"/>
      <protection locked="0"/>
    </xf>
    <xf numFmtId="0" fontId="16" fillId="3" borderId="13" xfId="0" applyFont="1" applyFill="1" applyBorder="1" applyAlignment="1" applyProtection="1">
      <alignment vertical="top" wrapText="1"/>
      <protection locked="0"/>
    </xf>
    <xf numFmtId="4" fontId="14" fillId="4" borderId="23" xfId="0" applyNumberFormat="1" applyFont="1" applyFill="1" applyBorder="1" applyAlignment="1">
      <alignment horizontal="right" vertical="center"/>
    </xf>
    <xf numFmtId="0" fontId="9" fillId="4" borderId="24" xfId="0" applyFont="1" applyFill="1" applyBorder="1" applyAlignment="1">
      <alignment horizontal="right" vertical="center"/>
    </xf>
    <xf numFmtId="0" fontId="11" fillId="0" borderId="8" xfId="0" applyFont="1" applyBorder="1" applyAlignment="1">
      <alignment horizontal="left" shrinkToFit="1"/>
    </xf>
    <xf numFmtId="0" fontId="11" fillId="0" borderId="13" xfId="0" applyFont="1" applyBorder="1" applyAlignment="1">
      <alignment horizontal="left" shrinkToFit="1"/>
    </xf>
    <xf numFmtId="4" fontId="9" fillId="0" borderId="17" xfId="0" applyNumberFormat="1" applyFont="1" applyBorder="1" applyAlignment="1">
      <alignment horizontal="right" vertical="center"/>
    </xf>
    <xf numFmtId="4" fontId="9" fillId="0" borderId="18"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15" xfId="0" applyNumberFormat="1" applyFont="1" applyBorder="1" applyAlignment="1">
      <alignment horizontal="right" vertical="center"/>
    </xf>
    <xf numFmtId="0" fontId="9" fillId="0" borderId="15" xfId="0" applyFont="1" applyBorder="1" applyAlignment="1">
      <alignment horizontal="right" vertical="center"/>
    </xf>
    <xf numFmtId="4" fontId="9" fillId="0" borderId="20" xfId="0" applyNumberFormat="1" applyFont="1" applyBorder="1" applyAlignment="1">
      <alignment horizontal="right" vertical="center"/>
    </xf>
    <xf numFmtId="0" fontId="9" fillId="0" borderId="21" xfId="0" applyFont="1" applyBorder="1" applyAlignment="1">
      <alignment horizontal="right" vertical="center"/>
    </xf>
    <xf numFmtId="49" fontId="23" fillId="5" borderId="14" xfId="1" applyNumberFormat="1" applyFont="1" applyFill="1" applyBorder="1" applyAlignment="1">
      <alignment horizontal="left" wrapText="1"/>
    </xf>
    <xf numFmtId="49" fontId="9" fillId="0" borderId="0" xfId="0" applyNumberFormat="1" applyFont="1" applyAlignment="1">
      <alignment horizontal="left" wrapText="1"/>
    </xf>
    <xf numFmtId="0" fontId="23" fillId="5" borderId="14" xfId="1" applyNumberFormat="1" applyFont="1" applyFill="1" applyBorder="1" applyAlignment="1">
      <alignment horizontal="left" wrapText="1" indent="1"/>
    </xf>
    <xf numFmtId="0" fontId="9" fillId="0" borderId="0" xfId="0" applyNumberFormat="1" applyFont="1" applyAlignment="1">
      <alignment wrapText="1"/>
    </xf>
    <xf numFmtId="0" fontId="9" fillId="0" borderId="15" xfId="0" applyNumberFormat="1" applyFont="1" applyBorder="1" applyAlignment="1">
      <alignment wrapText="1"/>
    </xf>
    <xf numFmtId="0" fontId="14" fillId="0" borderId="0" xfId="1" applyFont="1" applyAlignment="1">
      <alignment horizontal="left"/>
    </xf>
    <xf numFmtId="0" fontId="16" fillId="3" borderId="7" xfId="1" applyFont="1" applyFill="1" applyBorder="1" applyAlignment="1" applyProtection="1">
      <alignment vertical="top" wrapText="1"/>
      <protection locked="0"/>
    </xf>
    <xf numFmtId="0" fontId="16" fillId="3" borderId="8" xfId="1" applyFont="1" applyFill="1" applyBorder="1" applyAlignment="1" applyProtection="1">
      <alignment vertical="top" wrapText="1"/>
      <protection locked="0"/>
    </xf>
    <xf numFmtId="0" fontId="16" fillId="3" borderId="13" xfId="1" applyFont="1" applyFill="1" applyBorder="1" applyAlignment="1" applyProtection="1">
      <alignment vertical="top" wrapText="1"/>
      <protection locked="0"/>
    </xf>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S/BUILDpower/MSOffice/RKPO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Rekapitulace"/>
      <sheetName val="Objekt"/>
    </sheetNames>
    <sheetDataSet>
      <sheetData sheetId="0" refreshError="1"/>
      <sheetData sheetId="1">
        <row r="94">
          <cell r="F94">
            <v>0</v>
          </cell>
        </row>
      </sheetData>
      <sheetData sheetId="2" refreshError="1"/>
      <sheetData sheetId="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P134"/>
  <sheetViews>
    <sheetView workbookViewId="0">
      <selection activeCell="B5" sqref="B5:G5"/>
    </sheetView>
  </sheetViews>
  <sheetFormatPr defaultRowHeight="12.75" x14ac:dyDescent="0.2"/>
  <cols>
    <col min="1" max="1" width="23.140625" customWidth="1"/>
  </cols>
  <sheetData>
    <row r="1" spans="1:16" x14ac:dyDescent="0.2">
      <c r="A1" s="1"/>
      <c r="B1" s="1"/>
      <c r="C1" s="1"/>
      <c r="D1" s="1"/>
      <c r="E1" s="1"/>
      <c r="F1" s="1"/>
      <c r="G1" s="1"/>
      <c r="H1" s="1"/>
      <c r="I1" s="1"/>
      <c r="J1" s="1"/>
      <c r="K1" s="1"/>
      <c r="L1" s="1"/>
      <c r="M1" s="1"/>
      <c r="N1" s="1"/>
      <c r="O1" s="1"/>
      <c r="P1" s="1"/>
    </row>
    <row r="2" spans="1:16" ht="15.75" x14ac:dyDescent="0.25">
      <c r="A2" s="2" t="s">
        <v>0</v>
      </c>
      <c r="B2" s="3"/>
      <c r="C2" s="1"/>
      <c r="D2" s="1"/>
      <c r="E2" s="1"/>
      <c r="F2" s="1"/>
      <c r="G2" s="1"/>
      <c r="H2" s="1"/>
      <c r="I2" s="1"/>
      <c r="J2" s="1"/>
      <c r="K2" s="1"/>
      <c r="L2" s="1"/>
      <c r="M2" s="1"/>
      <c r="N2" s="1"/>
      <c r="O2" s="1"/>
      <c r="P2" s="1"/>
    </row>
    <row r="3" spans="1:16" ht="4.5" customHeight="1" x14ac:dyDescent="0.25">
      <c r="A3" s="2"/>
      <c r="B3" s="3"/>
      <c r="C3" s="1"/>
      <c r="D3" s="1"/>
      <c r="E3" s="1"/>
      <c r="F3" s="1"/>
      <c r="G3" s="1"/>
      <c r="H3" s="1"/>
      <c r="I3" s="1"/>
      <c r="J3" s="1"/>
      <c r="K3" s="1"/>
      <c r="L3" s="1"/>
      <c r="M3" s="1"/>
      <c r="N3" s="1"/>
      <c r="O3" s="1"/>
      <c r="P3" s="1"/>
    </row>
    <row r="4" spans="1:16" ht="7.5" customHeight="1" thickBot="1" x14ac:dyDescent="0.25">
      <c r="A4" s="4"/>
      <c r="B4" s="3"/>
      <c r="C4" s="1"/>
      <c r="D4" s="1"/>
      <c r="E4" s="1"/>
      <c r="F4" s="1"/>
      <c r="G4" s="1"/>
      <c r="H4" s="1"/>
      <c r="I4" s="1"/>
      <c r="J4" s="1"/>
      <c r="K4" s="1"/>
      <c r="L4" s="1"/>
      <c r="M4" s="1"/>
      <c r="N4" s="1"/>
      <c r="O4" s="1"/>
      <c r="P4" s="1"/>
    </row>
    <row r="5" spans="1:16" x14ac:dyDescent="0.2">
      <c r="A5" s="5" t="s">
        <v>1</v>
      </c>
      <c r="B5" s="175" t="s">
        <v>2</v>
      </c>
      <c r="C5" s="175"/>
      <c r="D5" s="175"/>
      <c r="E5" s="175"/>
      <c r="F5" s="175"/>
      <c r="G5" s="176"/>
      <c r="H5" s="1"/>
      <c r="I5" s="1"/>
      <c r="J5" s="1"/>
      <c r="K5" s="1"/>
      <c r="L5" s="1"/>
      <c r="M5" s="1"/>
      <c r="N5" s="1"/>
      <c r="O5" s="1"/>
      <c r="P5" s="1"/>
    </row>
    <row r="6" spans="1:16" x14ac:dyDescent="0.2">
      <c r="A6" s="6" t="s">
        <v>3</v>
      </c>
      <c r="B6" s="177"/>
      <c r="C6" s="177"/>
      <c r="D6" s="177"/>
      <c r="E6" s="177"/>
      <c r="F6" s="177"/>
      <c r="G6" s="178"/>
      <c r="H6" s="1"/>
      <c r="I6" s="1"/>
      <c r="J6" s="1"/>
      <c r="K6" s="1"/>
      <c r="L6" s="1"/>
      <c r="M6" s="1"/>
      <c r="N6" s="1"/>
      <c r="O6" s="1"/>
      <c r="P6" s="1"/>
    </row>
    <row r="7" spans="1:16" x14ac:dyDescent="0.2">
      <c r="A7" s="6" t="s">
        <v>4</v>
      </c>
      <c r="B7" s="177"/>
      <c r="C7" s="177"/>
      <c r="D7" s="177"/>
      <c r="E7" s="177"/>
      <c r="F7" s="177"/>
      <c r="G7" s="178"/>
      <c r="H7" s="1"/>
      <c r="I7" s="1"/>
      <c r="J7" s="1"/>
      <c r="K7" s="1"/>
      <c r="L7" s="1"/>
      <c r="M7" s="1"/>
      <c r="N7" s="1"/>
      <c r="O7" s="1"/>
      <c r="P7" s="1"/>
    </row>
    <row r="8" spans="1:16" x14ac:dyDescent="0.2">
      <c r="A8" s="6" t="s">
        <v>5</v>
      </c>
      <c r="B8" s="177"/>
      <c r="C8" s="177"/>
      <c r="D8" s="177"/>
      <c r="E8" s="177"/>
      <c r="F8" s="177"/>
      <c r="G8" s="178"/>
      <c r="H8" s="1"/>
      <c r="I8" s="1"/>
      <c r="J8" s="1"/>
      <c r="K8" s="1"/>
      <c r="L8" s="1"/>
      <c r="M8" s="1"/>
      <c r="N8" s="1"/>
      <c r="O8" s="1"/>
      <c r="P8" s="1"/>
    </row>
    <row r="9" spans="1:16" x14ac:dyDescent="0.2">
      <c r="A9" s="6" t="s">
        <v>6</v>
      </c>
      <c r="B9" s="177"/>
      <c r="C9" s="177"/>
      <c r="D9" s="177"/>
      <c r="E9" s="177"/>
      <c r="F9" s="177"/>
      <c r="G9" s="178"/>
      <c r="H9" s="1"/>
      <c r="I9" s="1"/>
      <c r="J9" s="1"/>
      <c r="K9" s="1"/>
      <c r="L9" s="1"/>
      <c r="M9" s="1"/>
      <c r="N9" s="1"/>
      <c r="O9" s="1"/>
      <c r="P9" s="1"/>
    </row>
    <row r="10" spans="1:16" x14ac:dyDescent="0.2">
      <c r="A10" s="6" t="s">
        <v>7</v>
      </c>
      <c r="B10" s="177"/>
      <c r="C10" s="177"/>
      <c r="D10" s="177"/>
      <c r="E10" s="177"/>
      <c r="F10" s="177"/>
      <c r="G10" s="178"/>
      <c r="H10" s="1"/>
      <c r="I10" s="1"/>
      <c r="J10" s="1"/>
      <c r="K10" s="1"/>
      <c r="L10" s="1"/>
      <c r="M10" s="1"/>
      <c r="N10" s="1"/>
      <c r="O10" s="1"/>
      <c r="P10" s="1"/>
    </row>
    <row r="11" spans="1:16" x14ac:dyDescent="0.2">
      <c r="A11" s="6" t="s">
        <v>8</v>
      </c>
      <c r="B11" s="167"/>
      <c r="C11" s="167"/>
      <c r="D11" s="167"/>
      <c r="E11" s="167"/>
      <c r="F11" s="167"/>
      <c r="G11" s="168"/>
      <c r="H11" s="1"/>
      <c r="I11" s="1"/>
      <c r="J11" s="1"/>
      <c r="K11" s="1"/>
      <c r="L11" s="1"/>
      <c r="M11" s="1"/>
      <c r="N11" s="1"/>
      <c r="O11" s="1"/>
      <c r="P11" s="1"/>
    </row>
    <row r="12" spans="1:16" x14ac:dyDescent="0.2">
      <c r="A12" s="6" t="s">
        <v>9</v>
      </c>
      <c r="B12" s="169"/>
      <c r="C12" s="170"/>
      <c r="D12" s="170"/>
      <c r="E12" s="170"/>
      <c r="F12" s="170"/>
      <c r="G12" s="171"/>
      <c r="H12" s="1"/>
      <c r="I12" s="1"/>
      <c r="J12" s="1"/>
      <c r="K12" s="1"/>
      <c r="L12" s="1"/>
      <c r="M12" s="1"/>
      <c r="N12" s="1"/>
      <c r="O12" s="1"/>
      <c r="P12" s="1"/>
    </row>
    <row r="13" spans="1:16" ht="13.5" thickBot="1" x14ac:dyDescent="0.25">
      <c r="A13" s="7" t="s">
        <v>10</v>
      </c>
      <c r="B13" s="172"/>
      <c r="C13" s="172"/>
      <c r="D13" s="172"/>
      <c r="E13" s="172"/>
      <c r="F13" s="172"/>
      <c r="G13" s="173"/>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8" t="s">
        <v>11</v>
      </c>
      <c r="B16" s="1"/>
      <c r="C16" s="1"/>
      <c r="D16" s="1"/>
      <c r="E16" s="1"/>
      <c r="F16" s="1"/>
      <c r="G16" s="1"/>
      <c r="H16" s="1"/>
      <c r="I16" s="1"/>
      <c r="J16" s="1"/>
      <c r="K16" s="1"/>
      <c r="L16" s="1"/>
      <c r="M16" s="1"/>
      <c r="N16" s="1"/>
      <c r="O16" s="1"/>
      <c r="P16" s="1"/>
    </row>
    <row r="17" spans="1:16" ht="72.75" customHeight="1" x14ac:dyDescent="0.2">
      <c r="A17" s="174" t="s">
        <v>12</v>
      </c>
      <c r="B17" s="174"/>
      <c r="C17" s="174"/>
      <c r="D17" s="174"/>
      <c r="E17" s="174"/>
      <c r="F17" s="174"/>
      <c r="G17" s="174"/>
      <c r="H17" s="1"/>
      <c r="I17" s="1"/>
      <c r="J17" s="1"/>
      <c r="K17" s="1"/>
      <c r="L17" s="1"/>
      <c r="M17" s="1"/>
      <c r="N17" s="1"/>
      <c r="O17" s="1"/>
      <c r="P17" s="1"/>
    </row>
    <row r="18" spans="1:16" ht="28.5" customHeight="1" x14ac:dyDescent="0.2">
      <c r="A18" s="174" t="s">
        <v>13</v>
      </c>
      <c r="B18" s="174"/>
      <c r="C18" s="174"/>
      <c r="D18" s="174"/>
      <c r="E18" s="174"/>
      <c r="F18" s="174"/>
      <c r="G18" s="174"/>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row r="104" spans="1:16" x14ac:dyDescent="0.2">
      <c r="A104" s="1"/>
      <c r="B104" s="1"/>
      <c r="C104" s="1"/>
      <c r="D104" s="1"/>
      <c r="E104" s="1"/>
      <c r="F104" s="1"/>
      <c r="G104" s="1"/>
      <c r="H104" s="1"/>
      <c r="I104" s="1"/>
      <c r="J104" s="1"/>
      <c r="K104" s="1"/>
      <c r="L104" s="1"/>
      <c r="M104" s="1"/>
      <c r="N104" s="1"/>
      <c r="O104" s="1"/>
      <c r="P104" s="1"/>
    </row>
    <row r="105" spans="1:16" x14ac:dyDescent="0.2">
      <c r="A105" s="1"/>
      <c r="B105" s="1"/>
      <c r="C105" s="1"/>
      <c r="D105" s="1"/>
      <c r="E105" s="1"/>
      <c r="F105" s="1"/>
      <c r="G105" s="1"/>
      <c r="H105" s="1"/>
      <c r="I105" s="1"/>
      <c r="J105" s="1"/>
      <c r="K105" s="1"/>
      <c r="L105" s="1"/>
      <c r="M105" s="1"/>
      <c r="N105" s="1"/>
      <c r="O105" s="1"/>
      <c r="P105" s="1"/>
    </row>
    <row r="106" spans="1:16" x14ac:dyDescent="0.2">
      <c r="A106" s="1"/>
      <c r="B106" s="1"/>
      <c r="C106" s="1"/>
      <c r="D106" s="1"/>
      <c r="E106" s="1"/>
      <c r="F106" s="1"/>
      <c r="G106" s="1"/>
      <c r="H106" s="1"/>
      <c r="I106" s="1"/>
      <c r="J106" s="1"/>
      <c r="K106" s="1"/>
      <c r="L106" s="1"/>
      <c r="M106" s="1"/>
      <c r="N106" s="1"/>
      <c r="O106" s="1"/>
      <c r="P106" s="1"/>
    </row>
    <row r="107" spans="1:16" x14ac:dyDescent="0.2">
      <c r="A107" s="1"/>
      <c r="B107" s="1"/>
      <c r="C107" s="1"/>
      <c r="D107" s="1"/>
      <c r="E107" s="1"/>
      <c r="F107" s="1"/>
      <c r="G107" s="1"/>
      <c r="H107" s="1"/>
      <c r="I107" s="1"/>
      <c r="J107" s="1"/>
      <c r="K107" s="1"/>
      <c r="L107" s="1"/>
      <c r="M107" s="1"/>
      <c r="N107" s="1"/>
      <c r="O107" s="1"/>
      <c r="P107" s="1"/>
    </row>
    <row r="108" spans="1:16" x14ac:dyDescent="0.2">
      <c r="A108" s="1"/>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row r="133" spans="1:16" x14ac:dyDescent="0.2">
      <c r="A133" s="1"/>
      <c r="B133" s="1"/>
      <c r="C133" s="1"/>
      <c r="D133" s="1"/>
      <c r="E133" s="1"/>
      <c r="F133" s="1"/>
      <c r="G133" s="1"/>
      <c r="H133" s="1"/>
      <c r="I133" s="1"/>
      <c r="J133" s="1"/>
      <c r="K133" s="1"/>
      <c r="L133" s="1"/>
      <c r="M133" s="1"/>
      <c r="N133" s="1"/>
      <c r="O133" s="1"/>
      <c r="P133" s="1"/>
    </row>
    <row r="134" spans="1:16" x14ac:dyDescent="0.2">
      <c r="A134" s="1"/>
      <c r="B134" s="1"/>
      <c r="C134" s="1"/>
      <c r="D134" s="1"/>
      <c r="E134" s="1"/>
      <c r="F134" s="1"/>
      <c r="G134" s="1"/>
      <c r="H134" s="1"/>
      <c r="I134" s="1"/>
      <c r="J134" s="1"/>
      <c r="K134" s="1"/>
      <c r="L134" s="1"/>
      <c r="M134" s="1"/>
      <c r="N134" s="1"/>
      <c r="O134" s="1"/>
      <c r="P134" s="1"/>
    </row>
  </sheetData>
  <sheetProtection password="C7B2" sheet="1"/>
  <mergeCells count="11">
    <mergeCell ref="B10:G10"/>
    <mergeCell ref="B5:G5"/>
    <mergeCell ref="B6:G6"/>
    <mergeCell ref="B7:G7"/>
    <mergeCell ref="B8:G8"/>
    <mergeCell ref="B9:G9"/>
    <mergeCell ref="B11:G11"/>
    <mergeCell ref="B12:G12"/>
    <mergeCell ref="B13:G13"/>
    <mergeCell ref="A17:G17"/>
    <mergeCell ref="A18:G18"/>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1"/>
  <dimension ref="A1:N44"/>
  <sheetViews>
    <sheetView showGridLines="0" tabSelected="1" zoomScale="75" zoomScaleNormal="75" zoomScaleSheetLayoutView="75" workbookViewId="0">
      <selection activeCell="N31" sqref="N31"/>
    </sheetView>
  </sheetViews>
  <sheetFormatPr defaultRowHeight="12.75" x14ac:dyDescent="0.2"/>
  <cols>
    <col min="1" max="1" width="0.5703125" style="10" customWidth="1"/>
    <col min="2" max="2" width="7.140625" style="10" customWidth="1"/>
    <col min="3" max="3" width="9.140625" style="10"/>
    <col min="4" max="4" width="19.7109375" style="10" customWidth="1"/>
    <col min="5" max="5" width="7" style="10" customWidth="1"/>
    <col min="6" max="6" width="12.7109375" style="10" customWidth="1"/>
    <col min="7" max="7" width="12.5703125" style="11" customWidth="1"/>
    <col min="8" max="8" width="10.7109375" style="10" customWidth="1"/>
    <col min="9" max="9" width="10.7109375" style="11" customWidth="1"/>
    <col min="10" max="14" width="10.7109375" style="10" customWidth="1"/>
    <col min="15" max="16384" width="9.140625" style="10"/>
  </cols>
  <sheetData>
    <row r="1" spans="1:14" ht="12" customHeight="1" x14ac:dyDescent="0.2">
      <c r="A1" s="9" t="s">
        <v>14</v>
      </c>
    </row>
    <row r="2" spans="1:14" ht="17.25" customHeight="1" x14ac:dyDescent="0.25">
      <c r="B2" s="12"/>
      <c r="C2" s="13" t="s">
        <v>15</v>
      </c>
      <c r="E2" s="14"/>
      <c r="F2" s="13"/>
      <c r="G2" s="15"/>
      <c r="H2" s="16"/>
      <c r="I2" s="17"/>
      <c r="J2" s="12"/>
    </row>
    <row r="3" spans="1:14" ht="6" customHeight="1" x14ac:dyDescent="0.2">
      <c r="C3" s="18"/>
      <c r="D3" s="19" t="s">
        <v>2</v>
      </c>
    </row>
    <row r="4" spans="1:14" ht="4.5" customHeight="1" x14ac:dyDescent="0.2"/>
    <row r="5" spans="1:14" ht="13.5" customHeight="1" x14ac:dyDescent="0.25">
      <c r="C5" s="20" t="s">
        <v>16</v>
      </c>
      <c r="D5" s="21" t="s">
        <v>945</v>
      </c>
      <c r="E5" s="22"/>
      <c r="F5" s="23"/>
      <c r="G5" s="24"/>
      <c r="N5" s="17"/>
    </row>
    <row r="7" spans="1:14" x14ac:dyDescent="0.2">
      <c r="I7" s="25"/>
    </row>
    <row r="8" spans="1:14" x14ac:dyDescent="0.2">
      <c r="C8" s="26" t="s">
        <v>17</v>
      </c>
      <c r="D8" s="27"/>
      <c r="H8" s="25" t="s">
        <v>18</v>
      </c>
      <c r="I8" s="27"/>
      <c r="J8" s="28"/>
    </row>
    <row r="9" spans="1:14" x14ac:dyDescent="0.2">
      <c r="D9" s="27"/>
      <c r="H9" s="25" t="s">
        <v>19</v>
      </c>
      <c r="I9" s="27"/>
      <c r="J9" s="28"/>
    </row>
    <row r="10" spans="1:14" ht="12.75" customHeight="1" x14ac:dyDescent="0.2">
      <c r="C10" s="25"/>
      <c r="D10" s="27"/>
      <c r="I10" s="25"/>
    </row>
    <row r="11" spans="1:14" ht="0.75" hidden="1" customHeight="1" x14ac:dyDescent="0.2">
      <c r="I11" s="25"/>
    </row>
    <row r="12" spans="1:14" ht="4.5" customHeight="1" x14ac:dyDescent="0.2">
      <c r="I12" s="25"/>
    </row>
    <row r="13" spans="1:14" ht="4.5" customHeight="1" x14ac:dyDescent="0.2"/>
    <row r="14" spans="1:14" ht="3.75" customHeight="1" x14ac:dyDescent="0.2"/>
    <row r="15" spans="1:14" ht="13.5" customHeight="1" x14ac:dyDescent="0.2">
      <c r="B15" s="29"/>
      <c r="C15" s="30"/>
      <c r="D15" s="30"/>
      <c r="E15" s="31"/>
      <c r="F15" s="32"/>
      <c r="G15" s="33"/>
      <c r="H15" s="34"/>
      <c r="I15" s="35" t="s">
        <v>20</v>
      </c>
      <c r="J15" s="36"/>
    </row>
    <row r="16" spans="1:14" ht="15" customHeight="1" x14ac:dyDescent="0.2">
      <c r="B16" s="37" t="s">
        <v>21</v>
      </c>
      <c r="C16" s="38"/>
      <c r="D16" s="39">
        <v>0</v>
      </c>
      <c r="E16" s="40" t="s">
        <v>22</v>
      </c>
      <c r="F16" s="41"/>
      <c r="G16" s="42"/>
      <c r="H16" s="186">
        <f>ROUND(G34,1)</f>
        <v>0</v>
      </c>
      <c r="I16" s="187"/>
      <c r="J16" s="43"/>
    </row>
    <row r="17" spans="2:11" x14ac:dyDescent="0.2">
      <c r="B17" s="37" t="s">
        <v>23</v>
      </c>
      <c r="C17" s="38"/>
      <c r="D17" s="39">
        <v>0</v>
      </c>
      <c r="E17" s="40" t="s">
        <v>22</v>
      </c>
      <c r="F17" s="44"/>
      <c r="G17" s="45"/>
      <c r="H17" s="188">
        <f>ROUND(H16*D17/100,0)</f>
        <v>0</v>
      </c>
      <c r="I17" s="189"/>
      <c r="J17" s="43"/>
    </row>
    <row r="18" spans="2:11" ht="15" customHeight="1" x14ac:dyDescent="0.2">
      <c r="B18" s="37" t="s">
        <v>21</v>
      </c>
      <c r="C18" s="38"/>
      <c r="D18" s="46">
        <v>15</v>
      </c>
      <c r="E18" s="40" t="s">
        <v>22</v>
      </c>
      <c r="F18" s="44"/>
      <c r="G18" s="45"/>
      <c r="H18" s="188">
        <f>ROUND(H34,1)</f>
        <v>0</v>
      </c>
      <c r="I18" s="189"/>
      <c r="J18" s="43"/>
    </row>
    <row r="19" spans="2:11" x14ac:dyDescent="0.2">
      <c r="B19" s="37" t="s">
        <v>23</v>
      </c>
      <c r="C19" s="38"/>
      <c r="D19" s="46">
        <f>D18</f>
        <v>15</v>
      </c>
      <c r="E19" s="40" t="s">
        <v>22</v>
      </c>
      <c r="F19" s="44"/>
      <c r="G19" s="45"/>
      <c r="H19" s="188">
        <f>ROUND(H18*D19/100,0)</f>
        <v>0</v>
      </c>
      <c r="I19" s="189"/>
      <c r="J19" s="43"/>
    </row>
    <row r="20" spans="2:11" x14ac:dyDescent="0.2">
      <c r="B20" s="37" t="s">
        <v>21</v>
      </c>
      <c r="C20" s="38"/>
      <c r="D20" s="46">
        <v>21</v>
      </c>
      <c r="E20" s="40" t="s">
        <v>22</v>
      </c>
      <c r="F20" s="44"/>
      <c r="G20" s="45"/>
      <c r="H20" s="188">
        <f>ROUND(I34,1)</f>
        <v>0</v>
      </c>
      <c r="I20" s="190"/>
      <c r="J20" s="43"/>
    </row>
    <row r="21" spans="2:11" ht="13.5" thickBot="1" x14ac:dyDescent="0.25">
      <c r="B21" s="37" t="s">
        <v>23</v>
      </c>
      <c r="C21" s="38"/>
      <c r="D21" s="46">
        <f>D20</f>
        <v>21</v>
      </c>
      <c r="E21" s="40" t="s">
        <v>22</v>
      </c>
      <c r="F21" s="47"/>
      <c r="G21" s="48"/>
      <c r="H21" s="191">
        <f>ROUND(H20*D20/100,0)</f>
        <v>0</v>
      </c>
      <c r="I21" s="192"/>
      <c r="J21" s="43"/>
    </row>
    <row r="22" spans="2:11" ht="16.5" thickBot="1" x14ac:dyDescent="0.25">
      <c r="B22" s="49" t="s">
        <v>24</v>
      </c>
      <c r="C22" s="50"/>
      <c r="D22" s="50"/>
      <c r="E22" s="51"/>
      <c r="F22" s="52"/>
      <c r="G22" s="53"/>
      <c r="H22" s="182">
        <f>SUM(H16:H21)</f>
        <v>0</v>
      </c>
      <c r="I22" s="183"/>
      <c r="J22" s="54"/>
    </row>
    <row r="25" spans="2:11" ht="1.5" customHeight="1" x14ac:dyDescent="0.2"/>
    <row r="26" spans="2:11" ht="15.75" customHeight="1" x14ac:dyDescent="0.25">
      <c r="B26" s="22" t="s">
        <v>25</v>
      </c>
      <c r="C26" s="55"/>
      <c r="D26" s="55"/>
      <c r="E26" s="55"/>
      <c r="F26" s="55"/>
      <c r="G26" s="55"/>
      <c r="H26" s="55"/>
      <c r="I26" s="55"/>
      <c r="J26" s="55"/>
      <c r="K26" s="56"/>
    </row>
    <row r="27" spans="2:11" ht="5.25" customHeight="1" x14ac:dyDescent="0.2">
      <c r="K27" s="56"/>
    </row>
    <row r="28" spans="2:11" ht="27" customHeight="1" x14ac:dyDescent="0.2">
      <c r="B28" s="57" t="s">
        <v>26</v>
      </c>
      <c r="C28" s="50"/>
      <c r="D28" s="50"/>
      <c r="E28" s="58"/>
      <c r="F28" s="59" t="s">
        <v>27</v>
      </c>
      <c r="G28" s="60" t="s">
        <v>28</v>
      </c>
      <c r="H28" s="61" t="s">
        <v>946</v>
      </c>
      <c r="I28" s="61" t="s">
        <v>947</v>
      </c>
    </row>
    <row r="29" spans="2:11" x14ac:dyDescent="0.2">
      <c r="B29" s="62" t="s">
        <v>501</v>
      </c>
      <c r="C29" s="184" t="s">
        <v>502</v>
      </c>
      <c r="D29" s="185"/>
      <c r="E29" s="63" t="str">
        <f>IF(StavbaCelkem=0," ",F29/StavbaCelkem)</f>
        <v xml:space="preserve"> </v>
      </c>
      <c r="F29" s="64">
        <f>+ '01 02 '!G688</f>
        <v>0</v>
      </c>
      <c r="G29" s="65">
        <f t="shared" ref="G29:G33" si="0">0+F29-H29-I29</f>
        <v>0</v>
      </c>
      <c r="H29" s="66">
        <v>0</v>
      </c>
      <c r="I29" s="66">
        <f>F29</f>
        <v>0</v>
      </c>
    </row>
    <row r="30" spans="2:11" x14ac:dyDescent="0.2">
      <c r="B30" s="62" t="s">
        <v>532</v>
      </c>
      <c r="C30" s="184" t="s">
        <v>533</v>
      </c>
      <c r="D30" s="185"/>
      <c r="E30" s="63" t="str">
        <f t="shared" ref="E30:E34" si="1">IF(StavbaCelkem=0," ",F30/StavbaCelkem)</f>
        <v xml:space="preserve"> </v>
      </c>
      <c r="F30" s="64">
        <f>+ '02 02 '!G33+ '02 04 '!G88</f>
        <v>0</v>
      </c>
      <c r="G30" s="65">
        <f t="shared" si="0"/>
        <v>0</v>
      </c>
      <c r="H30" s="66">
        <v>0</v>
      </c>
      <c r="I30" s="66">
        <f t="shared" ref="I30:I33" si="2">F30</f>
        <v>0</v>
      </c>
    </row>
    <row r="31" spans="2:11" x14ac:dyDescent="0.2">
      <c r="B31" s="62" t="s">
        <v>727</v>
      </c>
      <c r="C31" s="184" t="s">
        <v>728</v>
      </c>
      <c r="D31" s="185"/>
      <c r="E31" s="63" t="str">
        <f t="shared" si="1"/>
        <v xml:space="preserve"> </v>
      </c>
      <c r="F31" s="64">
        <f>+ '03 02 '!G38+ '03 04 '!G19+ '03 06 '!G35</f>
        <v>0</v>
      </c>
      <c r="G31" s="65">
        <f t="shared" si="0"/>
        <v>0</v>
      </c>
      <c r="H31" s="66">
        <v>0</v>
      </c>
      <c r="I31" s="66">
        <f t="shared" si="2"/>
        <v>0</v>
      </c>
    </row>
    <row r="32" spans="2:11" x14ac:dyDescent="0.2">
      <c r="B32" s="62" t="s">
        <v>900</v>
      </c>
      <c r="C32" s="184" t="s">
        <v>901</v>
      </c>
      <c r="D32" s="185"/>
      <c r="E32" s="63" t="str">
        <f t="shared" si="1"/>
        <v xml:space="preserve"> </v>
      </c>
      <c r="F32" s="64">
        <f>+ '04 02 '!G103</f>
        <v>0</v>
      </c>
      <c r="G32" s="65">
        <f t="shared" si="0"/>
        <v>0</v>
      </c>
      <c r="H32" s="66">
        <v>0</v>
      </c>
      <c r="I32" s="66">
        <f t="shared" si="2"/>
        <v>0</v>
      </c>
    </row>
    <row r="33" spans="1:10" x14ac:dyDescent="0.2">
      <c r="B33" s="62" t="s">
        <v>941</v>
      </c>
      <c r="C33" s="184" t="s">
        <v>942</v>
      </c>
      <c r="D33" s="185"/>
      <c r="E33" s="63" t="str">
        <f t="shared" si="1"/>
        <v xml:space="preserve"> </v>
      </c>
      <c r="F33" s="64">
        <f>+ '05 02 '!G36</f>
        <v>0</v>
      </c>
      <c r="G33" s="65">
        <f t="shared" si="0"/>
        <v>0</v>
      </c>
      <c r="H33" s="66">
        <v>0</v>
      </c>
      <c r="I33" s="66">
        <f t="shared" si="2"/>
        <v>0</v>
      </c>
    </row>
    <row r="34" spans="1:10" ht="17.25" customHeight="1" x14ac:dyDescent="0.2">
      <c r="A34" s="9" t="s">
        <v>29</v>
      </c>
      <c r="B34" s="67" t="s">
        <v>30</v>
      </c>
      <c r="C34" s="68"/>
      <c r="D34" s="69"/>
      <c r="E34" s="70" t="str">
        <f t="shared" si="1"/>
        <v xml:space="preserve"> </v>
      </c>
      <c r="F34" s="71">
        <f>SUM(F29:F33)</f>
        <v>0</v>
      </c>
      <c r="G34" s="72">
        <f>SUM(G29:G33)</f>
        <v>0</v>
      </c>
      <c r="H34" s="73">
        <f>SUM(H29:H33)</f>
        <v>0</v>
      </c>
      <c r="I34" s="74">
        <f>SUM(I29:I33)</f>
        <v>0</v>
      </c>
    </row>
    <row r="35" spans="1:10" x14ac:dyDescent="0.2">
      <c r="B35" s="75"/>
      <c r="C35" s="75"/>
      <c r="D35" s="75"/>
      <c r="E35" s="75"/>
      <c r="F35" s="75"/>
      <c r="G35" s="75"/>
      <c r="H35" s="75"/>
      <c r="I35" s="75"/>
      <c r="J35" s="75"/>
    </row>
    <row r="36" spans="1:10" x14ac:dyDescent="0.2">
      <c r="B36" s="75"/>
      <c r="C36" s="75"/>
      <c r="D36" s="75"/>
      <c r="E36" s="75"/>
      <c r="F36" s="75"/>
      <c r="G36" s="75"/>
      <c r="H36" s="75"/>
      <c r="I36" s="75"/>
      <c r="J36" s="75"/>
    </row>
    <row r="37" spans="1:10" x14ac:dyDescent="0.2">
      <c r="B37" s="76" t="s">
        <v>31</v>
      </c>
      <c r="C37" s="75"/>
      <c r="D37" s="75"/>
      <c r="E37" s="75"/>
      <c r="F37" s="75"/>
      <c r="G37" s="75"/>
      <c r="H37" s="75"/>
      <c r="I37" s="75"/>
      <c r="J37" s="75"/>
    </row>
    <row r="38" spans="1:10" ht="125.25" customHeight="1" x14ac:dyDescent="0.2">
      <c r="B38" s="179"/>
      <c r="C38" s="180"/>
      <c r="D38" s="180"/>
      <c r="E38" s="180"/>
      <c r="F38" s="180"/>
      <c r="G38" s="180"/>
      <c r="H38" s="180"/>
      <c r="I38" s="181"/>
      <c r="J38" s="75"/>
    </row>
    <row r="39" spans="1:10" x14ac:dyDescent="0.2">
      <c r="B39" s="75"/>
      <c r="C39" s="75"/>
      <c r="D39" s="75"/>
      <c r="E39" s="75"/>
      <c r="F39" s="75"/>
      <c r="G39" s="75"/>
      <c r="H39" s="75"/>
      <c r="I39" s="75"/>
      <c r="J39" s="75"/>
    </row>
    <row r="43" spans="1:10" x14ac:dyDescent="0.2">
      <c r="B43" s="77"/>
      <c r="C43" s="77"/>
      <c r="D43" s="77"/>
      <c r="E43" s="77"/>
      <c r="F43" s="77"/>
      <c r="G43" s="78"/>
      <c r="H43" s="77"/>
      <c r="I43" s="78"/>
      <c r="J43" s="77"/>
    </row>
    <row r="44" spans="1:10" x14ac:dyDescent="0.2">
      <c r="C44" s="79"/>
      <c r="D44" s="80"/>
      <c r="E44" s="79"/>
      <c r="F44" s="79"/>
      <c r="G44" s="78"/>
      <c r="H44" s="79"/>
      <c r="I44" s="78"/>
      <c r="J44" s="11"/>
    </row>
  </sheetData>
  <sheetProtection password="C7B2" sheet="1"/>
  <mergeCells count="13">
    <mergeCell ref="H21:I21"/>
    <mergeCell ref="H16:I16"/>
    <mergeCell ref="H17:I17"/>
    <mergeCell ref="H18:I18"/>
    <mergeCell ref="H19:I19"/>
    <mergeCell ref="H20:I20"/>
    <mergeCell ref="B38:I38"/>
    <mergeCell ref="H22:I22"/>
    <mergeCell ref="C29:D29"/>
    <mergeCell ref="C30:D30"/>
    <mergeCell ref="C31:D31"/>
    <mergeCell ref="C32:D32"/>
    <mergeCell ref="C33:D33"/>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761"/>
  <sheetViews>
    <sheetView showGridLines="0" showZeros="0" zoomScale="75" zoomScaleNormal="100" workbookViewId="0">
      <selection activeCell="L20" sqref="L20"/>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503</v>
      </c>
      <c r="E3" s="89"/>
      <c r="F3" s="90"/>
      <c r="G3" s="91"/>
    </row>
    <row r="4" spans="1:104" ht="13.5" customHeight="1" thickBot="1" x14ac:dyDescent="0.25">
      <c r="A4" s="92" t="s">
        <v>34</v>
      </c>
      <c r="B4" s="93"/>
      <c r="C4" s="94"/>
      <c r="D4" s="95" t="s">
        <v>504</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52</v>
      </c>
      <c r="C7" s="110" t="s">
        <v>53</v>
      </c>
      <c r="D7" s="111"/>
      <c r="E7" s="112"/>
      <c r="F7" s="112"/>
      <c r="G7" s="113"/>
      <c r="H7" s="114"/>
      <c r="I7" s="115"/>
      <c r="J7" s="116"/>
      <c r="K7" s="117"/>
      <c r="O7" s="118"/>
    </row>
    <row r="8" spans="1:104" x14ac:dyDescent="0.2">
      <c r="A8" s="119">
        <v>1</v>
      </c>
      <c r="B8" s="120" t="s">
        <v>54</v>
      </c>
      <c r="C8" s="121" t="s">
        <v>55</v>
      </c>
      <c r="D8" s="122" t="s">
        <v>56</v>
      </c>
      <c r="E8" s="123">
        <v>0.1108</v>
      </c>
      <c r="F8" s="124"/>
      <c r="G8" s="125">
        <f>E8*F8</f>
        <v>0</v>
      </c>
      <c r="H8" s="126">
        <v>1.7090000000000001E-2</v>
      </c>
      <c r="I8" s="127">
        <f>E8*H8</f>
        <v>1.8935720000000001E-3</v>
      </c>
      <c r="J8" s="126">
        <v>0</v>
      </c>
      <c r="K8" s="127">
        <f>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1</v>
      </c>
    </row>
    <row r="9" spans="1:104" x14ac:dyDescent="0.2">
      <c r="A9" s="129"/>
      <c r="B9" s="130"/>
      <c r="C9" s="193" t="s">
        <v>57</v>
      </c>
      <c r="D9" s="194"/>
      <c r="E9" s="133">
        <v>3.3700000000000001E-2</v>
      </c>
      <c r="F9" s="134"/>
      <c r="G9" s="135"/>
      <c r="H9" s="136"/>
      <c r="I9" s="131"/>
      <c r="J9" s="137"/>
      <c r="K9" s="131"/>
      <c r="M9" s="132" t="s">
        <v>57</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38" t="str">
        <f>C8</f>
        <v xml:space="preserve">Osazení ocelových válcovaných nosníků  č.14-22 </v>
      </c>
      <c r="BE9" s="118"/>
      <c r="BF9" s="118"/>
      <c r="BG9" s="118"/>
      <c r="BH9" s="118"/>
      <c r="BI9" s="118"/>
    </row>
    <row r="10" spans="1:104" x14ac:dyDescent="0.2">
      <c r="A10" s="129"/>
      <c r="B10" s="130"/>
      <c r="C10" s="193" t="s">
        <v>58</v>
      </c>
      <c r="D10" s="194"/>
      <c r="E10" s="133">
        <v>4.1099999999999998E-2</v>
      </c>
      <c r="F10" s="134"/>
      <c r="G10" s="135"/>
      <c r="H10" s="136"/>
      <c r="I10" s="131"/>
      <c r="J10" s="137"/>
      <c r="K10" s="131"/>
      <c r="M10" s="132" t="s">
        <v>58</v>
      </c>
      <c r="O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38" t="str">
        <f>C9</f>
        <v>1,8*8,84/1000*1,06*2</v>
      </c>
      <c r="BE10" s="118"/>
      <c r="BF10" s="118"/>
      <c r="BG10" s="118"/>
      <c r="BH10" s="118"/>
      <c r="BI10" s="118"/>
    </row>
    <row r="11" spans="1:104" x14ac:dyDescent="0.2">
      <c r="A11" s="129"/>
      <c r="B11" s="130"/>
      <c r="C11" s="193" t="s">
        <v>59</v>
      </c>
      <c r="D11" s="194"/>
      <c r="E11" s="133">
        <v>3.5999999999999997E-2</v>
      </c>
      <c r="F11" s="134"/>
      <c r="G11" s="135"/>
      <c r="H11" s="136"/>
      <c r="I11" s="131"/>
      <c r="J11" s="137"/>
      <c r="K11" s="131"/>
      <c r="M11" s="132" t="s">
        <v>59</v>
      </c>
      <c r="O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38" t="str">
        <f>C10</f>
        <v>1,83*10,6/1000*1,06*2</v>
      </c>
      <c r="BE11" s="118"/>
      <c r="BF11" s="118"/>
      <c r="BG11" s="118"/>
      <c r="BH11" s="118"/>
      <c r="BI11" s="118"/>
    </row>
    <row r="12" spans="1:104" x14ac:dyDescent="0.2">
      <c r="A12" s="119">
        <v>2</v>
      </c>
      <c r="B12" s="120" t="s">
        <v>54</v>
      </c>
      <c r="C12" s="121" t="s">
        <v>55</v>
      </c>
      <c r="D12" s="122" t="s">
        <v>56</v>
      </c>
      <c r="E12" s="123">
        <v>5.3100000000000001E-2</v>
      </c>
      <c r="F12" s="124">
        <v>0</v>
      </c>
      <c r="G12" s="125">
        <f>E12*F12</f>
        <v>0</v>
      </c>
      <c r="H12" s="126">
        <v>1.7090000000000001E-2</v>
      </c>
      <c r="I12" s="127">
        <f>E12*H12</f>
        <v>9.074790000000001E-4</v>
      </c>
      <c r="J12" s="126">
        <v>0</v>
      </c>
      <c r="K12" s="127">
        <f>E12*J12</f>
        <v>0</v>
      </c>
      <c r="O12" s="118"/>
      <c r="Z12" s="118"/>
      <c r="AA12" s="118">
        <v>1</v>
      </c>
      <c r="AB12" s="118">
        <v>1</v>
      </c>
      <c r="AC12" s="118">
        <v>1</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G12</f>
        <v>0</v>
      </c>
      <c r="BA12" s="118"/>
      <c r="BB12" s="118"/>
      <c r="BC12" s="118"/>
      <c r="BD12" s="118"/>
      <c r="BE12" s="118"/>
      <c r="BF12" s="118"/>
      <c r="BG12" s="118"/>
      <c r="BH12" s="118"/>
      <c r="BI12" s="118"/>
      <c r="CA12" s="118">
        <v>1</v>
      </c>
      <c r="CB12" s="118">
        <v>1</v>
      </c>
      <c r="CZ12" s="81">
        <v>1</v>
      </c>
    </row>
    <row r="13" spans="1:104" x14ac:dyDescent="0.2">
      <c r="A13" s="129"/>
      <c r="B13" s="130"/>
      <c r="C13" s="193" t="s">
        <v>60</v>
      </c>
      <c r="D13" s="194"/>
      <c r="E13" s="133">
        <v>5.3100000000000001E-2</v>
      </c>
      <c r="F13" s="134"/>
      <c r="G13" s="135"/>
      <c r="H13" s="136"/>
      <c r="I13" s="131"/>
      <c r="J13" s="137"/>
      <c r="K13" s="131"/>
      <c r="M13" s="132" t="s">
        <v>60</v>
      </c>
      <c r="O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38" t="str">
        <f>C12</f>
        <v xml:space="preserve">Osazení ocelových válcovaných nosníků  č.14-22 </v>
      </c>
      <c r="BE13" s="118"/>
      <c r="BF13" s="118"/>
      <c r="BG13" s="118"/>
      <c r="BH13" s="118"/>
      <c r="BI13" s="118"/>
    </row>
    <row r="14" spans="1:104" x14ac:dyDescent="0.2">
      <c r="A14" s="129"/>
      <c r="B14" s="130"/>
      <c r="C14" s="193" t="s">
        <v>61</v>
      </c>
      <c r="D14" s="194"/>
      <c r="E14" s="133">
        <v>0</v>
      </c>
      <c r="F14" s="134"/>
      <c r="G14" s="135"/>
      <c r="H14" s="136"/>
      <c r="I14" s="131"/>
      <c r="J14" s="137"/>
      <c r="K14" s="131"/>
      <c r="M14" s="132" t="s">
        <v>61</v>
      </c>
      <c r="O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38" t="str">
        <f>C13</f>
        <v>Č. 100:1,66*8*3,77/1000*1,06</v>
      </c>
      <c r="BE14" s="118"/>
      <c r="BF14" s="118"/>
      <c r="BG14" s="118"/>
      <c r="BH14" s="118"/>
      <c r="BI14" s="118"/>
    </row>
    <row r="15" spans="1:104" ht="22.5" x14ac:dyDescent="0.2">
      <c r="A15" s="119">
        <v>3</v>
      </c>
      <c r="B15" s="120" t="s">
        <v>62</v>
      </c>
      <c r="C15" s="121" t="s">
        <v>63</v>
      </c>
      <c r="D15" s="122" t="s">
        <v>56</v>
      </c>
      <c r="E15" s="123">
        <v>0.16389999999999999</v>
      </c>
      <c r="F15" s="124">
        <v>0</v>
      </c>
      <c r="G15" s="125">
        <f>E15*F15</f>
        <v>0</v>
      </c>
      <c r="H15" s="126">
        <v>1.0900000000000001</v>
      </c>
      <c r="I15" s="127">
        <f>E15*H15</f>
        <v>0.178651</v>
      </c>
      <c r="J15" s="126">
        <v>0</v>
      </c>
      <c r="K15" s="127">
        <f>E15*J15</f>
        <v>0</v>
      </c>
      <c r="O15" s="118"/>
      <c r="Z15" s="118"/>
      <c r="AA15" s="118">
        <v>1</v>
      </c>
      <c r="AB15" s="118">
        <v>1</v>
      </c>
      <c r="AC15" s="118">
        <v>1</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G15</f>
        <v>0</v>
      </c>
      <c r="BA15" s="118"/>
      <c r="BB15" s="118"/>
      <c r="BC15" s="118"/>
      <c r="BD15" s="118"/>
      <c r="BE15" s="118"/>
      <c r="BF15" s="118"/>
      <c r="BG15" s="118"/>
      <c r="BH15" s="118"/>
      <c r="BI15" s="118"/>
      <c r="CA15" s="118">
        <v>1</v>
      </c>
      <c r="CB15" s="118">
        <v>1</v>
      </c>
      <c r="CZ15" s="81">
        <v>1</v>
      </c>
    </row>
    <row r="16" spans="1:104" ht="25.5" x14ac:dyDescent="0.2">
      <c r="A16" s="129"/>
      <c r="B16" s="130"/>
      <c r="C16" s="193" t="s">
        <v>57</v>
      </c>
      <c r="D16" s="194"/>
      <c r="E16" s="133">
        <v>3.3700000000000001E-2</v>
      </c>
      <c r="F16" s="134"/>
      <c r="G16" s="135"/>
      <c r="H16" s="136"/>
      <c r="I16" s="131"/>
      <c r="J16" s="137"/>
      <c r="K16" s="131"/>
      <c r="M16" s="132" t="s">
        <v>57</v>
      </c>
      <c r="O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38" t="str">
        <f>C15</f>
        <v>Válcované nosníky č.14-22 do připravených otvorů včetně dodávky profilu do I č.14</v>
      </c>
      <c r="BE16" s="118"/>
      <c r="BF16" s="118"/>
      <c r="BG16" s="118"/>
      <c r="BH16" s="118"/>
      <c r="BI16" s="118"/>
    </row>
    <row r="17" spans="1:104" x14ac:dyDescent="0.2">
      <c r="A17" s="129"/>
      <c r="B17" s="130"/>
      <c r="C17" s="193" t="s">
        <v>58</v>
      </c>
      <c r="D17" s="194"/>
      <c r="E17" s="133">
        <v>4.1099999999999998E-2</v>
      </c>
      <c r="F17" s="134"/>
      <c r="G17" s="135"/>
      <c r="H17" s="136"/>
      <c r="I17" s="131"/>
      <c r="J17" s="137"/>
      <c r="K17" s="131"/>
      <c r="M17" s="132" t="s">
        <v>58</v>
      </c>
      <c r="O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38" t="str">
        <f>C16</f>
        <v>1,8*8,84/1000*1,06*2</v>
      </c>
      <c r="BE17" s="118"/>
      <c r="BF17" s="118"/>
      <c r="BG17" s="118"/>
      <c r="BH17" s="118"/>
      <c r="BI17" s="118"/>
    </row>
    <row r="18" spans="1:104" x14ac:dyDescent="0.2">
      <c r="A18" s="129"/>
      <c r="B18" s="130"/>
      <c r="C18" s="193" t="s">
        <v>59</v>
      </c>
      <c r="D18" s="194"/>
      <c r="E18" s="133">
        <v>3.5999999999999997E-2</v>
      </c>
      <c r="F18" s="134"/>
      <c r="G18" s="135"/>
      <c r="H18" s="136"/>
      <c r="I18" s="131"/>
      <c r="J18" s="137"/>
      <c r="K18" s="131"/>
      <c r="M18" s="132" t="s">
        <v>59</v>
      </c>
      <c r="O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38" t="str">
        <f>C17</f>
        <v>1,83*10,6/1000*1,06*2</v>
      </c>
      <c r="BE18" s="118"/>
      <c r="BF18" s="118"/>
      <c r="BG18" s="118"/>
      <c r="BH18" s="118"/>
      <c r="BI18" s="118"/>
    </row>
    <row r="19" spans="1:104" x14ac:dyDescent="0.2">
      <c r="A19" s="129"/>
      <c r="B19" s="130"/>
      <c r="C19" s="193" t="s">
        <v>60</v>
      </c>
      <c r="D19" s="194"/>
      <c r="E19" s="133">
        <v>5.3100000000000001E-2</v>
      </c>
      <c r="F19" s="134"/>
      <c r="G19" s="135"/>
      <c r="H19" s="136"/>
      <c r="I19" s="131"/>
      <c r="J19" s="137"/>
      <c r="K19" s="131"/>
      <c r="M19" s="132" t="s">
        <v>60</v>
      </c>
      <c r="O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38" t="str">
        <f>C18</f>
        <v>1,6*10,6/1000*1,06*2</v>
      </c>
      <c r="BE19" s="118"/>
      <c r="BF19" s="118"/>
      <c r="BG19" s="118"/>
      <c r="BH19" s="118"/>
      <c r="BI19" s="118"/>
    </row>
    <row r="20" spans="1:104" x14ac:dyDescent="0.2">
      <c r="A20" s="129"/>
      <c r="B20" s="130"/>
      <c r="C20" s="193" t="s">
        <v>61</v>
      </c>
      <c r="D20" s="194"/>
      <c r="E20" s="133">
        <v>0</v>
      </c>
      <c r="F20" s="134"/>
      <c r="G20" s="135"/>
      <c r="H20" s="136"/>
      <c r="I20" s="131"/>
      <c r="J20" s="137"/>
      <c r="K20" s="131"/>
      <c r="M20" s="132" t="s">
        <v>61</v>
      </c>
      <c r="O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38" t="str">
        <f>C19</f>
        <v>Č. 100:1,66*8*3,77/1000*1,06</v>
      </c>
      <c r="BE20" s="118"/>
      <c r="BF20" s="118"/>
      <c r="BG20" s="118"/>
      <c r="BH20" s="118"/>
      <c r="BI20" s="118"/>
    </row>
    <row r="21" spans="1:104" x14ac:dyDescent="0.2">
      <c r="A21" s="119">
        <v>4</v>
      </c>
      <c r="B21" s="120" t="s">
        <v>64</v>
      </c>
      <c r="C21" s="121" t="s">
        <v>65</v>
      </c>
      <c r="D21" s="122" t="s">
        <v>49</v>
      </c>
      <c r="E21" s="123">
        <v>1.41</v>
      </c>
      <c r="F21" s="124">
        <v>0</v>
      </c>
      <c r="G21" s="125">
        <f>E21*F21</f>
        <v>0</v>
      </c>
      <c r="H21" s="126">
        <v>3.7670000000000002E-2</v>
      </c>
      <c r="I21" s="127">
        <f>E21*H21</f>
        <v>5.3114700000000001E-2</v>
      </c>
      <c r="J21" s="126">
        <v>0</v>
      </c>
      <c r="K21" s="127">
        <f>E21*J21</f>
        <v>0</v>
      </c>
      <c r="O21" s="118"/>
      <c r="Z21" s="118"/>
      <c r="AA21" s="118">
        <v>1</v>
      </c>
      <c r="AB21" s="118">
        <v>1</v>
      </c>
      <c r="AC21" s="118">
        <v>1</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G21</f>
        <v>0</v>
      </c>
      <c r="BA21" s="118"/>
      <c r="BB21" s="118"/>
      <c r="BC21" s="118"/>
      <c r="BD21" s="118"/>
      <c r="BE21" s="118"/>
      <c r="BF21" s="118"/>
      <c r="BG21" s="118"/>
      <c r="BH21" s="118"/>
      <c r="BI21" s="118"/>
      <c r="CA21" s="118">
        <v>1</v>
      </c>
      <c r="CB21" s="118">
        <v>1</v>
      </c>
      <c r="CZ21" s="81">
        <v>1</v>
      </c>
    </row>
    <row r="22" spans="1:104" x14ac:dyDescent="0.2">
      <c r="A22" s="129"/>
      <c r="B22" s="130"/>
      <c r="C22" s="195" t="s">
        <v>66</v>
      </c>
      <c r="D22" s="196"/>
      <c r="E22" s="196"/>
      <c r="F22" s="196"/>
      <c r="G22" s="197"/>
      <c r="I22" s="131"/>
      <c r="K22" s="131"/>
      <c r="L22" s="132" t="s">
        <v>66</v>
      </c>
      <c r="O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row>
    <row r="23" spans="1:104" x14ac:dyDescent="0.2">
      <c r="A23" s="129"/>
      <c r="B23" s="130"/>
      <c r="C23" s="193" t="s">
        <v>67</v>
      </c>
      <c r="D23" s="194"/>
      <c r="E23" s="133">
        <v>0.78</v>
      </c>
      <c r="F23" s="134"/>
      <c r="G23" s="135"/>
      <c r="H23" s="136"/>
      <c r="I23" s="131"/>
      <c r="J23" s="137"/>
      <c r="K23" s="131"/>
      <c r="M23" s="132" t="s">
        <v>67</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38" t="str">
        <f>C22</f>
        <v xml:space="preserve">odhad - bude provádět dle skutečnosti po bourací pracech </v>
      </c>
      <c r="BE23" s="118"/>
      <c r="BF23" s="118"/>
      <c r="BG23" s="118"/>
      <c r="BH23" s="118"/>
      <c r="BI23" s="118"/>
    </row>
    <row r="24" spans="1:104" x14ac:dyDescent="0.2">
      <c r="A24" s="129"/>
      <c r="B24" s="130"/>
      <c r="C24" s="193" t="s">
        <v>68</v>
      </c>
      <c r="D24" s="194"/>
      <c r="E24" s="133">
        <v>0.63</v>
      </c>
      <c r="F24" s="134"/>
      <c r="G24" s="135"/>
      <c r="H24" s="136"/>
      <c r="I24" s="131"/>
      <c r="J24" s="137"/>
      <c r="K24" s="131"/>
      <c r="M24" s="132" t="s">
        <v>68</v>
      </c>
      <c r="O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38" t="str">
        <f>C23</f>
        <v>4NP:0,15*5,2</v>
      </c>
      <c r="BE24" s="118"/>
      <c r="BF24" s="118"/>
      <c r="BG24" s="118"/>
      <c r="BH24" s="118"/>
      <c r="BI24" s="118"/>
    </row>
    <row r="25" spans="1:104" x14ac:dyDescent="0.2">
      <c r="A25" s="119">
        <v>5</v>
      </c>
      <c r="B25" s="120" t="s">
        <v>69</v>
      </c>
      <c r="C25" s="121" t="s">
        <v>70</v>
      </c>
      <c r="D25" s="122" t="s">
        <v>49</v>
      </c>
      <c r="E25" s="123">
        <v>3.99</v>
      </c>
      <c r="F25" s="124">
        <v>0</v>
      </c>
      <c r="G25" s="125">
        <f>E25*F25</f>
        <v>0</v>
      </c>
      <c r="H25" s="126">
        <v>0.11756999999999999</v>
      </c>
      <c r="I25" s="127">
        <f>E25*H25</f>
        <v>0.46910429999999997</v>
      </c>
      <c r="J25" s="126">
        <v>0</v>
      </c>
      <c r="K25" s="127">
        <f>E25*J25</f>
        <v>0</v>
      </c>
      <c r="O25" s="118"/>
      <c r="Z25" s="118"/>
      <c r="AA25" s="118">
        <v>1</v>
      </c>
      <c r="AB25" s="118">
        <v>1</v>
      </c>
      <c r="AC25" s="118">
        <v>1</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G25</f>
        <v>0</v>
      </c>
      <c r="BA25" s="118"/>
      <c r="BB25" s="118"/>
      <c r="BC25" s="118"/>
      <c r="BD25" s="118"/>
      <c r="BE25" s="118"/>
      <c r="BF25" s="118"/>
      <c r="BG25" s="118"/>
      <c r="BH25" s="118"/>
      <c r="BI25" s="118"/>
      <c r="CA25" s="118">
        <v>1</v>
      </c>
      <c r="CB25" s="118">
        <v>1</v>
      </c>
      <c r="CZ25" s="81">
        <v>1</v>
      </c>
    </row>
    <row r="26" spans="1:104" x14ac:dyDescent="0.2">
      <c r="A26" s="129"/>
      <c r="B26" s="130"/>
      <c r="C26" s="195" t="s">
        <v>66</v>
      </c>
      <c r="D26" s="196"/>
      <c r="E26" s="196"/>
      <c r="F26" s="196"/>
      <c r="G26" s="197"/>
      <c r="I26" s="131"/>
      <c r="K26" s="131"/>
      <c r="L26" s="132" t="s">
        <v>66</v>
      </c>
      <c r="O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row>
    <row r="27" spans="1:104" x14ac:dyDescent="0.2">
      <c r="A27" s="129"/>
      <c r="B27" s="130"/>
      <c r="C27" s="193" t="s">
        <v>71</v>
      </c>
      <c r="D27" s="194"/>
      <c r="E27" s="133">
        <v>0</v>
      </c>
      <c r="F27" s="134"/>
      <c r="G27" s="135"/>
      <c r="H27" s="136"/>
      <c r="I27" s="131"/>
      <c r="J27" s="137"/>
      <c r="K27" s="131"/>
      <c r="M27" s="132" t="s">
        <v>71</v>
      </c>
      <c r="O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38" t="str">
        <f>C26</f>
        <v xml:space="preserve">odhad - bude provádět dle skutečnosti po bourací pracech </v>
      </c>
      <c r="BE27" s="118"/>
      <c r="BF27" s="118"/>
      <c r="BG27" s="118"/>
      <c r="BH27" s="118"/>
      <c r="BI27" s="118"/>
    </row>
    <row r="28" spans="1:104" x14ac:dyDescent="0.2">
      <c r="A28" s="129"/>
      <c r="B28" s="130"/>
      <c r="C28" s="193" t="s">
        <v>72</v>
      </c>
      <c r="D28" s="194"/>
      <c r="E28" s="133">
        <v>3.6749999999999998</v>
      </c>
      <c r="F28" s="134"/>
      <c r="G28" s="135"/>
      <c r="H28" s="136"/>
      <c r="I28" s="131"/>
      <c r="J28" s="137"/>
      <c r="K28" s="131"/>
      <c r="M28" s="132" t="s">
        <v>72</v>
      </c>
      <c r="O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38" t="str">
        <f>C27</f>
        <v>4NP:</v>
      </c>
      <c r="BE28" s="118"/>
      <c r="BF28" s="118"/>
      <c r="BG28" s="118"/>
      <c r="BH28" s="118"/>
      <c r="BI28" s="118"/>
    </row>
    <row r="29" spans="1:104" x14ac:dyDescent="0.2">
      <c r="A29" s="129"/>
      <c r="B29" s="130"/>
      <c r="C29" s="193" t="s">
        <v>73</v>
      </c>
      <c r="D29" s="194"/>
      <c r="E29" s="133">
        <v>0.315</v>
      </c>
      <c r="F29" s="134"/>
      <c r="G29" s="135"/>
      <c r="H29" s="136"/>
      <c r="I29" s="131"/>
      <c r="J29" s="137"/>
      <c r="K29" s="131"/>
      <c r="M29" s="132" t="s">
        <v>73</v>
      </c>
      <c r="O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38" t="str">
        <f>C28</f>
        <v>0,25*2,1*7</v>
      </c>
      <c r="BE29" s="118"/>
      <c r="BF29" s="118"/>
      <c r="BG29" s="118"/>
      <c r="BH29" s="118"/>
      <c r="BI29" s="118"/>
    </row>
    <row r="30" spans="1:104" ht="22.5" x14ac:dyDescent="0.2">
      <c r="A30" s="119">
        <v>6</v>
      </c>
      <c r="B30" s="120" t="s">
        <v>74</v>
      </c>
      <c r="C30" s="121" t="s">
        <v>75</v>
      </c>
      <c r="D30" s="122" t="s">
        <v>49</v>
      </c>
      <c r="E30" s="123">
        <v>12</v>
      </c>
      <c r="F30" s="124">
        <v>0</v>
      </c>
      <c r="G30" s="125">
        <f>E30*F30</f>
        <v>0</v>
      </c>
      <c r="H30" s="126">
        <v>0.24104999999999999</v>
      </c>
      <c r="I30" s="127">
        <f>E30*H30</f>
        <v>2.8925999999999998</v>
      </c>
      <c r="J30" s="126">
        <v>0</v>
      </c>
      <c r="K30" s="127">
        <f>E30*J30</f>
        <v>0</v>
      </c>
      <c r="O30" s="118"/>
      <c r="Z30" s="118"/>
      <c r="AA30" s="118">
        <v>1</v>
      </c>
      <c r="AB30" s="118">
        <v>1</v>
      </c>
      <c r="AC30" s="118">
        <v>1</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G30</f>
        <v>0</v>
      </c>
      <c r="BA30" s="118"/>
      <c r="BB30" s="118"/>
      <c r="BC30" s="118"/>
      <c r="BD30" s="118"/>
      <c r="BE30" s="118"/>
      <c r="BF30" s="118"/>
      <c r="BG30" s="118"/>
      <c r="BH30" s="118"/>
      <c r="BI30" s="118"/>
      <c r="CA30" s="118">
        <v>1</v>
      </c>
      <c r="CB30" s="118">
        <v>1</v>
      </c>
      <c r="CZ30" s="81">
        <v>1</v>
      </c>
    </row>
    <row r="31" spans="1:104" ht="25.5" x14ac:dyDescent="0.2">
      <c r="A31" s="129"/>
      <c r="B31" s="130"/>
      <c r="C31" s="193" t="s">
        <v>71</v>
      </c>
      <c r="D31" s="194"/>
      <c r="E31" s="133">
        <v>0</v>
      </c>
      <c r="F31" s="134"/>
      <c r="G31" s="135"/>
      <c r="H31" s="136"/>
      <c r="I31" s="131"/>
      <c r="J31" s="137"/>
      <c r="K31" s="131"/>
      <c r="M31" s="132" t="s">
        <v>71</v>
      </c>
      <c r="O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38" t="str">
        <f>C30</f>
        <v>Zazdívka rýh, potrubí, kapes cihlami tl. 14 cm s použitím suché maltové směsi</v>
      </c>
      <c r="BE31" s="118"/>
      <c r="BF31" s="118"/>
      <c r="BG31" s="118"/>
      <c r="BH31" s="118"/>
      <c r="BI31" s="118"/>
    </row>
    <row r="32" spans="1:104" x14ac:dyDescent="0.2">
      <c r="A32" s="129"/>
      <c r="B32" s="130"/>
      <c r="C32" s="193" t="s">
        <v>76</v>
      </c>
      <c r="D32" s="194"/>
      <c r="E32" s="133">
        <v>4</v>
      </c>
      <c r="F32" s="134"/>
      <c r="G32" s="135"/>
      <c r="H32" s="136"/>
      <c r="I32" s="131"/>
      <c r="J32" s="137"/>
      <c r="K32" s="131"/>
      <c r="M32" s="164">
        <v>17.169444444444444</v>
      </c>
      <c r="O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38" t="str">
        <f>C31</f>
        <v>4NP:</v>
      </c>
      <c r="BE32" s="118"/>
      <c r="BF32" s="118"/>
      <c r="BG32" s="118"/>
      <c r="BH32" s="118"/>
      <c r="BI32" s="118"/>
    </row>
    <row r="33" spans="1:104" x14ac:dyDescent="0.2">
      <c r="A33" s="129"/>
      <c r="B33" s="130"/>
      <c r="C33" s="193" t="s">
        <v>77</v>
      </c>
      <c r="D33" s="194"/>
      <c r="E33" s="133">
        <v>4</v>
      </c>
      <c r="F33" s="134"/>
      <c r="G33" s="135"/>
      <c r="H33" s="136"/>
      <c r="I33" s="131"/>
      <c r="J33" s="137"/>
      <c r="K33" s="131"/>
      <c r="M33" s="164">
        <v>16.961111111111112</v>
      </c>
      <c r="O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38" t="str">
        <f>C32</f>
        <v>412:4</v>
      </c>
      <c r="BE33" s="118"/>
      <c r="BF33" s="118"/>
      <c r="BG33" s="118"/>
      <c r="BH33" s="118"/>
      <c r="BI33" s="118"/>
    </row>
    <row r="34" spans="1:104" x14ac:dyDescent="0.2">
      <c r="A34" s="129"/>
      <c r="B34" s="130"/>
      <c r="C34" s="193" t="s">
        <v>78</v>
      </c>
      <c r="D34" s="194"/>
      <c r="E34" s="133">
        <v>4</v>
      </c>
      <c r="F34" s="134"/>
      <c r="G34" s="135"/>
      <c r="H34" s="136"/>
      <c r="I34" s="131"/>
      <c r="J34" s="137"/>
      <c r="K34" s="131"/>
      <c r="M34" s="164">
        <v>17.211111111111112</v>
      </c>
      <c r="O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38" t="str">
        <f>C33</f>
        <v>407:4</v>
      </c>
      <c r="BE34" s="118"/>
      <c r="BF34" s="118"/>
      <c r="BG34" s="118"/>
      <c r="BH34" s="118"/>
      <c r="BI34" s="118"/>
    </row>
    <row r="35" spans="1:104" x14ac:dyDescent="0.2">
      <c r="A35" s="119">
        <v>7</v>
      </c>
      <c r="B35" s="120" t="s">
        <v>79</v>
      </c>
      <c r="C35" s="121" t="s">
        <v>80</v>
      </c>
      <c r="D35" s="122" t="s">
        <v>49</v>
      </c>
      <c r="E35" s="123">
        <v>4.92</v>
      </c>
      <c r="F35" s="124">
        <v>0</v>
      </c>
      <c r="G35" s="125">
        <f>E35*F35</f>
        <v>0</v>
      </c>
      <c r="H35" s="126">
        <v>0.17444000000000001</v>
      </c>
      <c r="I35" s="127">
        <f>E35*H35</f>
        <v>0.85824480000000003</v>
      </c>
      <c r="J35" s="126">
        <v>0</v>
      </c>
      <c r="K35" s="127">
        <f>E35*J35</f>
        <v>0</v>
      </c>
      <c r="O35" s="118"/>
      <c r="Z35" s="118"/>
      <c r="AA35" s="118">
        <v>1</v>
      </c>
      <c r="AB35" s="118">
        <v>1</v>
      </c>
      <c r="AC35" s="118">
        <v>1</v>
      </c>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28">
        <f>G35</f>
        <v>0</v>
      </c>
      <c r="BA35" s="118"/>
      <c r="BB35" s="118"/>
      <c r="BC35" s="118"/>
      <c r="BD35" s="118"/>
      <c r="BE35" s="118"/>
      <c r="BF35" s="118"/>
      <c r="BG35" s="118"/>
      <c r="BH35" s="118"/>
      <c r="BI35" s="118"/>
      <c r="CA35" s="118">
        <v>1</v>
      </c>
      <c r="CB35" s="118">
        <v>1</v>
      </c>
      <c r="CZ35" s="81">
        <v>1</v>
      </c>
    </row>
    <row r="36" spans="1:104" x14ac:dyDescent="0.2">
      <c r="A36" s="129"/>
      <c r="B36" s="130"/>
      <c r="C36" s="193" t="s">
        <v>81</v>
      </c>
      <c r="D36" s="194"/>
      <c r="E36" s="133">
        <v>4.92</v>
      </c>
      <c r="F36" s="134"/>
      <c r="G36" s="135"/>
      <c r="H36" s="136"/>
      <c r="I36" s="131"/>
      <c r="J36" s="137"/>
      <c r="K36" s="131"/>
      <c r="M36" s="132" t="s">
        <v>81</v>
      </c>
      <c r="O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38" t="str">
        <f>C35</f>
        <v xml:space="preserve">Plentování ocelových nosníků výšky do 20 cm </v>
      </c>
      <c r="BE36" s="118"/>
      <c r="BF36" s="118"/>
      <c r="BG36" s="118"/>
      <c r="BH36" s="118"/>
      <c r="BI36" s="118"/>
    </row>
    <row r="37" spans="1:104" ht="22.5" x14ac:dyDescent="0.2">
      <c r="A37" s="119">
        <v>8</v>
      </c>
      <c r="B37" s="120" t="s">
        <v>82</v>
      </c>
      <c r="C37" s="121" t="s">
        <v>83</v>
      </c>
      <c r="D37" s="122" t="s">
        <v>49</v>
      </c>
      <c r="E37" s="123">
        <v>39.6</v>
      </c>
      <c r="F37" s="124">
        <v>0</v>
      </c>
      <c r="G37" s="125">
        <f>E37*F37</f>
        <v>0</v>
      </c>
      <c r="H37" s="126">
        <v>1.8429999999999998E-2</v>
      </c>
      <c r="I37" s="127">
        <f>E37*H37</f>
        <v>0.72982799999999992</v>
      </c>
      <c r="J37" s="126"/>
      <c r="K37" s="127">
        <f>E37*J37</f>
        <v>0</v>
      </c>
      <c r="O37" s="118"/>
      <c r="Z37" s="118"/>
      <c r="AA37" s="118">
        <v>12</v>
      </c>
      <c r="AB37" s="118">
        <v>0</v>
      </c>
      <c r="AC37" s="118">
        <v>223</v>
      </c>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28">
        <f>G37</f>
        <v>0</v>
      </c>
      <c r="BA37" s="118"/>
      <c r="BB37" s="118"/>
      <c r="BC37" s="118"/>
      <c r="BD37" s="118"/>
      <c r="BE37" s="118"/>
      <c r="BF37" s="118"/>
      <c r="BG37" s="118"/>
      <c r="BH37" s="118"/>
      <c r="BI37" s="118"/>
      <c r="CA37" s="118">
        <v>12</v>
      </c>
      <c r="CB37" s="118">
        <v>0</v>
      </c>
      <c r="CZ37" s="81">
        <v>1</v>
      </c>
    </row>
    <row r="38" spans="1:104" x14ac:dyDescent="0.2">
      <c r="A38" s="129"/>
      <c r="B38" s="130"/>
      <c r="C38" s="195"/>
      <c r="D38" s="196"/>
      <c r="E38" s="196"/>
      <c r="F38" s="196"/>
      <c r="G38" s="197"/>
      <c r="I38" s="131"/>
      <c r="K38" s="131"/>
      <c r="L38" s="132"/>
      <c r="O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row>
    <row r="39" spans="1:104" x14ac:dyDescent="0.2">
      <c r="A39" s="129"/>
      <c r="B39" s="130"/>
      <c r="C39" s="195" t="s">
        <v>84</v>
      </c>
      <c r="D39" s="196"/>
      <c r="E39" s="196"/>
      <c r="F39" s="196"/>
      <c r="G39" s="197"/>
      <c r="I39" s="131"/>
      <c r="K39" s="131"/>
      <c r="L39" s="132" t="s">
        <v>84</v>
      </c>
      <c r="O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row>
    <row r="40" spans="1:104" x14ac:dyDescent="0.2">
      <c r="A40" s="129"/>
      <c r="B40" s="130"/>
      <c r="C40" s="193" t="s">
        <v>85</v>
      </c>
      <c r="D40" s="194"/>
      <c r="E40" s="133">
        <v>39.6</v>
      </c>
      <c r="F40" s="134"/>
      <c r="G40" s="135"/>
      <c r="H40" s="136"/>
      <c r="I40" s="131"/>
      <c r="J40" s="137"/>
      <c r="K40" s="131"/>
      <c r="M40" s="132" t="s">
        <v>85</v>
      </c>
      <c r="O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38" t="str">
        <f>C39</f>
        <v xml:space="preserve">VČETNĚ HLUKOVÉ IZOLACE </v>
      </c>
      <c r="BE40" s="118"/>
      <c r="BF40" s="118"/>
      <c r="BG40" s="118"/>
      <c r="BH40" s="118"/>
      <c r="BI40" s="118"/>
    </row>
    <row r="41" spans="1:104" x14ac:dyDescent="0.2">
      <c r="A41" s="139" t="s">
        <v>50</v>
      </c>
      <c r="B41" s="140" t="s">
        <v>52</v>
      </c>
      <c r="C41" s="141" t="s">
        <v>53</v>
      </c>
      <c r="D41" s="142"/>
      <c r="E41" s="143"/>
      <c r="F41" s="143"/>
      <c r="G41" s="144">
        <f>SUM(G7:G40)</f>
        <v>0</v>
      </c>
      <c r="H41" s="145"/>
      <c r="I41" s="144">
        <f>SUM(I7:I40)</f>
        <v>5.1843438509999995</v>
      </c>
      <c r="J41" s="146"/>
      <c r="K41" s="144">
        <f>SUM(K7:K40)</f>
        <v>0</v>
      </c>
      <c r="O41" s="118"/>
      <c r="X41" s="147">
        <f>K41</f>
        <v>0</v>
      </c>
      <c r="Y41" s="147">
        <f>I41</f>
        <v>5.1843438509999995</v>
      </c>
      <c r="Z41" s="128">
        <f>G41</f>
        <v>0</v>
      </c>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48"/>
      <c r="BB41" s="148"/>
      <c r="BC41" s="148"/>
      <c r="BD41" s="148"/>
      <c r="BE41" s="148"/>
      <c r="BF41" s="148"/>
      <c r="BG41" s="118"/>
      <c r="BH41" s="118"/>
      <c r="BI41" s="118"/>
    </row>
    <row r="42" spans="1:104" ht="14.25" customHeight="1" x14ac:dyDescent="0.2">
      <c r="A42" s="108" t="s">
        <v>46</v>
      </c>
      <c r="B42" s="109" t="s">
        <v>86</v>
      </c>
      <c r="C42" s="110" t="s">
        <v>87</v>
      </c>
      <c r="D42" s="111"/>
      <c r="E42" s="112"/>
      <c r="F42" s="112"/>
      <c r="G42" s="113"/>
      <c r="H42" s="114"/>
      <c r="I42" s="115"/>
      <c r="J42" s="116"/>
      <c r="K42" s="117"/>
      <c r="O42" s="118"/>
    </row>
    <row r="43" spans="1:104" ht="22.5" x14ac:dyDescent="0.2">
      <c r="A43" s="119">
        <v>9</v>
      </c>
      <c r="B43" s="120" t="s">
        <v>88</v>
      </c>
      <c r="C43" s="121" t="s">
        <v>89</v>
      </c>
      <c r="D43" s="122" t="s">
        <v>49</v>
      </c>
      <c r="E43" s="123">
        <v>227.48</v>
      </c>
      <c r="F43" s="124">
        <v>0</v>
      </c>
      <c r="G43" s="125">
        <f>E43*F43</f>
        <v>0</v>
      </c>
      <c r="H43" s="126">
        <v>1.8429999999999998E-2</v>
      </c>
      <c r="I43" s="127">
        <f>E43*H43</f>
        <v>4.1924563999999993</v>
      </c>
      <c r="J43" s="126">
        <v>0</v>
      </c>
      <c r="K43" s="127">
        <f>E43*J43</f>
        <v>0</v>
      </c>
      <c r="O43" s="118"/>
      <c r="Z43" s="118"/>
      <c r="AA43" s="118">
        <v>1</v>
      </c>
      <c r="AB43" s="118">
        <v>1</v>
      </c>
      <c r="AC43" s="118">
        <v>1</v>
      </c>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28">
        <f>G43</f>
        <v>0</v>
      </c>
      <c r="BA43" s="118"/>
      <c r="BB43" s="118"/>
      <c r="BC43" s="118"/>
      <c r="BD43" s="118"/>
      <c r="BE43" s="118"/>
      <c r="BF43" s="118"/>
      <c r="BG43" s="118"/>
      <c r="BH43" s="118"/>
      <c r="BI43" s="118"/>
      <c r="CA43" s="118">
        <v>1</v>
      </c>
      <c r="CB43" s="118">
        <v>1</v>
      </c>
      <c r="CZ43" s="81">
        <v>1</v>
      </c>
    </row>
    <row r="44" spans="1:104" x14ac:dyDescent="0.2">
      <c r="A44" s="129"/>
      <c r="B44" s="130"/>
      <c r="C44" s="193" t="s">
        <v>90</v>
      </c>
      <c r="D44" s="194"/>
      <c r="E44" s="133">
        <v>12.29</v>
      </c>
      <c r="F44" s="134"/>
      <c r="G44" s="135"/>
      <c r="H44" s="136"/>
      <c r="I44" s="131"/>
      <c r="J44" s="137"/>
      <c r="K44" s="131"/>
      <c r="M44" s="132" t="s">
        <v>90</v>
      </c>
      <c r="O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38" t="str">
        <f t="shared" ref="BD44:BD54" si="0">C43</f>
        <v xml:space="preserve">Podhledy SDK, kovová.kce CD. 1x deska MA 12,5 mm </v>
      </c>
      <c r="BE44" s="118"/>
      <c r="BF44" s="118"/>
      <c r="BG44" s="118"/>
      <c r="BH44" s="118"/>
      <c r="BI44" s="118"/>
    </row>
    <row r="45" spans="1:104" x14ac:dyDescent="0.2">
      <c r="A45" s="129"/>
      <c r="B45" s="130"/>
      <c r="C45" s="193" t="s">
        <v>91</v>
      </c>
      <c r="D45" s="194"/>
      <c r="E45" s="133">
        <v>150.53</v>
      </c>
      <c r="F45" s="134"/>
      <c r="G45" s="135"/>
      <c r="H45" s="136"/>
      <c r="I45" s="131"/>
      <c r="J45" s="137"/>
      <c r="K45" s="131"/>
      <c r="M45" s="132" t="s">
        <v>91</v>
      </c>
      <c r="O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38" t="str">
        <f t="shared" si="0"/>
        <v>404:12,29</v>
      </c>
      <c r="BE45" s="118"/>
      <c r="BF45" s="118"/>
      <c r="BG45" s="118"/>
      <c r="BH45" s="118"/>
      <c r="BI45" s="118"/>
    </row>
    <row r="46" spans="1:104" x14ac:dyDescent="0.2">
      <c r="A46" s="129"/>
      <c r="B46" s="130"/>
      <c r="C46" s="193" t="s">
        <v>92</v>
      </c>
      <c r="D46" s="194"/>
      <c r="E46" s="133">
        <v>14.44</v>
      </c>
      <c r="F46" s="134"/>
      <c r="G46" s="135"/>
      <c r="H46" s="136"/>
      <c r="I46" s="131"/>
      <c r="J46" s="137"/>
      <c r="K46" s="131"/>
      <c r="M46" s="132" t="s">
        <v>92</v>
      </c>
      <c r="O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38" t="str">
        <f t="shared" si="0"/>
        <v>407:150,53</v>
      </c>
      <c r="BE46" s="118"/>
      <c r="BF46" s="118"/>
      <c r="BG46" s="118"/>
      <c r="BH46" s="118"/>
      <c r="BI46" s="118"/>
    </row>
    <row r="47" spans="1:104" x14ac:dyDescent="0.2">
      <c r="A47" s="129"/>
      <c r="B47" s="130"/>
      <c r="C47" s="193" t="s">
        <v>93</v>
      </c>
      <c r="D47" s="194"/>
      <c r="E47" s="133">
        <v>33.11</v>
      </c>
      <c r="F47" s="134"/>
      <c r="G47" s="135"/>
      <c r="H47" s="136"/>
      <c r="I47" s="131"/>
      <c r="J47" s="137"/>
      <c r="K47" s="131"/>
      <c r="M47" s="132" t="s">
        <v>93</v>
      </c>
      <c r="O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38" t="str">
        <f t="shared" si="0"/>
        <v>408:14,44</v>
      </c>
      <c r="BE47" s="118"/>
      <c r="BF47" s="118"/>
      <c r="BG47" s="118"/>
      <c r="BH47" s="118"/>
      <c r="BI47" s="118"/>
    </row>
    <row r="48" spans="1:104" x14ac:dyDescent="0.2">
      <c r="A48" s="129"/>
      <c r="B48" s="130"/>
      <c r="C48" s="193" t="s">
        <v>94</v>
      </c>
      <c r="D48" s="194"/>
      <c r="E48" s="133">
        <v>13.54</v>
      </c>
      <c r="F48" s="134"/>
      <c r="G48" s="135"/>
      <c r="H48" s="136"/>
      <c r="I48" s="131"/>
      <c r="J48" s="137"/>
      <c r="K48" s="131"/>
      <c r="M48" s="132" t="s">
        <v>94</v>
      </c>
      <c r="O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38" t="str">
        <f t="shared" si="0"/>
        <v>409:33,11</v>
      </c>
      <c r="BE48" s="118"/>
      <c r="BF48" s="118"/>
      <c r="BG48" s="118"/>
      <c r="BH48" s="118"/>
      <c r="BI48" s="118"/>
    </row>
    <row r="49" spans="1:104" x14ac:dyDescent="0.2">
      <c r="A49" s="129"/>
      <c r="B49" s="130"/>
      <c r="C49" s="193" t="s">
        <v>95</v>
      </c>
      <c r="D49" s="194"/>
      <c r="E49" s="133">
        <v>19.45</v>
      </c>
      <c r="F49" s="134"/>
      <c r="G49" s="135"/>
      <c r="H49" s="136"/>
      <c r="I49" s="131"/>
      <c r="J49" s="137"/>
      <c r="K49" s="131"/>
      <c r="M49" s="132" t="s">
        <v>95</v>
      </c>
      <c r="O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38" t="str">
        <f t="shared" si="0"/>
        <v>410:13,54</v>
      </c>
      <c r="BE49" s="118"/>
      <c r="BF49" s="118"/>
      <c r="BG49" s="118"/>
      <c r="BH49" s="118"/>
      <c r="BI49" s="118"/>
    </row>
    <row r="50" spans="1:104" x14ac:dyDescent="0.2">
      <c r="A50" s="129"/>
      <c r="B50" s="130"/>
      <c r="C50" s="193" t="s">
        <v>96</v>
      </c>
      <c r="D50" s="194"/>
      <c r="E50" s="133">
        <v>3.57</v>
      </c>
      <c r="F50" s="134"/>
      <c r="G50" s="135"/>
      <c r="H50" s="136"/>
      <c r="I50" s="131"/>
      <c r="J50" s="137"/>
      <c r="K50" s="131"/>
      <c r="M50" s="132" t="s">
        <v>96</v>
      </c>
      <c r="O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38" t="str">
        <f t="shared" si="0"/>
        <v>401:19,45</v>
      </c>
      <c r="BE50" s="118"/>
      <c r="BF50" s="118"/>
      <c r="BG50" s="118"/>
      <c r="BH50" s="118"/>
      <c r="BI50" s="118"/>
    </row>
    <row r="51" spans="1:104" x14ac:dyDescent="0.2">
      <c r="A51" s="129"/>
      <c r="B51" s="130"/>
      <c r="C51" s="193" t="s">
        <v>97</v>
      </c>
      <c r="D51" s="194"/>
      <c r="E51" s="133">
        <v>2.14</v>
      </c>
      <c r="F51" s="134"/>
      <c r="G51" s="135"/>
      <c r="H51" s="136"/>
      <c r="I51" s="131"/>
      <c r="J51" s="137"/>
      <c r="K51" s="131"/>
      <c r="M51" s="132" t="s">
        <v>97</v>
      </c>
      <c r="O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38" t="str">
        <f t="shared" si="0"/>
        <v>411:3,57</v>
      </c>
      <c r="BE51" s="118"/>
      <c r="BF51" s="118"/>
      <c r="BG51" s="118"/>
      <c r="BH51" s="118"/>
      <c r="BI51" s="118"/>
    </row>
    <row r="52" spans="1:104" x14ac:dyDescent="0.2">
      <c r="A52" s="129"/>
      <c r="B52" s="130"/>
      <c r="C52" s="193" t="s">
        <v>98</v>
      </c>
      <c r="D52" s="194"/>
      <c r="E52" s="133">
        <v>2.5299999999999998</v>
      </c>
      <c r="F52" s="134"/>
      <c r="G52" s="135"/>
      <c r="H52" s="136"/>
      <c r="I52" s="131"/>
      <c r="J52" s="137"/>
      <c r="K52" s="131"/>
      <c r="M52" s="132" t="s">
        <v>98</v>
      </c>
      <c r="O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38" t="str">
        <f t="shared" si="0"/>
        <v>412:2,14</v>
      </c>
      <c r="BE52" s="118"/>
      <c r="BF52" s="118"/>
      <c r="BG52" s="118"/>
      <c r="BH52" s="118"/>
      <c r="BI52" s="118"/>
    </row>
    <row r="53" spans="1:104" x14ac:dyDescent="0.2">
      <c r="A53" s="129"/>
      <c r="B53" s="130"/>
      <c r="C53" s="193" t="s">
        <v>99</v>
      </c>
      <c r="D53" s="194"/>
      <c r="E53" s="133">
        <v>5.43</v>
      </c>
      <c r="F53" s="134"/>
      <c r="G53" s="135"/>
      <c r="H53" s="136"/>
      <c r="I53" s="131"/>
      <c r="J53" s="137"/>
      <c r="K53" s="131"/>
      <c r="M53" s="132" t="s">
        <v>99</v>
      </c>
      <c r="O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38" t="str">
        <f t="shared" si="0"/>
        <v>413:2,53</v>
      </c>
      <c r="BE53" s="118"/>
      <c r="BF53" s="118"/>
      <c r="BG53" s="118"/>
      <c r="BH53" s="118"/>
      <c r="BI53" s="118"/>
    </row>
    <row r="54" spans="1:104" x14ac:dyDescent="0.2">
      <c r="A54" s="129"/>
      <c r="B54" s="130"/>
      <c r="C54" s="193" t="s">
        <v>100</v>
      </c>
      <c r="D54" s="194"/>
      <c r="E54" s="133">
        <v>-29.55</v>
      </c>
      <c r="F54" s="134"/>
      <c r="G54" s="135"/>
      <c r="H54" s="136"/>
      <c r="I54" s="131"/>
      <c r="J54" s="137"/>
      <c r="K54" s="131"/>
      <c r="M54" s="132" t="s">
        <v>100</v>
      </c>
      <c r="O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38" t="str">
        <f t="shared" si="0"/>
        <v>403:5,43</v>
      </c>
      <c r="BE54" s="118"/>
      <c r="BF54" s="118"/>
      <c r="BG54" s="118"/>
      <c r="BH54" s="118"/>
      <c r="BI54" s="118"/>
    </row>
    <row r="55" spans="1:104" x14ac:dyDescent="0.2">
      <c r="A55" s="139" t="s">
        <v>50</v>
      </c>
      <c r="B55" s="140" t="s">
        <v>86</v>
      </c>
      <c r="C55" s="141" t="s">
        <v>87</v>
      </c>
      <c r="D55" s="142"/>
      <c r="E55" s="143"/>
      <c r="F55" s="143"/>
      <c r="G55" s="144">
        <f>SUM(G42:G54)</f>
        <v>0</v>
      </c>
      <c r="H55" s="145"/>
      <c r="I55" s="144">
        <f>SUM(I42:I54)</f>
        <v>4.1924563999999993</v>
      </c>
      <c r="J55" s="146"/>
      <c r="K55" s="144">
        <f>SUM(K42:K54)</f>
        <v>0</v>
      </c>
      <c r="O55" s="118"/>
      <c r="X55" s="147">
        <f>K55</f>
        <v>0</v>
      </c>
      <c r="Y55" s="147">
        <f>I55</f>
        <v>4.1924563999999993</v>
      </c>
      <c r="Z55" s="128">
        <f>G55</f>
        <v>0</v>
      </c>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48"/>
      <c r="BB55" s="148"/>
      <c r="BC55" s="148"/>
      <c r="BD55" s="148"/>
      <c r="BE55" s="148"/>
      <c r="BF55" s="148"/>
      <c r="BG55" s="118"/>
      <c r="BH55" s="118"/>
      <c r="BI55" s="118"/>
    </row>
    <row r="56" spans="1:104" ht="14.25" customHeight="1" x14ac:dyDescent="0.2">
      <c r="A56" s="108" t="s">
        <v>46</v>
      </c>
      <c r="B56" s="109" t="s">
        <v>101</v>
      </c>
      <c r="C56" s="110" t="s">
        <v>102</v>
      </c>
      <c r="D56" s="111"/>
      <c r="E56" s="112"/>
      <c r="F56" s="112"/>
      <c r="G56" s="113"/>
      <c r="H56" s="114"/>
      <c r="I56" s="115"/>
      <c r="J56" s="116"/>
      <c r="K56" s="117"/>
      <c r="O56" s="118"/>
    </row>
    <row r="57" spans="1:104" x14ac:dyDescent="0.2">
      <c r="A57" s="119">
        <v>10</v>
      </c>
      <c r="B57" s="120" t="s">
        <v>103</v>
      </c>
      <c r="C57" s="121" t="s">
        <v>104</v>
      </c>
      <c r="D57" s="122" t="s">
        <v>49</v>
      </c>
      <c r="E57" s="123">
        <v>50</v>
      </c>
      <c r="F57" s="124">
        <v>0</v>
      </c>
      <c r="G57" s="125">
        <f>E57*F57</f>
        <v>0</v>
      </c>
      <c r="H57" s="126">
        <v>4.0000000000000003E-5</v>
      </c>
      <c r="I57" s="127">
        <f>E57*H57</f>
        <v>2E-3</v>
      </c>
      <c r="J57" s="126">
        <v>0</v>
      </c>
      <c r="K57" s="127">
        <f>E57*J57</f>
        <v>0</v>
      </c>
      <c r="O57" s="118"/>
      <c r="Z57" s="118"/>
      <c r="AA57" s="118">
        <v>1</v>
      </c>
      <c r="AB57" s="118">
        <v>1</v>
      </c>
      <c r="AC57" s="118">
        <v>1</v>
      </c>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28">
        <f>G57</f>
        <v>0</v>
      </c>
      <c r="BA57" s="118"/>
      <c r="BB57" s="118"/>
      <c r="BC57" s="118"/>
      <c r="BD57" s="118"/>
      <c r="BE57" s="118"/>
      <c r="BF57" s="118"/>
      <c r="BG57" s="118"/>
      <c r="BH57" s="118"/>
      <c r="BI57" s="118"/>
      <c r="CA57" s="118">
        <v>1</v>
      </c>
      <c r="CB57" s="118">
        <v>1</v>
      </c>
      <c r="CZ57" s="81">
        <v>1</v>
      </c>
    </row>
    <row r="58" spans="1:104" x14ac:dyDescent="0.2">
      <c r="A58" s="129"/>
      <c r="B58" s="130"/>
      <c r="C58" s="193" t="s">
        <v>105</v>
      </c>
      <c r="D58" s="194"/>
      <c r="E58" s="133">
        <v>50</v>
      </c>
      <c r="F58" s="134"/>
      <c r="G58" s="135"/>
      <c r="H58" s="136"/>
      <c r="I58" s="131"/>
      <c r="J58" s="137"/>
      <c r="K58" s="131"/>
      <c r="M58" s="132" t="s">
        <v>105</v>
      </c>
      <c r="O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38" t="str">
        <f>C57</f>
        <v xml:space="preserve">Zakrývání výplní vnitřních otvorů </v>
      </c>
      <c r="BE58" s="118"/>
      <c r="BF58" s="118"/>
      <c r="BG58" s="118"/>
      <c r="BH58" s="118"/>
      <c r="BI58" s="118"/>
    </row>
    <row r="59" spans="1:104" x14ac:dyDescent="0.2">
      <c r="A59" s="119">
        <v>11</v>
      </c>
      <c r="B59" s="120" t="s">
        <v>106</v>
      </c>
      <c r="C59" s="121" t="s">
        <v>107</v>
      </c>
      <c r="D59" s="122" t="s">
        <v>49</v>
      </c>
      <c r="E59" s="123">
        <v>758.74</v>
      </c>
      <c r="F59" s="124">
        <v>0</v>
      </c>
      <c r="G59" s="125">
        <f>E59*F59</f>
        <v>0</v>
      </c>
      <c r="H59" s="126">
        <v>1.3999999999999999E-4</v>
      </c>
      <c r="I59" s="127">
        <f>E59*H59</f>
        <v>0.10622359999999999</v>
      </c>
      <c r="J59" s="126">
        <v>0</v>
      </c>
      <c r="K59" s="127">
        <f>E59*J59</f>
        <v>0</v>
      </c>
      <c r="O59" s="118"/>
      <c r="Z59" s="118"/>
      <c r="AA59" s="118">
        <v>1</v>
      </c>
      <c r="AB59" s="118">
        <v>1</v>
      </c>
      <c r="AC59" s="118">
        <v>1</v>
      </c>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28">
        <f>G59</f>
        <v>0</v>
      </c>
      <c r="BA59" s="118"/>
      <c r="BB59" s="118"/>
      <c r="BC59" s="118"/>
      <c r="BD59" s="118"/>
      <c r="BE59" s="118"/>
      <c r="BF59" s="118"/>
      <c r="BG59" s="118"/>
      <c r="BH59" s="118"/>
      <c r="BI59" s="118"/>
      <c r="CA59" s="118">
        <v>1</v>
      </c>
      <c r="CB59" s="118">
        <v>1</v>
      </c>
      <c r="CZ59" s="81">
        <v>1</v>
      </c>
    </row>
    <row r="60" spans="1:104" x14ac:dyDescent="0.2">
      <c r="A60" s="129"/>
      <c r="B60" s="130"/>
      <c r="C60" s="193" t="s">
        <v>108</v>
      </c>
      <c r="D60" s="194"/>
      <c r="E60" s="133">
        <v>43.5</v>
      </c>
      <c r="F60" s="134"/>
      <c r="G60" s="135"/>
      <c r="H60" s="136"/>
      <c r="I60" s="131"/>
      <c r="J60" s="137"/>
      <c r="K60" s="131"/>
      <c r="M60" s="132" t="s">
        <v>108</v>
      </c>
      <c r="O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38" t="str">
        <f t="shared" ref="BD60:BD91" si="1">C59</f>
        <v xml:space="preserve">Příplatek za přísadu pro zvýšení přilnavosti </v>
      </c>
      <c r="BE60" s="118"/>
      <c r="BF60" s="118"/>
      <c r="BG60" s="118"/>
      <c r="BH60" s="118"/>
      <c r="BI60" s="118"/>
    </row>
    <row r="61" spans="1:104" x14ac:dyDescent="0.2">
      <c r="A61" s="129"/>
      <c r="B61" s="130"/>
      <c r="C61" s="193" t="s">
        <v>109</v>
      </c>
      <c r="D61" s="194"/>
      <c r="E61" s="133">
        <v>0</v>
      </c>
      <c r="F61" s="134"/>
      <c r="G61" s="135"/>
      <c r="H61" s="136"/>
      <c r="I61" s="131"/>
      <c r="J61" s="137"/>
      <c r="K61" s="131"/>
      <c r="M61" s="164">
        <v>17.125</v>
      </c>
      <c r="O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38" t="str">
        <f t="shared" si="1"/>
        <v>401:43,5</v>
      </c>
      <c r="BE61" s="118"/>
      <c r="BF61" s="118"/>
      <c r="BG61" s="118"/>
      <c r="BH61" s="118"/>
      <c r="BI61" s="118"/>
    </row>
    <row r="62" spans="1:104" x14ac:dyDescent="0.2">
      <c r="A62" s="129"/>
      <c r="B62" s="130"/>
      <c r="C62" s="193" t="s">
        <v>110</v>
      </c>
      <c r="D62" s="194"/>
      <c r="E62" s="133">
        <v>14</v>
      </c>
      <c r="F62" s="134"/>
      <c r="G62" s="135"/>
      <c r="H62" s="136"/>
      <c r="I62" s="131"/>
      <c r="J62" s="137"/>
      <c r="K62" s="131"/>
      <c r="M62" s="164">
        <v>17.176388888888891</v>
      </c>
      <c r="O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38" t="str">
        <f t="shared" si="1"/>
        <v>411:0</v>
      </c>
      <c r="BE62" s="118"/>
      <c r="BF62" s="118"/>
      <c r="BG62" s="118"/>
      <c r="BH62" s="118"/>
      <c r="BI62" s="118"/>
    </row>
    <row r="63" spans="1:104" x14ac:dyDescent="0.2">
      <c r="A63" s="129"/>
      <c r="B63" s="130"/>
      <c r="C63" s="193" t="s">
        <v>111</v>
      </c>
      <c r="D63" s="194"/>
      <c r="E63" s="133">
        <v>8</v>
      </c>
      <c r="F63" s="134"/>
      <c r="G63" s="135"/>
      <c r="H63" s="136"/>
      <c r="I63" s="131"/>
      <c r="J63" s="137"/>
      <c r="K63" s="131"/>
      <c r="M63" s="164">
        <v>17.213888888888889</v>
      </c>
      <c r="O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38" t="str">
        <f t="shared" si="1"/>
        <v>412:14</v>
      </c>
      <c r="BE63" s="118"/>
      <c r="BF63" s="118"/>
      <c r="BG63" s="118"/>
      <c r="BH63" s="118"/>
      <c r="BI63" s="118"/>
    </row>
    <row r="64" spans="1:104" x14ac:dyDescent="0.2">
      <c r="A64" s="129"/>
      <c r="B64" s="130"/>
      <c r="C64" s="193" t="s">
        <v>112</v>
      </c>
      <c r="D64" s="194"/>
      <c r="E64" s="133">
        <v>12.5</v>
      </c>
      <c r="F64" s="134"/>
      <c r="G64" s="135"/>
      <c r="H64" s="136"/>
      <c r="I64" s="131"/>
      <c r="J64" s="137"/>
      <c r="K64" s="131"/>
      <c r="M64" s="132" t="s">
        <v>112</v>
      </c>
      <c r="O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38" t="str">
        <f t="shared" si="1"/>
        <v>413:8</v>
      </c>
      <c r="BE64" s="118"/>
      <c r="BF64" s="118"/>
      <c r="BG64" s="118"/>
      <c r="BH64" s="118"/>
      <c r="BI64" s="118"/>
    </row>
    <row r="65" spans="1:61" x14ac:dyDescent="0.2">
      <c r="A65" s="129"/>
      <c r="B65" s="130"/>
      <c r="C65" s="193" t="s">
        <v>113</v>
      </c>
      <c r="D65" s="194"/>
      <c r="E65" s="133">
        <v>36</v>
      </c>
      <c r="F65" s="134"/>
      <c r="G65" s="135"/>
      <c r="H65" s="136"/>
      <c r="I65" s="131"/>
      <c r="J65" s="137"/>
      <c r="K65" s="131"/>
      <c r="M65" s="164">
        <v>16.858333333333334</v>
      </c>
      <c r="O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38" t="str">
        <f t="shared" si="1"/>
        <v>12,5</v>
      </c>
      <c r="BE65" s="118"/>
      <c r="BF65" s="118"/>
      <c r="BG65" s="118"/>
      <c r="BH65" s="118"/>
      <c r="BI65" s="118"/>
    </row>
    <row r="66" spans="1:61" x14ac:dyDescent="0.2">
      <c r="A66" s="129"/>
      <c r="B66" s="130"/>
      <c r="C66" s="193" t="s">
        <v>114</v>
      </c>
      <c r="D66" s="194"/>
      <c r="E66" s="133">
        <v>16.2</v>
      </c>
      <c r="F66" s="134"/>
      <c r="G66" s="135"/>
      <c r="H66" s="136"/>
      <c r="I66" s="131"/>
      <c r="J66" s="137"/>
      <c r="K66" s="131"/>
      <c r="M66" s="132" t="s">
        <v>114</v>
      </c>
      <c r="O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38" t="str">
        <f t="shared" si="1"/>
        <v>404:36</v>
      </c>
      <c r="BE66" s="118"/>
      <c r="BF66" s="118"/>
      <c r="BG66" s="118"/>
      <c r="BH66" s="118"/>
      <c r="BI66" s="118"/>
    </row>
    <row r="67" spans="1:61" x14ac:dyDescent="0.2">
      <c r="A67" s="129"/>
      <c r="B67" s="130"/>
      <c r="C67" s="193" t="s">
        <v>115</v>
      </c>
      <c r="D67" s="194"/>
      <c r="E67" s="133">
        <v>0</v>
      </c>
      <c r="F67" s="134"/>
      <c r="G67" s="135"/>
      <c r="H67" s="136"/>
      <c r="I67" s="131"/>
      <c r="J67" s="137"/>
      <c r="K67" s="131"/>
      <c r="M67" s="164">
        <v>17</v>
      </c>
      <c r="O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38" t="str">
        <f t="shared" si="1"/>
        <v>407:16,2</v>
      </c>
      <c r="BE67" s="118"/>
      <c r="BF67" s="118"/>
      <c r="BG67" s="118"/>
      <c r="BH67" s="118"/>
      <c r="BI67" s="118"/>
    </row>
    <row r="68" spans="1:61" x14ac:dyDescent="0.2">
      <c r="A68" s="129"/>
      <c r="B68" s="130"/>
      <c r="C68" s="193" t="s">
        <v>116</v>
      </c>
      <c r="D68" s="194"/>
      <c r="E68" s="133">
        <v>59</v>
      </c>
      <c r="F68" s="134"/>
      <c r="G68" s="135"/>
      <c r="H68" s="136"/>
      <c r="I68" s="131"/>
      <c r="J68" s="137"/>
      <c r="K68" s="131"/>
      <c r="M68" s="164">
        <v>17.082638888888891</v>
      </c>
      <c r="O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38" t="str">
        <f t="shared" si="1"/>
        <v>408:</v>
      </c>
      <c r="BE68" s="118"/>
      <c r="BF68" s="118"/>
      <c r="BG68" s="118"/>
      <c r="BH68" s="118"/>
      <c r="BI68" s="118"/>
    </row>
    <row r="69" spans="1:61" x14ac:dyDescent="0.2">
      <c r="A69" s="129"/>
      <c r="B69" s="130"/>
      <c r="C69" s="193" t="s">
        <v>117</v>
      </c>
      <c r="D69" s="194"/>
      <c r="E69" s="133">
        <v>18.75</v>
      </c>
      <c r="F69" s="134"/>
      <c r="G69" s="135"/>
      <c r="H69" s="136"/>
      <c r="I69" s="131"/>
      <c r="J69" s="137"/>
      <c r="K69" s="131"/>
      <c r="M69" s="132" t="s">
        <v>117</v>
      </c>
      <c r="O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38" t="str">
        <f t="shared" si="1"/>
        <v>409:59</v>
      </c>
      <c r="BE69" s="118"/>
      <c r="BF69" s="118"/>
      <c r="BG69" s="118"/>
      <c r="BH69" s="118"/>
      <c r="BI69" s="118"/>
    </row>
    <row r="70" spans="1:61" x14ac:dyDescent="0.2">
      <c r="A70" s="129"/>
      <c r="B70" s="130"/>
      <c r="C70" s="193" t="s">
        <v>118</v>
      </c>
      <c r="D70" s="194"/>
      <c r="E70" s="133">
        <v>0</v>
      </c>
      <c r="F70" s="134"/>
      <c r="G70" s="135"/>
      <c r="H70" s="136"/>
      <c r="I70" s="131"/>
      <c r="J70" s="137"/>
      <c r="K70" s="131"/>
      <c r="M70" s="132"/>
      <c r="O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38" t="str">
        <f t="shared" si="1"/>
        <v>410:18,75</v>
      </c>
      <c r="BE70" s="118"/>
      <c r="BF70" s="118"/>
      <c r="BG70" s="118"/>
      <c r="BH70" s="118"/>
      <c r="BI70" s="118"/>
    </row>
    <row r="71" spans="1:61" x14ac:dyDescent="0.2">
      <c r="A71" s="129"/>
      <c r="B71" s="130"/>
      <c r="C71" s="193" t="s">
        <v>118</v>
      </c>
      <c r="D71" s="194"/>
      <c r="E71" s="133">
        <v>0</v>
      </c>
      <c r="F71" s="134"/>
      <c r="G71" s="135"/>
      <c r="H71" s="136"/>
      <c r="I71" s="131"/>
      <c r="J71" s="137"/>
      <c r="K71" s="131"/>
      <c r="M71" s="132"/>
      <c r="O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38" t="str">
        <f t="shared" si="1"/>
        <v/>
      </c>
      <c r="BE71" s="118"/>
      <c r="BF71" s="118"/>
      <c r="BG71" s="118"/>
      <c r="BH71" s="118"/>
      <c r="BI71" s="118"/>
    </row>
    <row r="72" spans="1:61" x14ac:dyDescent="0.2">
      <c r="A72" s="129"/>
      <c r="B72" s="130"/>
      <c r="C72" s="193" t="s">
        <v>118</v>
      </c>
      <c r="D72" s="194"/>
      <c r="E72" s="133">
        <v>0</v>
      </c>
      <c r="F72" s="134"/>
      <c r="G72" s="135"/>
      <c r="H72" s="136"/>
      <c r="I72" s="131"/>
      <c r="J72" s="137"/>
      <c r="K72" s="131"/>
      <c r="M72" s="132"/>
      <c r="O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38" t="str">
        <f t="shared" si="1"/>
        <v/>
      </c>
      <c r="BE72" s="118"/>
      <c r="BF72" s="118"/>
      <c r="BG72" s="118"/>
      <c r="BH72" s="118"/>
      <c r="BI72" s="118"/>
    </row>
    <row r="73" spans="1:61" x14ac:dyDescent="0.2">
      <c r="A73" s="129"/>
      <c r="B73" s="130"/>
      <c r="C73" s="193" t="s">
        <v>118</v>
      </c>
      <c r="D73" s="194"/>
      <c r="E73" s="133">
        <v>0</v>
      </c>
      <c r="F73" s="134"/>
      <c r="G73" s="135"/>
      <c r="H73" s="136"/>
      <c r="I73" s="131"/>
      <c r="J73" s="137"/>
      <c r="K73" s="131"/>
      <c r="M73" s="132"/>
      <c r="O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38" t="str">
        <f t="shared" si="1"/>
        <v/>
      </c>
      <c r="BE73" s="118"/>
      <c r="BF73" s="118"/>
      <c r="BG73" s="118"/>
      <c r="BH73" s="118"/>
      <c r="BI73" s="118"/>
    </row>
    <row r="74" spans="1:61" x14ac:dyDescent="0.2">
      <c r="A74" s="129"/>
      <c r="B74" s="130"/>
      <c r="C74" s="193" t="s">
        <v>118</v>
      </c>
      <c r="D74" s="194"/>
      <c r="E74" s="133">
        <v>0</v>
      </c>
      <c r="F74" s="134"/>
      <c r="G74" s="135"/>
      <c r="H74" s="136"/>
      <c r="I74" s="131"/>
      <c r="J74" s="137"/>
      <c r="K74" s="131"/>
      <c r="M74" s="132"/>
      <c r="O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38" t="str">
        <f t="shared" si="1"/>
        <v/>
      </c>
      <c r="BE74" s="118"/>
      <c r="BF74" s="118"/>
      <c r="BG74" s="118"/>
      <c r="BH74" s="118"/>
      <c r="BI74" s="118"/>
    </row>
    <row r="75" spans="1:61" x14ac:dyDescent="0.2">
      <c r="A75" s="129"/>
      <c r="B75" s="130"/>
      <c r="C75" s="193" t="s">
        <v>118</v>
      </c>
      <c r="D75" s="194"/>
      <c r="E75" s="133">
        <v>0</v>
      </c>
      <c r="F75" s="134"/>
      <c r="G75" s="135"/>
      <c r="H75" s="136"/>
      <c r="I75" s="131"/>
      <c r="J75" s="137"/>
      <c r="K75" s="131"/>
      <c r="M75" s="132"/>
      <c r="O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38" t="str">
        <f t="shared" si="1"/>
        <v/>
      </c>
      <c r="BE75" s="118"/>
      <c r="BF75" s="118"/>
      <c r="BG75" s="118"/>
      <c r="BH75" s="118"/>
      <c r="BI75" s="118"/>
    </row>
    <row r="76" spans="1:61" x14ac:dyDescent="0.2">
      <c r="A76" s="129"/>
      <c r="B76" s="130"/>
      <c r="C76" s="193" t="s">
        <v>118</v>
      </c>
      <c r="D76" s="194"/>
      <c r="E76" s="133">
        <v>0</v>
      </c>
      <c r="F76" s="134"/>
      <c r="G76" s="135"/>
      <c r="H76" s="136"/>
      <c r="I76" s="131"/>
      <c r="J76" s="137"/>
      <c r="K76" s="131"/>
      <c r="M76" s="132"/>
      <c r="O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38" t="str">
        <f t="shared" si="1"/>
        <v/>
      </c>
      <c r="BE76" s="118"/>
      <c r="BF76" s="118"/>
      <c r="BG76" s="118"/>
      <c r="BH76" s="118"/>
      <c r="BI76" s="118"/>
    </row>
    <row r="77" spans="1:61" x14ac:dyDescent="0.2">
      <c r="A77" s="129"/>
      <c r="B77" s="130"/>
      <c r="C77" s="193" t="s">
        <v>118</v>
      </c>
      <c r="D77" s="194"/>
      <c r="E77" s="133">
        <v>0</v>
      </c>
      <c r="F77" s="134"/>
      <c r="G77" s="135"/>
      <c r="H77" s="136"/>
      <c r="I77" s="131"/>
      <c r="J77" s="137"/>
      <c r="K77" s="131"/>
      <c r="M77" s="132"/>
      <c r="O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38" t="str">
        <f t="shared" si="1"/>
        <v/>
      </c>
      <c r="BE77" s="118"/>
      <c r="BF77" s="118"/>
      <c r="BG77" s="118"/>
      <c r="BH77" s="118"/>
      <c r="BI77" s="118"/>
    </row>
    <row r="78" spans="1:61" x14ac:dyDescent="0.2">
      <c r="A78" s="129"/>
      <c r="B78" s="130"/>
      <c r="C78" s="193" t="s">
        <v>118</v>
      </c>
      <c r="D78" s="194"/>
      <c r="E78" s="133">
        <v>0</v>
      </c>
      <c r="F78" s="134"/>
      <c r="G78" s="135"/>
      <c r="H78" s="136"/>
      <c r="I78" s="131"/>
      <c r="J78" s="137"/>
      <c r="K78" s="131"/>
      <c r="M78" s="132"/>
      <c r="O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38" t="str">
        <f t="shared" si="1"/>
        <v/>
      </c>
      <c r="BE78" s="118"/>
      <c r="BF78" s="118"/>
      <c r="BG78" s="118"/>
      <c r="BH78" s="118"/>
      <c r="BI78" s="118"/>
    </row>
    <row r="79" spans="1:61" x14ac:dyDescent="0.2">
      <c r="A79" s="129"/>
      <c r="B79" s="130"/>
      <c r="C79" s="193" t="s">
        <v>118</v>
      </c>
      <c r="D79" s="194"/>
      <c r="E79" s="133">
        <v>0</v>
      </c>
      <c r="F79" s="134"/>
      <c r="G79" s="135"/>
      <c r="H79" s="136"/>
      <c r="I79" s="131"/>
      <c r="J79" s="137"/>
      <c r="K79" s="131"/>
      <c r="M79" s="132"/>
      <c r="O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38" t="str">
        <f t="shared" si="1"/>
        <v/>
      </c>
      <c r="BE79" s="118"/>
      <c r="BF79" s="118"/>
      <c r="BG79" s="118"/>
      <c r="BH79" s="118"/>
      <c r="BI79" s="118"/>
    </row>
    <row r="80" spans="1:61" x14ac:dyDescent="0.2">
      <c r="A80" s="129"/>
      <c r="B80" s="130"/>
      <c r="C80" s="193" t="s">
        <v>118</v>
      </c>
      <c r="D80" s="194"/>
      <c r="E80" s="133">
        <v>0</v>
      </c>
      <c r="F80" s="134"/>
      <c r="G80" s="135"/>
      <c r="H80" s="136"/>
      <c r="I80" s="131"/>
      <c r="J80" s="137"/>
      <c r="K80" s="131"/>
      <c r="M80" s="132"/>
      <c r="O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38" t="str">
        <f t="shared" si="1"/>
        <v/>
      </c>
      <c r="BE80" s="118"/>
      <c r="BF80" s="118"/>
      <c r="BG80" s="118"/>
      <c r="BH80" s="118"/>
      <c r="BI80" s="118"/>
    </row>
    <row r="81" spans="1:61" x14ac:dyDescent="0.2">
      <c r="A81" s="129"/>
      <c r="B81" s="130"/>
      <c r="C81" s="193" t="s">
        <v>118</v>
      </c>
      <c r="D81" s="194"/>
      <c r="E81" s="133">
        <v>0</v>
      </c>
      <c r="F81" s="134"/>
      <c r="G81" s="135"/>
      <c r="H81" s="136"/>
      <c r="I81" s="131"/>
      <c r="J81" s="137"/>
      <c r="K81" s="131"/>
      <c r="M81" s="132"/>
      <c r="O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38" t="str">
        <f t="shared" si="1"/>
        <v/>
      </c>
      <c r="BE81" s="118"/>
      <c r="BF81" s="118"/>
      <c r="BG81" s="118"/>
      <c r="BH81" s="118"/>
      <c r="BI81" s="118"/>
    </row>
    <row r="82" spans="1:61" x14ac:dyDescent="0.2">
      <c r="A82" s="129"/>
      <c r="B82" s="130"/>
      <c r="C82" s="193" t="s">
        <v>118</v>
      </c>
      <c r="D82" s="194"/>
      <c r="E82" s="133">
        <v>0</v>
      </c>
      <c r="F82" s="134"/>
      <c r="G82" s="135"/>
      <c r="H82" s="136"/>
      <c r="I82" s="131"/>
      <c r="J82" s="137"/>
      <c r="K82" s="131"/>
      <c r="M82" s="132"/>
      <c r="O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38" t="str">
        <f t="shared" si="1"/>
        <v/>
      </c>
      <c r="BE82" s="118"/>
      <c r="BF82" s="118"/>
      <c r="BG82" s="118"/>
      <c r="BH82" s="118"/>
      <c r="BI82" s="118"/>
    </row>
    <row r="83" spans="1:61" x14ac:dyDescent="0.2">
      <c r="A83" s="129"/>
      <c r="B83" s="130"/>
      <c r="C83" s="193" t="s">
        <v>118</v>
      </c>
      <c r="D83" s="194"/>
      <c r="E83" s="133">
        <v>0</v>
      </c>
      <c r="F83" s="134"/>
      <c r="G83" s="135"/>
      <c r="H83" s="136"/>
      <c r="I83" s="131"/>
      <c r="J83" s="137"/>
      <c r="K83" s="131"/>
      <c r="M83" s="132"/>
      <c r="O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38" t="str">
        <f t="shared" si="1"/>
        <v/>
      </c>
      <c r="BE83" s="118"/>
      <c r="BF83" s="118"/>
      <c r="BG83" s="118"/>
      <c r="BH83" s="118"/>
      <c r="BI83" s="118"/>
    </row>
    <row r="84" spans="1:61" x14ac:dyDescent="0.2">
      <c r="A84" s="129"/>
      <c r="B84" s="130"/>
      <c r="C84" s="193" t="s">
        <v>118</v>
      </c>
      <c r="D84" s="194"/>
      <c r="E84" s="133">
        <v>0</v>
      </c>
      <c r="F84" s="134"/>
      <c r="G84" s="135"/>
      <c r="H84" s="136"/>
      <c r="I84" s="131"/>
      <c r="J84" s="137"/>
      <c r="K84" s="131"/>
      <c r="M84" s="132"/>
      <c r="O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38" t="str">
        <f t="shared" si="1"/>
        <v/>
      </c>
      <c r="BE84" s="118"/>
      <c r="BF84" s="118"/>
      <c r="BG84" s="118"/>
      <c r="BH84" s="118"/>
      <c r="BI84" s="118"/>
    </row>
    <row r="85" spans="1:61" x14ac:dyDescent="0.2">
      <c r="A85" s="129"/>
      <c r="B85" s="130"/>
      <c r="C85" s="193" t="s">
        <v>118</v>
      </c>
      <c r="D85" s="194"/>
      <c r="E85" s="133">
        <v>0</v>
      </c>
      <c r="F85" s="134"/>
      <c r="G85" s="135"/>
      <c r="H85" s="136"/>
      <c r="I85" s="131"/>
      <c r="J85" s="137"/>
      <c r="K85" s="131"/>
      <c r="M85" s="132"/>
      <c r="O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38" t="str">
        <f t="shared" si="1"/>
        <v/>
      </c>
      <c r="BE85" s="118"/>
      <c r="BF85" s="118"/>
      <c r="BG85" s="118"/>
      <c r="BH85" s="118"/>
      <c r="BI85" s="118"/>
    </row>
    <row r="86" spans="1:61" x14ac:dyDescent="0.2">
      <c r="A86" s="129"/>
      <c r="B86" s="130"/>
      <c r="C86" s="193" t="s">
        <v>118</v>
      </c>
      <c r="D86" s="194"/>
      <c r="E86" s="133">
        <v>0</v>
      </c>
      <c r="F86" s="134"/>
      <c r="G86" s="135"/>
      <c r="H86" s="136"/>
      <c r="I86" s="131"/>
      <c r="J86" s="137"/>
      <c r="K86" s="131"/>
      <c r="M86" s="132"/>
      <c r="O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38" t="str">
        <f t="shared" si="1"/>
        <v/>
      </c>
      <c r="BE86" s="118"/>
      <c r="BF86" s="118"/>
      <c r="BG86" s="118"/>
      <c r="BH86" s="118"/>
      <c r="BI86" s="118"/>
    </row>
    <row r="87" spans="1:61" x14ac:dyDescent="0.2">
      <c r="A87" s="129"/>
      <c r="B87" s="130"/>
      <c r="C87" s="193" t="s">
        <v>118</v>
      </c>
      <c r="D87" s="194"/>
      <c r="E87" s="133">
        <v>0</v>
      </c>
      <c r="F87" s="134"/>
      <c r="G87" s="135"/>
      <c r="H87" s="136"/>
      <c r="I87" s="131"/>
      <c r="J87" s="137"/>
      <c r="K87" s="131"/>
      <c r="M87" s="132"/>
      <c r="O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38" t="str">
        <f t="shared" si="1"/>
        <v/>
      </c>
      <c r="BE87" s="118"/>
      <c r="BF87" s="118"/>
      <c r="BG87" s="118"/>
      <c r="BH87" s="118"/>
      <c r="BI87" s="118"/>
    </row>
    <row r="88" spans="1:61" x14ac:dyDescent="0.2">
      <c r="A88" s="129"/>
      <c r="B88" s="130"/>
      <c r="C88" s="193" t="s">
        <v>118</v>
      </c>
      <c r="D88" s="194"/>
      <c r="E88" s="133">
        <v>0</v>
      </c>
      <c r="F88" s="134"/>
      <c r="G88" s="135"/>
      <c r="H88" s="136"/>
      <c r="I88" s="131"/>
      <c r="J88" s="137"/>
      <c r="K88" s="131"/>
      <c r="M88" s="132"/>
      <c r="O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38" t="str">
        <f t="shared" si="1"/>
        <v/>
      </c>
      <c r="BE88" s="118"/>
      <c r="BF88" s="118"/>
      <c r="BG88" s="118"/>
      <c r="BH88" s="118"/>
      <c r="BI88" s="118"/>
    </row>
    <row r="89" spans="1:61" x14ac:dyDescent="0.2">
      <c r="A89" s="129"/>
      <c r="B89" s="130"/>
      <c r="C89" s="193" t="s">
        <v>118</v>
      </c>
      <c r="D89" s="194"/>
      <c r="E89" s="133">
        <v>0</v>
      </c>
      <c r="F89" s="134"/>
      <c r="G89" s="135"/>
      <c r="H89" s="136"/>
      <c r="I89" s="131"/>
      <c r="J89" s="137"/>
      <c r="K89" s="131"/>
      <c r="M89" s="132"/>
      <c r="O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38" t="str">
        <f t="shared" si="1"/>
        <v/>
      </c>
      <c r="BE89" s="118"/>
      <c r="BF89" s="118"/>
      <c r="BG89" s="118"/>
      <c r="BH89" s="118"/>
      <c r="BI89" s="118"/>
    </row>
    <row r="90" spans="1:61" x14ac:dyDescent="0.2">
      <c r="A90" s="129"/>
      <c r="B90" s="130"/>
      <c r="C90" s="193" t="s">
        <v>118</v>
      </c>
      <c r="D90" s="194"/>
      <c r="E90" s="133">
        <v>0</v>
      </c>
      <c r="F90" s="134"/>
      <c r="G90" s="135"/>
      <c r="H90" s="136"/>
      <c r="I90" s="131"/>
      <c r="J90" s="137"/>
      <c r="K90" s="131"/>
      <c r="M90" s="132"/>
      <c r="O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38" t="str">
        <f t="shared" si="1"/>
        <v/>
      </c>
      <c r="BE90" s="118"/>
      <c r="BF90" s="118"/>
      <c r="BG90" s="118"/>
      <c r="BH90" s="118"/>
      <c r="BI90" s="118"/>
    </row>
    <row r="91" spans="1:61" x14ac:dyDescent="0.2">
      <c r="A91" s="129"/>
      <c r="B91" s="130"/>
      <c r="C91" s="193" t="s">
        <v>118</v>
      </c>
      <c r="D91" s="194"/>
      <c r="E91" s="133">
        <v>0</v>
      </c>
      <c r="F91" s="134"/>
      <c r="G91" s="135"/>
      <c r="H91" s="136"/>
      <c r="I91" s="131"/>
      <c r="J91" s="137"/>
      <c r="K91" s="131"/>
      <c r="M91" s="132"/>
      <c r="O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38" t="str">
        <f t="shared" si="1"/>
        <v/>
      </c>
      <c r="BE91" s="118"/>
      <c r="BF91" s="118"/>
      <c r="BG91" s="118"/>
      <c r="BH91" s="118"/>
      <c r="BI91" s="118"/>
    </row>
    <row r="92" spans="1:61" x14ac:dyDescent="0.2">
      <c r="A92" s="129"/>
      <c r="B92" s="130"/>
      <c r="C92" s="193" t="s">
        <v>118</v>
      </c>
      <c r="D92" s="194"/>
      <c r="E92" s="133">
        <v>0</v>
      </c>
      <c r="F92" s="134"/>
      <c r="G92" s="135"/>
      <c r="H92" s="136"/>
      <c r="I92" s="131"/>
      <c r="J92" s="137"/>
      <c r="K92" s="131"/>
      <c r="M92" s="132"/>
      <c r="O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38" t="str">
        <f t="shared" ref="BD92:BD118" si="2">C91</f>
        <v/>
      </c>
      <c r="BE92" s="118"/>
      <c r="BF92" s="118"/>
      <c r="BG92" s="118"/>
      <c r="BH92" s="118"/>
      <c r="BI92" s="118"/>
    </row>
    <row r="93" spans="1:61" x14ac:dyDescent="0.2">
      <c r="A93" s="129"/>
      <c r="B93" s="130"/>
      <c r="C93" s="193" t="s">
        <v>118</v>
      </c>
      <c r="D93" s="194"/>
      <c r="E93" s="133">
        <v>0</v>
      </c>
      <c r="F93" s="134"/>
      <c r="G93" s="135"/>
      <c r="H93" s="136"/>
      <c r="I93" s="131"/>
      <c r="J93" s="137"/>
      <c r="K93" s="131"/>
      <c r="M93" s="132"/>
      <c r="O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38" t="str">
        <f t="shared" si="2"/>
        <v/>
      </c>
      <c r="BE93" s="118"/>
      <c r="BF93" s="118"/>
      <c r="BG93" s="118"/>
      <c r="BH93" s="118"/>
      <c r="BI93" s="118"/>
    </row>
    <row r="94" spans="1:61" x14ac:dyDescent="0.2">
      <c r="A94" s="129"/>
      <c r="B94" s="130"/>
      <c r="C94" s="193" t="s">
        <v>118</v>
      </c>
      <c r="D94" s="194"/>
      <c r="E94" s="133">
        <v>0</v>
      </c>
      <c r="F94" s="134"/>
      <c r="G94" s="135"/>
      <c r="H94" s="136"/>
      <c r="I94" s="131"/>
      <c r="J94" s="137"/>
      <c r="K94" s="131"/>
      <c r="M94" s="132"/>
      <c r="O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38" t="str">
        <f t="shared" si="2"/>
        <v/>
      </c>
      <c r="BE94" s="118"/>
      <c r="BF94" s="118"/>
      <c r="BG94" s="118"/>
      <c r="BH94" s="118"/>
      <c r="BI94" s="118"/>
    </row>
    <row r="95" spans="1:61" x14ac:dyDescent="0.2">
      <c r="A95" s="129"/>
      <c r="B95" s="130"/>
      <c r="C95" s="193" t="s">
        <v>118</v>
      </c>
      <c r="D95" s="194"/>
      <c r="E95" s="133">
        <v>0</v>
      </c>
      <c r="F95" s="134"/>
      <c r="G95" s="135"/>
      <c r="H95" s="136"/>
      <c r="I95" s="131"/>
      <c r="J95" s="137"/>
      <c r="K95" s="131"/>
      <c r="M95" s="132"/>
      <c r="O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38" t="str">
        <f t="shared" si="2"/>
        <v/>
      </c>
      <c r="BE95" s="118"/>
      <c r="BF95" s="118"/>
      <c r="BG95" s="118"/>
      <c r="BH95" s="118"/>
      <c r="BI95" s="118"/>
    </row>
    <row r="96" spans="1:61" x14ac:dyDescent="0.2">
      <c r="A96" s="129"/>
      <c r="B96" s="130"/>
      <c r="C96" s="193" t="s">
        <v>118</v>
      </c>
      <c r="D96" s="194"/>
      <c r="E96" s="133">
        <v>0</v>
      </c>
      <c r="F96" s="134"/>
      <c r="G96" s="135"/>
      <c r="H96" s="136"/>
      <c r="I96" s="131"/>
      <c r="J96" s="137"/>
      <c r="K96" s="131"/>
      <c r="M96" s="132"/>
      <c r="O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38" t="str">
        <f t="shared" si="2"/>
        <v/>
      </c>
      <c r="BE96" s="118"/>
      <c r="BF96" s="118"/>
      <c r="BG96" s="118"/>
      <c r="BH96" s="118"/>
      <c r="BI96" s="118"/>
    </row>
    <row r="97" spans="1:61" x14ac:dyDescent="0.2">
      <c r="A97" s="129"/>
      <c r="B97" s="130"/>
      <c r="C97" s="193" t="s">
        <v>118</v>
      </c>
      <c r="D97" s="194"/>
      <c r="E97" s="133">
        <v>0</v>
      </c>
      <c r="F97" s="134"/>
      <c r="G97" s="135"/>
      <c r="H97" s="136"/>
      <c r="I97" s="131"/>
      <c r="J97" s="137"/>
      <c r="K97" s="131"/>
      <c r="M97" s="132"/>
      <c r="O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38" t="str">
        <f t="shared" si="2"/>
        <v/>
      </c>
      <c r="BE97" s="118"/>
      <c r="BF97" s="118"/>
      <c r="BG97" s="118"/>
      <c r="BH97" s="118"/>
      <c r="BI97" s="118"/>
    </row>
    <row r="98" spans="1:61" x14ac:dyDescent="0.2">
      <c r="A98" s="129"/>
      <c r="B98" s="130"/>
      <c r="C98" s="193" t="s">
        <v>118</v>
      </c>
      <c r="D98" s="194"/>
      <c r="E98" s="133">
        <v>0</v>
      </c>
      <c r="F98" s="134"/>
      <c r="G98" s="135"/>
      <c r="H98" s="136"/>
      <c r="I98" s="131"/>
      <c r="J98" s="137"/>
      <c r="K98" s="131"/>
      <c r="M98" s="132"/>
      <c r="O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38" t="str">
        <f t="shared" si="2"/>
        <v/>
      </c>
      <c r="BE98" s="118"/>
      <c r="BF98" s="118"/>
      <c r="BG98" s="118"/>
      <c r="BH98" s="118"/>
      <c r="BI98" s="118"/>
    </row>
    <row r="99" spans="1:61" x14ac:dyDescent="0.2">
      <c r="A99" s="129"/>
      <c r="B99" s="130"/>
      <c r="C99" s="193" t="s">
        <v>118</v>
      </c>
      <c r="D99" s="194"/>
      <c r="E99" s="133">
        <v>0</v>
      </c>
      <c r="F99" s="134"/>
      <c r="G99" s="135"/>
      <c r="H99" s="136"/>
      <c r="I99" s="131"/>
      <c r="J99" s="137"/>
      <c r="K99" s="131"/>
      <c r="M99" s="132"/>
      <c r="O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38" t="str">
        <f t="shared" si="2"/>
        <v/>
      </c>
      <c r="BE99" s="118"/>
      <c r="BF99" s="118"/>
      <c r="BG99" s="118"/>
      <c r="BH99" s="118"/>
      <c r="BI99" s="118"/>
    </row>
    <row r="100" spans="1:61" x14ac:dyDescent="0.2">
      <c r="A100" s="129"/>
      <c r="B100" s="130"/>
      <c r="C100" s="193" t="s">
        <v>118</v>
      </c>
      <c r="D100" s="194"/>
      <c r="E100" s="133">
        <v>0</v>
      </c>
      <c r="F100" s="134"/>
      <c r="G100" s="135"/>
      <c r="H100" s="136"/>
      <c r="I100" s="131"/>
      <c r="J100" s="137"/>
      <c r="K100" s="131"/>
      <c r="M100" s="132"/>
      <c r="O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38" t="str">
        <f t="shared" si="2"/>
        <v/>
      </c>
      <c r="BE100" s="118"/>
      <c r="BF100" s="118"/>
      <c r="BG100" s="118"/>
      <c r="BH100" s="118"/>
      <c r="BI100" s="118"/>
    </row>
    <row r="101" spans="1:61" x14ac:dyDescent="0.2">
      <c r="A101" s="129"/>
      <c r="B101" s="130"/>
      <c r="C101" s="193" t="s">
        <v>118</v>
      </c>
      <c r="D101" s="194"/>
      <c r="E101" s="133">
        <v>0</v>
      </c>
      <c r="F101" s="134"/>
      <c r="G101" s="135"/>
      <c r="H101" s="136"/>
      <c r="I101" s="131"/>
      <c r="J101" s="137"/>
      <c r="K101" s="131"/>
      <c r="M101" s="132"/>
      <c r="O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38" t="str">
        <f t="shared" si="2"/>
        <v/>
      </c>
      <c r="BE101" s="118"/>
      <c r="BF101" s="118"/>
      <c r="BG101" s="118"/>
      <c r="BH101" s="118"/>
      <c r="BI101" s="118"/>
    </row>
    <row r="102" spans="1:61" x14ac:dyDescent="0.2">
      <c r="A102" s="129"/>
      <c r="B102" s="130"/>
      <c r="C102" s="193" t="s">
        <v>118</v>
      </c>
      <c r="D102" s="194"/>
      <c r="E102" s="133">
        <v>0</v>
      </c>
      <c r="F102" s="134"/>
      <c r="G102" s="135"/>
      <c r="H102" s="136"/>
      <c r="I102" s="131"/>
      <c r="J102" s="137"/>
      <c r="K102" s="131"/>
      <c r="M102" s="132"/>
      <c r="O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38" t="str">
        <f t="shared" si="2"/>
        <v/>
      </c>
      <c r="BE102" s="118"/>
      <c r="BF102" s="118"/>
      <c r="BG102" s="118"/>
      <c r="BH102" s="118"/>
      <c r="BI102" s="118"/>
    </row>
    <row r="103" spans="1:61" x14ac:dyDescent="0.2">
      <c r="A103" s="129"/>
      <c r="B103" s="130"/>
      <c r="C103" s="193" t="s">
        <v>118</v>
      </c>
      <c r="D103" s="194"/>
      <c r="E103" s="133">
        <v>0</v>
      </c>
      <c r="F103" s="134"/>
      <c r="G103" s="135"/>
      <c r="H103" s="136"/>
      <c r="I103" s="131"/>
      <c r="J103" s="137"/>
      <c r="K103" s="131"/>
      <c r="M103" s="132"/>
      <c r="O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38" t="str">
        <f t="shared" si="2"/>
        <v/>
      </c>
      <c r="BE103" s="118"/>
      <c r="BF103" s="118"/>
      <c r="BG103" s="118"/>
      <c r="BH103" s="118"/>
      <c r="BI103" s="118"/>
    </row>
    <row r="104" spans="1:61" x14ac:dyDescent="0.2">
      <c r="A104" s="129"/>
      <c r="B104" s="130"/>
      <c r="C104" s="193" t="s">
        <v>118</v>
      </c>
      <c r="D104" s="194"/>
      <c r="E104" s="133">
        <v>0</v>
      </c>
      <c r="F104" s="134"/>
      <c r="G104" s="135"/>
      <c r="H104" s="136"/>
      <c r="I104" s="131"/>
      <c r="J104" s="137"/>
      <c r="K104" s="131"/>
      <c r="M104" s="132"/>
      <c r="O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38" t="str">
        <f t="shared" si="2"/>
        <v/>
      </c>
      <c r="BE104" s="118"/>
      <c r="BF104" s="118"/>
      <c r="BG104" s="118"/>
      <c r="BH104" s="118"/>
      <c r="BI104" s="118"/>
    </row>
    <row r="105" spans="1:61" x14ac:dyDescent="0.2">
      <c r="A105" s="129"/>
      <c r="B105" s="130"/>
      <c r="C105" s="193" t="s">
        <v>118</v>
      </c>
      <c r="D105" s="194"/>
      <c r="E105" s="133">
        <v>0</v>
      </c>
      <c r="F105" s="134"/>
      <c r="G105" s="135"/>
      <c r="H105" s="136"/>
      <c r="I105" s="131"/>
      <c r="J105" s="137"/>
      <c r="K105" s="131"/>
      <c r="M105" s="132"/>
      <c r="O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38" t="str">
        <f t="shared" si="2"/>
        <v/>
      </c>
      <c r="BE105" s="118"/>
      <c r="BF105" s="118"/>
      <c r="BG105" s="118"/>
      <c r="BH105" s="118"/>
      <c r="BI105" s="118"/>
    </row>
    <row r="106" spans="1:61" x14ac:dyDescent="0.2">
      <c r="A106" s="129"/>
      <c r="B106" s="130"/>
      <c r="C106" s="193" t="s">
        <v>119</v>
      </c>
      <c r="D106" s="194"/>
      <c r="E106" s="133">
        <v>53.95</v>
      </c>
      <c r="F106" s="134"/>
      <c r="G106" s="135"/>
      <c r="H106" s="136"/>
      <c r="I106" s="131"/>
      <c r="J106" s="137"/>
      <c r="K106" s="131"/>
      <c r="M106" s="132" t="s">
        <v>119</v>
      </c>
      <c r="O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38" t="str">
        <f t="shared" si="2"/>
        <v/>
      </c>
      <c r="BE106" s="118"/>
      <c r="BF106" s="118"/>
      <c r="BG106" s="118"/>
      <c r="BH106" s="118"/>
      <c r="BI106" s="118"/>
    </row>
    <row r="107" spans="1:61" x14ac:dyDescent="0.2">
      <c r="A107" s="129"/>
      <c r="B107" s="130"/>
      <c r="C107" s="193" t="s">
        <v>120</v>
      </c>
      <c r="D107" s="194"/>
      <c r="E107" s="133">
        <v>52.44</v>
      </c>
      <c r="F107" s="134"/>
      <c r="G107" s="135"/>
      <c r="H107" s="136"/>
      <c r="I107" s="131"/>
      <c r="J107" s="137"/>
      <c r="K107" s="131"/>
      <c r="M107" s="132" t="s">
        <v>120</v>
      </c>
      <c r="O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38" t="str">
        <f t="shared" si="2"/>
        <v>218:53,95</v>
      </c>
      <c r="BE107" s="118"/>
      <c r="BF107" s="118"/>
      <c r="BG107" s="118"/>
      <c r="BH107" s="118"/>
      <c r="BI107" s="118"/>
    </row>
    <row r="108" spans="1:61" x14ac:dyDescent="0.2">
      <c r="A108" s="129"/>
      <c r="B108" s="130"/>
      <c r="C108" s="193" t="s">
        <v>121</v>
      </c>
      <c r="D108" s="194"/>
      <c r="E108" s="133">
        <v>102.2</v>
      </c>
      <c r="F108" s="134"/>
      <c r="G108" s="135"/>
      <c r="H108" s="136"/>
      <c r="I108" s="131"/>
      <c r="J108" s="137"/>
      <c r="K108" s="131"/>
      <c r="M108" s="132" t="s">
        <v>121</v>
      </c>
      <c r="O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38" t="str">
        <f t="shared" si="2"/>
        <v>219:52,44</v>
      </c>
      <c r="BE108" s="118"/>
      <c r="BF108" s="118"/>
      <c r="BG108" s="118"/>
      <c r="BH108" s="118"/>
      <c r="BI108" s="118"/>
    </row>
    <row r="109" spans="1:61" x14ac:dyDescent="0.2">
      <c r="A109" s="129"/>
      <c r="B109" s="130"/>
      <c r="C109" s="193" t="s">
        <v>122</v>
      </c>
      <c r="D109" s="194"/>
      <c r="E109" s="133">
        <v>30.17</v>
      </c>
      <c r="F109" s="134"/>
      <c r="G109" s="135"/>
      <c r="H109" s="136"/>
      <c r="I109" s="131"/>
      <c r="J109" s="137"/>
      <c r="K109" s="131"/>
      <c r="M109" s="132" t="s">
        <v>122</v>
      </c>
      <c r="O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38" t="str">
        <f t="shared" si="2"/>
        <v>308:102,2</v>
      </c>
      <c r="BE109" s="118"/>
      <c r="BF109" s="118"/>
      <c r="BG109" s="118"/>
      <c r="BH109" s="118"/>
      <c r="BI109" s="118"/>
    </row>
    <row r="110" spans="1:61" x14ac:dyDescent="0.2">
      <c r="A110" s="129"/>
      <c r="B110" s="130"/>
      <c r="C110" s="193" t="s">
        <v>123</v>
      </c>
      <c r="D110" s="194"/>
      <c r="E110" s="133">
        <v>26.28</v>
      </c>
      <c r="F110" s="134"/>
      <c r="G110" s="135"/>
      <c r="H110" s="136"/>
      <c r="I110" s="131"/>
      <c r="J110" s="137"/>
      <c r="K110" s="131"/>
      <c r="M110" s="132" t="s">
        <v>123</v>
      </c>
      <c r="O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38" t="str">
        <f t="shared" si="2"/>
        <v>309:30,17</v>
      </c>
      <c r="BE110" s="118"/>
      <c r="BF110" s="118"/>
      <c r="BG110" s="118"/>
      <c r="BH110" s="118"/>
      <c r="BI110" s="118"/>
    </row>
    <row r="111" spans="1:61" x14ac:dyDescent="0.2">
      <c r="A111" s="129"/>
      <c r="B111" s="130"/>
      <c r="C111" s="193" t="s">
        <v>124</v>
      </c>
      <c r="D111" s="194"/>
      <c r="E111" s="133">
        <v>7.61</v>
      </c>
      <c r="F111" s="134"/>
      <c r="G111" s="135"/>
      <c r="H111" s="136"/>
      <c r="I111" s="131"/>
      <c r="J111" s="137"/>
      <c r="K111" s="131"/>
      <c r="M111" s="132" t="s">
        <v>124</v>
      </c>
      <c r="O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38" t="str">
        <f t="shared" si="2"/>
        <v>310:26,28</v>
      </c>
      <c r="BE111" s="118"/>
      <c r="BF111" s="118"/>
      <c r="BG111" s="118"/>
      <c r="BH111" s="118"/>
      <c r="BI111" s="118"/>
    </row>
    <row r="112" spans="1:61" x14ac:dyDescent="0.2">
      <c r="A112" s="129"/>
      <c r="B112" s="130"/>
      <c r="C112" s="193" t="s">
        <v>125</v>
      </c>
      <c r="D112" s="194"/>
      <c r="E112" s="133">
        <v>38.51</v>
      </c>
      <c r="F112" s="134"/>
      <c r="G112" s="135"/>
      <c r="H112" s="136"/>
      <c r="I112" s="131"/>
      <c r="J112" s="137"/>
      <c r="K112" s="131"/>
      <c r="M112" s="132" t="s">
        <v>125</v>
      </c>
      <c r="O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38" t="str">
        <f t="shared" si="2"/>
        <v>311:7,61</v>
      </c>
      <c r="BE112" s="118"/>
      <c r="BF112" s="118"/>
      <c r="BG112" s="118"/>
      <c r="BH112" s="118"/>
      <c r="BI112" s="118"/>
    </row>
    <row r="113" spans="1:104" x14ac:dyDescent="0.2">
      <c r="A113" s="129"/>
      <c r="B113" s="130"/>
      <c r="C113" s="193" t="s">
        <v>91</v>
      </c>
      <c r="D113" s="194"/>
      <c r="E113" s="133">
        <v>150.53</v>
      </c>
      <c r="F113" s="134"/>
      <c r="G113" s="135"/>
      <c r="H113" s="136"/>
      <c r="I113" s="131"/>
      <c r="J113" s="137"/>
      <c r="K113" s="131"/>
      <c r="M113" s="132" t="s">
        <v>91</v>
      </c>
      <c r="O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38" t="str">
        <f t="shared" si="2"/>
        <v>312:38,51</v>
      </c>
      <c r="BE113" s="118"/>
      <c r="BF113" s="118"/>
      <c r="BG113" s="118"/>
      <c r="BH113" s="118"/>
      <c r="BI113" s="118"/>
    </row>
    <row r="114" spans="1:104" x14ac:dyDescent="0.2">
      <c r="A114" s="129"/>
      <c r="B114" s="130"/>
      <c r="C114" s="193" t="s">
        <v>126</v>
      </c>
      <c r="D114" s="194"/>
      <c r="E114" s="133">
        <v>20.41</v>
      </c>
      <c r="F114" s="134"/>
      <c r="G114" s="135"/>
      <c r="H114" s="136"/>
      <c r="I114" s="131"/>
      <c r="J114" s="137"/>
      <c r="K114" s="131"/>
      <c r="M114" s="132" t="s">
        <v>126</v>
      </c>
      <c r="O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38" t="str">
        <f t="shared" si="2"/>
        <v>407:150,53</v>
      </c>
      <c r="BE114" s="118"/>
      <c r="BF114" s="118"/>
      <c r="BG114" s="118"/>
      <c r="BH114" s="118"/>
      <c r="BI114" s="118"/>
    </row>
    <row r="115" spans="1:104" x14ac:dyDescent="0.2">
      <c r="A115" s="129"/>
      <c r="B115" s="130"/>
      <c r="C115" s="193" t="s">
        <v>99</v>
      </c>
      <c r="D115" s="194"/>
      <c r="E115" s="133">
        <v>5.43</v>
      </c>
      <c r="F115" s="134"/>
      <c r="G115" s="135"/>
      <c r="H115" s="136"/>
      <c r="I115" s="131"/>
      <c r="J115" s="137"/>
      <c r="K115" s="131"/>
      <c r="M115" s="132" t="s">
        <v>99</v>
      </c>
      <c r="O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38" t="str">
        <f t="shared" si="2"/>
        <v>104:20,41</v>
      </c>
      <c r="BE115" s="118"/>
      <c r="BF115" s="118"/>
      <c r="BG115" s="118"/>
      <c r="BH115" s="118"/>
      <c r="BI115" s="118"/>
    </row>
    <row r="116" spans="1:104" x14ac:dyDescent="0.2">
      <c r="A116" s="129"/>
      <c r="B116" s="130"/>
      <c r="C116" s="193" t="s">
        <v>127</v>
      </c>
      <c r="D116" s="194"/>
      <c r="E116" s="133">
        <v>18.13</v>
      </c>
      <c r="F116" s="134"/>
      <c r="G116" s="135"/>
      <c r="H116" s="136"/>
      <c r="I116" s="131"/>
      <c r="J116" s="137"/>
      <c r="K116" s="131"/>
      <c r="M116" s="132" t="s">
        <v>127</v>
      </c>
      <c r="O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38" t="str">
        <f t="shared" si="2"/>
        <v>403:5,43</v>
      </c>
      <c r="BE116" s="118"/>
      <c r="BF116" s="118"/>
      <c r="BG116" s="118"/>
      <c r="BH116" s="118"/>
      <c r="BI116" s="118"/>
    </row>
    <row r="117" spans="1:104" x14ac:dyDescent="0.2">
      <c r="A117" s="129"/>
      <c r="B117" s="130"/>
      <c r="C117" s="193" t="s">
        <v>128</v>
      </c>
      <c r="D117" s="194"/>
      <c r="E117" s="133">
        <v>12.63</v>
      </c>
      <c r="F117" s="134"/>
      <c r="G117" s="135"/>
      <c r="H117" s="136"/>
      <c r="I117" s="131"/>
      <c r="J117" s="137"/>
      <c r="K117" s="131"/>
      <c r="M117" s="132" t="s">
        <v>128</v>
      </c>
      <c r="O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38" t="str">
        <f t="shared" si="2"/>
        <v>405:18,13</v>
      </c>
      <c r="BE117" s="118"/>
      <c r="BF117" s="118"/>
      <c r="BG117" s="118"/>
      <c r="BH117" s="118"/>
      <c r="BI117" s="118"/>
    </row>
    <row r="118" spans="1:104" x14ac:dyDescent="0.2">
      <c r="A118" s="129"/>
      <c r="B118" s="130"/>
      <c r="C118" s="193" t="s">
        <v>129</v>
      </c>
      <c r="D118" s="194"/>
      <c r="E118" s="133">
        <v>32.5</v>
      </c>
      <c r="F118" s="134"/>
      <c r="G118" s="135"/>
      <c r="H118" s="136"/>
      <c r="I118" s="131"/>
      <c r="J118" s="137"/>
      <c r="K118" s="131"/>
      <c r="M118" s="132" t="s">
        <v>129</v>
      </c>
      <c r="O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38" t="str">
        <f t="shared" si="2"/>
        <v>406:12,63</v>
      </c>
      <c r="BE118" s="118"/>
      <c r="BF118" s="118"/>
      <c r="BG118" s="118"/>
      <c r="BH118" s="118"/>
      <c r="BI118" s="118"/>
    </row>
    <row r="119" spans="1:104" ht="22.5" x14ac:dyDescent="0.2">
      <c r="A119" s="119">
        <v>12</v>
      </c>
      <c r="B119" s="120" t="s">
        <v>130</v>
      </c>
      <c r="C119" s="121" t="s">
        <v>131</v>
      </c>
      <c r="D119" s="122" t="s">
        <v>49</v>
      </c>
      <c r="E119" s="123">
        <v>10</v>
      </c>
      <c r="F119" s="124">
        <v>0</v>
      </c>
      <c r="G119" s="125">
        <f>E119*F119</f>
        <v>0</v>
      </c>
      <c r="H119" s="126">
        <v>6.8000000000000005E-2</v>
      </c>
      <c r="I119" s="127">
        <f>E119*H119</f>
        <v>0.68</v>
      </c>
      <c r="J119" s="126">
        <v>0</v>
      </c>
      <c r="K119" s="127">
        <f>E119*J119</f>
        <v>0</v>
      </c>
      <c r="O119" s="118"/>
      <c r="Z119" s="118"/>
      <c r="AA119" s="118">
        <v>1</v>
      </c>
      <c r="AB119" s="118">
        <v>1</v>
      </c>
      <c r="AC119" s="118">
        <v>1</v>
      </c>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28">
        <f>G119</f>
        <v>0</v>
      </c>
      <c r="BA119" s="118"/>
      <c r="BB119" s="118"/>
      <c r="BC119" s="118"/>
      <c r="BD119" s="118"/>
      <c r="BE119" s="118"/>
      <c r="BF119" s="118"/>
      <c r="BG119" s="118"/>
      <c r="BH119" s="118"/>
      <c r="BI119" s="118"/>
      <c r="CA119" s="118">
        <v>1</v>
      </c>
      <c r="CB119" s="118">
        <v>1</v>
      </c>
      <c r="CZ119" s="81">
        <v>1</v>
      </c>
    </row>
    <row r="120" spans="1:104" x14ac:dyDescent="0.2">
      <c r="A120" s="129"/>
      <c r="B120" s="130"/>
      <c r="C120" s="195" t="s">
        <v>132</v>
      </c>
      <c r="D120" s="196"/>
      <c r="E120" s="196"/>
      <c r="F120" s="196"/>
      <c r="G120" s="197"/>
      <c r="I120" s="131"/>
      <c r="K120" s="131"/>
      <c r="L120" s="132" t="s">
        <v>132</v>
      </c>
      <c r="O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row>
    <row r="121" spans="1:104" x14ac:dyDescent="0.2">
      <c r="A121" s="129"/>
      <c r="B121" s="130"/>
      <c r="C121" s="195"/>
      <c r="D121" s="196"/>
      <c r="E121" s="196"/>
      <c r="F121" s="196"/>
      <c r="G121" s="197"/>
      <c r="I121" s="131"/>
      <c r="K121" s="131"/>
      <c r="L121" s="132"/>
      <c r="O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row>
    <row r="122" spans="1:104" x14ac:dyDescent="0.2">
      <c r="A122" s="129"/>
      <c r="B122" s="130"/>
      <c r="C122" s="195" t="s">
        <v>133</v>
      </c>
      <c r="D122" s="196"/>
      <c r="E122" s="196"/>
      <c r="F122" s="196"/>
      <c r="G122" s="197"/>
      <c r="I122" s="131"/>
      <c r="K122" s="131"/>
      <c r="L122" s="132" t="s">
        <v>133</v>
      </c>
      <c r="O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row>
    <row r="123" spans="1:104" x14ac:dyDescent="0.2">
      <c r="A123" s="129"/>
      <c r="B123" s="130"/>
      <c r="C123" s="193" t="s">
        <v>134</v>
      </c>
      <c r="D123" s="194"/>
      <c r="E123" s="133">
        <v>15</v>
      </c>
      <c r="F123" s="134"/>
      <c r="G123" s="135"/>
      <c r="H123" s="136"/>
      <c r="I123" s="131"/>
      <c r="J123" s="137"/>
      <c r="K123" s="131"/>
      <c r="M123" s="132">
        <v>15</v>
      </c>
      <c r="O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38" t="str">
        <f>C122</f>
        <v>PŘEDPOKLAD</v>
      </c>
      <c r="BE123" s="118"/>
      <c r="BF123" s="118"/>
      <c r="BG123" s="118"/>
      <c r="BH123" s="118"/>
      <c r="BI123" s="118"/>
    </row>
    <row r="124" spans="1:104" x14ac:dyDescent="0.2">
      <c r="A124" s="129"/>
      <c r="B124" s="130"/>
      <c r="C124" s="193" t="s">
        <v>135</v>
      </c>
      <c r="D124" s="194"/>
      <c r="E124" s="133">
        <v>-5</v>
      </c>
      <c r="F124" s="134"/>
      <c r="G124" s="135"/>
      <c r="H124" s="136"/>
      <c r="I124" s="131"/>
      <c r="J124" s="137"/>
      <c r="K124" s="131"/>
      <c r="M124" s="132">
        <v>-5</v>
      </c>
      <c r="O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38" t="str">
        <f>C123</f>
        <v>15</v>
      </c>
      <c r="BE124" s="118"/>
      <c r="BF124" s="118"/>
      <c r="BG124" s="118"/>
      <c r="BH124" s="118"/>
      <c r="BI124" s="118"/>
    </row>
    <row r="125" spans="1:104" ht="22.5" x14ac:dyDescent="0.2">
      <c r="A125" s="119">
        <v>13</v>
      </c>
      <c r="B125" s="120" t="s">
        <v>136</v>
      </c>
      <c r="C125" s="121" t="s">
        <v>137</v>
      </c>
      <c r="D125" s="122" t="s">
        <v>49</v>
      </c>
      <c r="E125" s="123">
        <v>17.37</v>
      </c>
      <c r="F125" s="124">
        <v>0</v>
      </c>
      <c r="G125" s="125">
        <f>E125*F125</f>
        <v>0</v>
      </c>
      <c r="H125" s="126">
        <v>1.7680000000000001E-2</v>
      </c>
      <c r="I125" s="127">
        <f>E125*H125</f>
        <v>0.30710160000000003</v>
      </c>
      <c r="J125" s="126">
        <v>0</v>
      </c>
      <c r="K125" s="127">
        <f>E125*J125</f>
        <v>0</v>
      </c>
      <c r="O125" s="118"/>
      <c r="Z125" s="118"/>
      <c r="AA125" s="118">
        <v>1</v>
      </c>
      <c r="AB125" s="118">
        <v>1</v>
      </c>
      <c r="AC125" s="118">
        <v>1</v>
      </c>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28">
        <f>G125</f>
        <v>0</v>
      </c>
      <c r="BA125" s="118"/>
      <c r="BB125" s="118"/>
      <c r="BC125" s="118"/>
      <c r="BD125" s="118"/>
      <c r="BE125" s="118"/>
      <c r="BF125" s="118"/>
      <c r="BG125" s="118"/>
      <c r="BH125" s="118"/>
      <c r="BI125" s="118"/>
      <c r="CA125" s="118">
        <v>1</v>
      </c>
      <c r="CB125" s="118">
        <v>1</v>
      </c>
      <c r="CZ125" s="81">
        <v>1</v>
      </c>
    </row>
    <row r="126" spans="1:104" x14ac:dyDescent="0.2">
      <c r="A126" s="129"/>
      <c r="B126" s="130"/>
      <c r="C126" s="193" t="s">
        <v>91</v>
      </c>
      <c r="D126" s="194"/>
      <c r="E126" s="133">
        <v>150.53</v>
      </c>
      <c r="F126" s="134"/>
      <c r="G126" s="135"/>
      <c r="H126" s="136"/>
      <c r="I126" s="131"/>
      <c r="J126" s="137"/>
      <c r="K126" s="131"/>
      <c r="M126" s="132" t="s">
        <v>91</v>
      </c>
      <c r="O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38" t="str">
        <f t="shared" ref="BD126:BD132" si="3">C125</f>
        <v xml:space="preserve">Oprava váp.omítek stropů do 30% plochy - štukových </v>
      </c>
      <c r="BE126" s="118"/>
      <c r="BF126" s="118"/>
      <c r="BG126" s="118"/>
      <c r="BH126" s="118"/>
      <c r="BI126" s="118"/>
    </row>
    <row r="127" spans="1:104" x14ac:dyDescent="0.2">
      <c r="A127" s="129"/>
      <c r="B127" s="130"/>
      <c r="C127" s="193" t="s">
        <v>126</v>
      </c>
      <c r="D127" s="194"/>
      <c r="E127" s="133">
        <v>20.41</v>
      </c>
      <c r="F127" s="134"/>
      <c r="G127" s="135"/>
      <c r="H127" s="136"/>
      <c r="I127" s="131"/>
      <c r="J127" s="137"/>
      <c r="K127" s="131"/>
      <c r="M127" s="132" t="s">
        <v>126</v>
      </c>
      <c r="O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38" t="str">
        <f t="shared" si="3"/>
        <v>407:150,53</v>
      </c>
      <c r="BE127" s="118"/>
      <c r="BF127" s="118"/>
      <c r="BG127" s="118"/>
      <c r="BH127" s="118"/>
      <c r="BI127" s="118"/>
    </row>
    <row r="128" spans="1:104" x14ac:dyDescent="0.2">
      <c r="A128" s="129"/>
      <c r="B128" s="130"/>
      <c r="C128" s="193" t="s">
        <v>99</v>
      </c>
      <c r="D128" s="194"/>
      <c r="E128" s="133">
        <v>5.43</v>
      </c>
      <c r="F128" s="134"/>
      <c r="G128" s="135"/>
      <c r="H128" s="136"/>
      <c r="I128" s="131"/>
      <c r="J128" s="137"/>
      <c r="K128" s="131"/>
      <c r="M128" s="132" t="s">
        <v>99</v>
      </c>
      <c r="O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38" t="str">
        <f t="shared" si="3"/>
        <v>104:20,41</v>
      </c>
      <c r="BE128" s="118"/>
      <c r="BF128" s="118"/>
      <c r="BG128" s="118"/>
      <c r="BH128" s="118"/>
      <c r="BI128" s="118"/>
    </row>
    <row r="129" spans="1:104" x14ac:dyDescent="0.2">
      <c r="A129" s="129"/>
      <c r="B129" s="130"/>
      <c r="C129" s="193" t="s">
        <v>127</v>
      </c>
      <c r="D129" s="194"/>
      <c r="E129" s="133">
        <v>18.13</v>
      </c>
      <c r="F129" s="134"/>
      <c r="G129" s="135"/>
      <c r="H129" s="136"/>
      <c r="I129" s="131"/>
      <c r="J129" s="137"/>
      <c r="K129" s="131"/>
      <c r="M129" s="132" t="s">
        <v>127</v>
      </c>
      <c r="O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38" t="str">
        <f t="shared" si="3"/>
        <v>403:5,43</v>
      </c>
      <c r="BE129" s="118"/>
      <c r="BF129" s="118"/>
      <c r="BG129" s="118"/>
      <c r="BH129" s="118"/>
      <c r="BI129" s="118"/>
    </row>
    <row r="130" spans="1:104" x14ac:dyDescent="0.2">
      <c r="A130" s="129"/>
      <c r="B130" s="130"/>
      <c r="C130" s="193" t="s">
        <v>128</v>
      </c>
      <c r="D130" s="194"/>
      <c r="E130" s="133">
        <v>12.63</v>
      </c>
      <c r="F130" s="134"/>
      <c r="G130" s="135"/>
      <c r="H130" s="136"/>
      <c r="I130" s="131"/>
      <c r="J130" s="137"/>
      <c r="K130" s="131"/>
      <c r="M130" s="132" t="s">
        <v>128</v>
      </c>
      <c r="O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38" t="str">
        <f t="shared" si="3"/>
        <v>405:18,13</v>
      </c>
      <c r="BE130" s="118"/>
      <c r="BF130" s="118"/>
      <c r="BG130" s="118"/>
      <c r="BH130" s="118"/>
      <c r="BI130" s="118"/>
    </row>
    <row r="131" spans="1:104" x14ac:dyDescent="0.2">
      <c r="A131" s="129"/>
      <c r="B131" s="130"/>
      <c r="C131" s="193" t="s">
        <v>129</v>
      </c>
      <c r="D131" s="194"/>
      <c r="E131" s="133">
        <v>32.5</v>
      </c>
      <c r="F131" s="134"/>
      <c r="G131" s="135"/>
      <c r="H131" s="136"/>
      <c r="I131" s="131"/>
      <c r="J131" s="137"/>
      <c r="K131" s="131"/>
      <c r="M131" s="132" t="s">
        <v>129</v>
      </c>
      <c r="O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38" t="str">
        <f t="shared" si="3"/>
        <v>406:12,63</v>
      </c>
      <c r="BE131" s="118"/>
      <c r="BF131" s="118"/>
      <c r="BG131" s="118"/>
      <c r="BH131" s="118"/>
      <c r="BI131" s="118"/>
    </row>
    <row r="132" spans="1:104" x14ac:dyDescent="0.2">
      <c r="A132" s="129"/>
      <c r="B132" s="130"/>
      <c r="C132" s="193" t="s">
        <v>138</v>
      </c>
      <c r="D132" s="194"/>
      <c r="E132" s="133">
        <v>-222.26</v>
      </c>
      <c r="F132" s="134"/>
      <c r="G132" s="135"/>
      <c r="H132" s="136"/>
      <c r="I132" s="131"/>
      <c r="J132" s="137"/>
      <c r="K132" s="131"/>
      <c r="M132" s="132" t="s">
        <v>138</v>
      </c>
      <c r="O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38" t="str">
        <f t="shared" si="3"/>
        <v>502:32,5</v>
      </c>
      <c r="BE132" s="118"/>
      <c r="BF132" s="118"/>
      <c r="BG132" s="118"/>
      <c r="BH132" s="118"/>
      <c r="BI132" s="118"/>
    </row>
    <row r="133" spans="1:104" ht="22.5" x14ac:dyDescent="0.2">
      <c r="A133" s="119">
        <v>14</v>
      </c>
      <c r="B133" s="120" t="s">
        <v>139</v>
      </c>
      <c r="C133" s="121" t="s">
        <v>140</v>
      </c>
      <c r="D133" s="122" t="s">
        <v>49</v>
      </c>
      <c r="E133" s="123">
        <v>207.95</v>
      </c>
      <c r="F133" s="124">
        <v>0</v>
      </c>
      <c r="G133" s="125">
        <f>E133*F133</f>
        <v>0</v>
      </c>
      <c r="H133" s="126">
        <v>1.5740000000000001E-2</v>
      </c>
      <c r="I133" s="127">
        <f>E133*H133</f>
        <v>3.2731330000000001</v>
      </c>
      <c r="J133" s="126">
        <v>0</v>
      </c>
      <c r="K133" s="127">
        <f>E133*J133</f>
        <v>0</v>
      </c>
      <c r="O133" s="118"/>
      <c r="Z133" s="118"/>
      <c r="AA133" s="118">
        <v>1</v>
      </c>
      <c r="AB133" s="118">
        <v>1</v>
      </c>
      <c r="AC133" s="118">
        <v>1</v>
      </c>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28">
        <f>G133</f>
        <v>0</v>
      </c>
      <c r="BA133" s="118"/>
      <c r="BB133" s="118"/>
      <c r="BC133" s="118"/>
      <c r="BD133" s="118"/>
      <c r="BE133" s="118"/>
      <c r="BF133" s="118"/>
      <c r="BG133" s="118"/>
      <c r="BH133" s="118"/>
      <c r="BI133" s="118"/>
      <c r="CA133" s="118">
        <v>1</v>
      </c>
      <c r="CB133" s="118">
        <v>1</v>
      </c>
      <c r="CZ133" s="81">
        <v>1</v>
      </c>
    </row>
    <row r="134" spans="1:104" x14ac:dyDescent="0.2">
      <c r="A134" s="129"/>
      <c r="B134" s="130"/>
      <c r="C134" s="193" t="s">
        <v>108</v>
      </c>
      <c r="D134" s="194"/>
      <c r="E134" s="133">
        <v>43.5</v>
      </c>
      <c r="F134" s="134"/>
      <c r="G134" s="135"/>
      <c r="H134" s="136"/>
      <c r="I134" s="131"/>
      <c r="J134" s="137"/>
      <c r="K134" s="131"/>
      <c r="M134" s="132" t="s">
        <v>108</v>
      </c>
      <c r="O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38" t="str">
        <f t="shared" ref="BD134:BD143" si="4">C133</f>
        <v xml:space="preserve">Oprava vápen.omítek stěn do 30 % pl. - štukových </v>
      </c>
      <c r="BE134" s="118"/>
      <c r="BF134" s="118"/>
      <c r="BG134" s="118"/>
      <c r="BH134" s="118"/>
      <c r="BI134" s="118"/>
    </row>
    <row r="135" spans="1:104" x14ac:dyDescent="0.2">
      <c r="A135" s="129"/>
      <c r="B135" s="130"/>
      <c r="C135" s="193" t="s">
        <v>109</v>
      </c>
      <c r="D135" s="194"/>
      <c r="E135" s="133">
        <v>0</v>
      </c>
      <c r="F135" s="134"/>
      <c r="G135" s="135"/>
      <c r="H135" s="136"/>
      <c r="I135" s="131"/>
      <c r="J135" s="137"/>
      <c r="K135" s="131"/>
      <c r="M135" s="164">
        <v>17.125</v>
      </c>
      <c r="O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38" t="str">
        <f t="shared" si="4"/>
        <v>401:43,5</v>
      </c>
      <c r="BE135" s="118"/>
      <c r="BF135" s="118"/>
      <c r="BG135" s="118"/>
      <c r="BH135" s="118"/>
      <c r="BI135" s="118"/>
    </row>
    <row r="136" spans="1:104" x14ac:dyDescent="0.2">
      <c r="A136" s="129"/>
      <c r="B136" s="130"/>
      <c r="C136" s="193" t="s">
        <v>110</v>
      </c>
      <c r="D136" s="194"/>
      <c r="E136" s="133">
        <v>14</v>
      </c>
      <c r="F136" s="134"/>
      <c r="G136" s="135"/>
      <c r="H136" s="136"/>
      <c r="I136" s="131"/>
      <c r="J136" s="137"/>
      <c r="K136" s="131"/>
      <c r="M136" s="164">
        <v>17.176388888888891</v>
      </c>
      <c r="O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38" t="str">
        <f t="shared" si="4"/>
        <v>411:0</v>
      </c>
      <c r="BE136" s="118"/>
      <c r="BF136" s="118"/>
      <c r="BG136" s="118"/>
      <c r="BH136" s="118"/>
      <c r="BI136" s="118"/>
    </row>
    <row r="137" spans="1:104" x14ac:dyDescent="0.2">
      <c r="A137" s="129"/>
      <c r="B137" s="130"/>
      <c r="C137" s="193" t="s">
        <v>111</v>
      </c>
      <c r="D137" s="194"/>
      <c r="E137" s="133">
        <v>8</v>
      </c>
      <c r="F137" s="134"/>
      <c r="G137" s="135"/>
      <c r="H137" s="136"/>
      <c r="I137" s="131"/>
      <c r="J137" s="137"/>
      <c r="K137" s="131"/>
      <c r="M137" s="164">
        <v>17.213888888888889</v>
      </c>
      <c r="O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38" t="str">
        <f t="shared" si="4"/>
        <v>412:14</v>
      </c>
      <c r="BE137" s="118"/>
      <c r="BF137" s="118"/>
      <c r="BG137" s="118"/>
      <c r="BH137" s="118"/>
      <c r="BI137" s="118"/>
    </row>
    <row r="138" spans="1:104" x14ac:dyDescent="0.2">
      <c r="A138" s="129"/>
      <c r="B138" s="130"/>
      <c r="C138" s="193" t="s">
        <v>112</v>
      </c>
      <c r="D138" s="194"/>
      <c r="E138" s="133">
        <v>12.5</v>
      </c>
      <c r="F138" s="134"/>
      <c r="G138" s="135"/>
      <c r="H138" s="136"/>
      <c r="I138" s="131"/>
      <c r="J138" s="137"/>
      <c r="K138" s="131"/>
      <c r="M138" s="132" t="s">
        <v>112</v>
      </c>
      <c r="O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38" t="str">
        <f t="shared" si="4"/>
        <v>413:8</v>
      </c>
      <c r="BE138" s="118"/>
      <c r="BF138" s="118"/>
      <c r="BG138" s="118"/>
      <c r="BH138" s="118"/>
      <c r="BI138" s="118"/>
    </row>
    <row r="139" spans="1:104" x14ac:dyDescent="0.2">
      <c r="A139" s="129"/>
      <c r="B139" s="130"/>
      <c r="C139" s="193" t="s">
        <v>113</v>
      </c>
      <c r="D139" s="194"/>
      <c r="E139" s="133">
        <v>36</v>
      </c>
      <c r="F139" s="134"/>
      <c r="G139" s="135"/>
      <c r="H139" s="136"/>
      <c r="I139" s="131"/>
      <c r="J139" s="137"/>
      <c r="K139" s="131"/>
      <c r="M139" s="164">
        <v>16.858333333333334</v>
      </c>
      <c r="O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38" t="str">
        <f t="shared" si="4"/>
        <v>12,5</v>
      </c>
      <c r="BE139" s="118"/>
      <c r="BF139" s="118"/>
      <c r="BG139" s="118"/>
      <c r="BH139" s="118"/>
      <c r="BI139" s="118"/>
    </row>
    <row r="140" spans="1:104" x14ac:dyDescent="0.2">
      <c r="A140" s="129"/>
      <c r="B140" s="130"/>
      <c r="C140" s="193" t="s">
        <v>114</v>
      </c>
      <c r="D140" s="194"/>
      <c r="E140" s="133">
        <v>16.2</v>
      </c>
      <c r="F140" s="134"/>
      <c r="G140" s="135"/>
      <c r="H140" s="136"/>
      <c r="I140" s="131"/>
      <c r="J140" s="137"/>
      <c r="K140" s="131"/>
      <c r="M140" s="132" t="s">
        <v>114</v>
      </c>
      <c r="O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38" t="str">
        <f t="shared" si="4"/>
        <v>404:36</v>
      </c>
      <c r="BE140" s="118"/>
      <c r="BF140" s="118"/>
      <c r="BG140" s="118"/>
      <c r="BH140" s="118"/>
      <c r="BI140" s="118"/>
    </row>
    <row r="141" spans="1:104" x14ac:dyDescent="0.2">
      <c r="A141" s="129"/>
      <c r="B141" s="130"/>
      <c r="C141" s="193" t="s">
        <v>115</v>
      </c>
      <c r="D141" s="194"/>
      <c r="E141" s="133">
        <v>0</v>
      </c>
      <c r="F141" s="134"/>
      <c r="G141" s="135"/>
      <c r="H141" s="136"/>
      <c r="I141" s="131"/>
      <c r="J141" s="137"/>
      <c r="K141" s="131"/>
      <c r="M141" s="164">
        <v>17</v>
      </c>
      <c r="O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38" t="str">
        <f t="shared" si="4"/>
        <v>407:16,2</v>
      </c>
      <c r="BE141" s="118"/>
      <c r="BF141" s="118"/>
      <c r="BG141" s="118"/>
      <c r="BH141" s="118"/>
      <c r="BI141" s="118"/>
    </row>
    <row r="142" spans="1:104" x14ac:dyDescent="0.2">
      <c r="A142" s="129"/>
      <c r="B142" s="130"/>
      <c r="C142" s="193" t="s">
        <v>116</v>
      </c>
      <c r="D142" s="194"/>
      <c r="E142" s="133">
        <v>59</v>
      </c>
      <c r="F142" s="134"/>
      <c r="G142" s="135"/>
      <c r="H142" s="136"/>
      <c r="I142" s="131"/>
      <c r="J142" s="137"/>
      <c r="K142" s="131"/>
      <c r="M142" s="164">
        <v>17.082638888888891</v>
      </c>
      <c r="O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38" t="str">
        <f t="shared" si="4"/>
        <v>408:</v>
      </c>
      <c r="BE142" s="118"/>
      <c r="BF142" s="118"/>
      <c r="BG142" s="118"/>
      <c r="BH142" s="118"/>
      <c r="BI142" s="118"/>
    </row>
    <row r="143" spans="1:104" x14ac:dyDescent="0.2">
      <c r="A143" s="129"/>
      <c r="B143" s="130"/>
      <c r="C143" s="193" t="s">
        <v>117</v>
      </c>
      <c r="D143" s="194"/>
      <c r="E143" s="133">
        <v>18.75</v>
      </c>
      <c r="F143" s="134"/>
      <c r="G143" s="135"/>
      <c r="H143" s="136"/>
      <c r="I143" s="131"/>
      <c r="J143" s="137"/>
      <c r="K143" s="131"/>
      <c r="M143" s="132" t="s">
        <v>117</v>
      </c>
      <c r="O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38" t="str">
        <f t="shared" si="4"/>
        <v>409:59</v>
      </c>
      <c r="BE143" s="118"/>
      <c r="BF143" s="118"/>
      <c r="BG143" s="118"/>
      <c r="BH143" s="118"/>
      <c r="BI143" s="118"/>
    </row>
    <row r="144" spans="1:104" x14ac:dyDescent="0.2">
      <c r="A144" s="119">
        <v>15</v>
      </c>
      <c r="B144" s="120" t="s">
        <v>141</v>
      </c>
      <c r="C144" s="121" t="s">
        <v>142</v>
      </c>
      <c r="D144" s="122" t="s">
        <v>49</v>
      </c>
      <c r="E144" s="123">
        <v>12.16</v>
      </c>
      <c r="F144" s="124">
        <v>0</v>
      </c>
      <c r="G144" s="125">
        <f>E144*F144</f>
        <v>0</v>
      </c>
      <c r="H144" s="126">
        <v>4.7660000000000001E-2</v>
      </c>
      <c r="I144" s="127">
        <f>E144*H144</f>
        <v>0.57954559999999999</v>
      </c>
      <c r="J144" s="126">
        <v>0</v>
      </c>
      <c r="K144" s="127">
        <f>E144*J144</f>
        <v>0</v>
      </c>
      <c r="O144" s="118"/>
      <c r="Z144" s="118"/>
      <c r="AA144" s="118">
        <v>1</v>
      </c>
      <c r="AB144" s="118">
        <v>1</v>
      </c>
      <c r="AC144" s="118">
        <v>1</v>
      </c>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28">
        <f>G144</f>
        <v>0</v>
      </c>
      <c r="BA144" s="118"/>
      <c r="BB144" s="118"/>
      <c r="BC144" s="118"/>
      <c r="BD144" s="118"/>
      <c r="BE144" s="118"/>
      <c r="BF144" s="118"/>
      <c r="BG144" s="118"/>
      <c r="BH144" s="118"/>
      <c r="BI144" s="118"/>
      <c r="CA144" s="118">
        <v>1</v>
      </c>
      <c r="CB144" s="118">
        <v>1</v>
      </c>
      <c r="CZ144" s="81">
        <v>1</v>
      </c>
    </row>
    <row r="145" spans="1:104" x14ac:dyDescent="0.2">
      <c r="A145" s="129"/>
      <c r="B145" s="130"/>
      <c r="C145" s="193" t="s">
        <v>143</v>
      </c>
      <c r="D145" s="194"/>
      <c r="E145" s="133">
        <v>12.16</v>
      </c>
      <c r="F145" s="134"/>
      <c r="G145" s="135"/>
      <c r="H145" s="136"/>
      <c r="I145" s="131"/>
      <c r="J145" s="137"/>
      <c r="K145" s="131"/>
      <c r="M145" s="132" t="s">
        <v>143</v>
      </c>
      <c r="O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38" t="str">
        <f>C144</f>
        <v xml:space="preserve">Omítka vnitřní zdiva, MVC, štuková </v>
      </c>
      <c r="BE145" s="118"/>
      <c r="BF145" s="118"/>
      <c r="BG145" s="118"/>
      <c r="BH145" s="118"/>
      <c r="BI145" s="118"/>
    </row>
    <row r="146" spans="1:104" x14ac:dyDescent="0.2">
      <c r="A146" s="119">
        <v>16</v>
      </c>
      <c r="B146" s="120" t="s">
        <v>144</v>
      </c>
      <c r="C146" s="121" t="s">
        <v>145</v>
      </c>
      <c r="D146" s="122" t="s">
        <v>49</v>
      </c>
      <c r="E146" s="123">
        <v>10.744999999999999</v>
      </c>
      <c r="F146" s="124">
        <v>0</v>
      </c>
      <c r="G146" s="125">
        <f>E146*F146</f>
        <v>0</v>
      </c>
      <c r="H146" s="126">
        <v>5.8500000000000002E-3</v>
      </c>
      <c r="I146" s="127">
        <f>E146*H146</f>
        <v>6.2858249999999991E-2</v>
      </c>
      <c r="J146" s="126">
        <v>0</v>
      </c>
      <c r="K146" s="127">
        <f>E146*J146</f>
        <v>0</v>
      </c>
      <c r="O146" s="118"/>
      <c r="Z146" s="118"/>
      <c r="AA146" s="118">
        <v>1</v>
      </c>
      <c r="AB146" s="118">
        <v>1</v>
      </c>
      <c r="AC146" s="118">
        <v>1</v>
      </c>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28">
        <f>G146</f>
        <v>0</v>
      </c>
      <c r="BA146" s="118"/>
      <c r="BB146" s="118"/>
      <c r="BC146" s="118"/>
      <c r="BD146" s="118"/>
      <c r="BE146" s="118"/>
      <c r="BF146" s="118"/>
      <c r="BG146" s="118"/>
      <c r="BH146" s="118"/>
      <c r="BI146" s="118"/>
      <c r="CA146" s="118">
        <v>1</v>
      </c>
      <c r="CB146" s="118">
        <v>1</v>
      </c>
      <c r="CZ146" s="81">
        <v>1</v>
      </c>
    </row>
    <row r="147" spans="1:104" x14ac:dyDescent="0.2">
      <c r="A147" s="129"/>
      <c r="B147" s="130"/>
      <c r="C147" s="193" t="s">
        <v>146</v>
      </c>
      <c r="D147" s="194"/>
      <c r="E147" s="133">
        <v>0</v>
      </c>
      <c r="F147" s="134"/>
      <c r="G147" s="135"/>
      <c r="H147" s="136"/>
      <c r="I147" s="131"/>
      <c r="J147" s="137"/>
      <c r="K147" s="131"/>
      <c r="M147" s="132" t="s">
        <v>146</v>
      </c>
      <c r="O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38" t="str">
        <f t="shared" ref="BD147:BD154" si="5">C146</f>
        <v xml:space="preserve">Potažení vnitř. stěn keramickým pletivem, volně </v>
      </c>
      <c r="BE147" s="118"/>
      <c r="BF147" s="118"/>
      <c r="BG147" s="118"/>
      <c r="BH147" s="118"/>
      <c r="BI147" s="118"/>
    </row>
    <row r="148" spans="1:104" x14ac:dyDescent="0.2">
      <c r="A148" s="129"/>
      <c r="B148" s="130"/>
      <c r="C148" s="193" t="s">
        <v>147</v>
      </c>
      <c r="D148" s="194"/>
      <c r="E148" s="133">
        <v>2.73</v>
      </c>
      <c r="F148" s="134"/>
      <c r="G148" s="135"/>
      <c r="H148" s="136"/>
      <c r="I148" s="131"/>
      <c r="J148" s="137"/>
      <c r="K148" s="131"/>
      <c r="M148" s="132" t="s">
        <v>147</v>
      </c>
      <c r="O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38" t="str">
        <f t="shared" si="5"/>
        <v>4 NP:</v>
      </c>
      <c r="BE148" s="118"/>
      <c r="BF148" s="118"/>
      <c r="BG148" s="118"/>
      <c r="BH148" s="118"/>
      <c r="BI148" s="118"/>
    </row>
    <row r="149" spans="1:104" x14ac:dyDescent="0.2">
      <c r="A149" s="129"/>
      <c r="B149" s="130"/>
      <c r="C149" s="193" t="s">
        <v>148</v>
      </c>
      <c r="D149" s="194"/>
      <c r="E149" s="133">
        <v>1.3</v>
      </c>
      <c r="F149" s="134"/>
      <c r="G149" s="135"/>
      <c r="H149" s="136"/>
      <c r="I149" s="131"/>
      <c r="J149" s="137"/>
      <c r="K149" s="131"/>
      <c r="M149" s="132" t="s">
        <v>148</v>
      </c>
      <c r="O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38" t="str">
        <f t="shared" si="5"/>
        <v>409:2*2,1*0,65</v>
      </c>
      <c r="BE149" s="118"/>
      <c r="BF149" s="118"/>
      <c r="BG149" s="118"/>
      <c r="BH149" s="118"/>
      <c r="BI149" s="118"/>
    </row>
    <row r="150" spans="1:104" x14ac:dyDescent="0.2">
      <c r="A150" s="129"/>
      <c r="B150" s="130"/>
      <c r="C150" s="193" t="s">
        <v>149</v>
      </c>
      <c r="D150" s="194"/>
      <c r="E150" s="133">
        <v>0.8</v>
      </c>
      <c r="F150" s="134"/>
      <c r="G150" s="135"/>
      <c r="H150" s="136"/>
      <c r="I150" s="131"/>
      <c r="J150" s="137"/>
      <c r="K150" s="131"/>
      <c r="M150" s="132" t="s">
        <v>149</v>
      </c>
      <c r="O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38" t="str">
        <f t="shared" si="5"/>
        <v>412:2*1*0,65</v>
      </c>
      <c r="BE150" s="118"/>
      <c r="BF150" s="118"/>
      <c r="BG150" s="118"/>
      <c r="BH150" s="118"/>
      <c r="BI150" s="118"/>
    </row>
    <row r="151" spans="1:104" x14ac:dyDescent="0.2">
      <c r="A151" s="129"/>
      <c r="B151" s="130"/>
      <c r="C151" s="193" t="s">
        <v>150</v>
      </c>
      <c r="D151" s="194"/>
      <c r="E151" s="133">
        <v>2.6</v>
      </c>
      <c r="F151" s="134"/>
      <c r="G151" s="135"/>
      <c r="H151" s="136"/>
      <c r="I151" s="131"/>
      <c r="J151" s="137"/>
      <c r="K151" s="131"/>
      <c r="M151" s="132" t="s">
        <v>150</v>
      </c>
      <c r="O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38" t="str">
        <f t="shared" si="5"/>
        <v>407:2*1*0,4</v>
      </c>
      <c r="BE151" s="118"/>
      <c r="BF151" s="118"/>
      <c r="BG151" s="118"/>
      <c r="BH151" s="118"/>
      <c r="BI151" s="118"/>
    </row>
    <row r="152" spans="1:104" x14ac:dyDescent="0.2">
      <c r="A152" s="129"/>
      <c r="B152" s="130"/>
      <c r="C152" s="193" t="s">
        <v>151</v>
      </c>
      <c r="D152" s="194"/>
      <c r="E152" s="133">
        <v>0</v>
      </c>
      <c r="F152" s="134"/>
      <c r="G152" s="135"/>
      <c r="H152" s="136"/>
      <c r="I152" s="131"/>
      <c r="J152" s="137"/>
      <c r="K152" s="131"/>
      <c r="M152" s="132" t="s">
        <v>151</v>
      </c>
      <c r="O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38" t="str">
        <f t="shared" si="5"/>
        <v>413:2*2*0,65</v>
      </c>
      <c r="BE152" s="118"/>
      <c r="BF152" s="118"/>
      <c r="BG152" s="118"/>
      <c r="BH152" s="118"/>
      <c r="BI152" s="118"/>
    </row>
    <row r="153" spans="1:104" x14ac:dyDescent="0.2">
      <c r="A153" s="129"/>
      <c r="B153" s="130"/>
      <c r="C153" s="193" t="s">
        <v>152</v>
      </c>
      <c r="D153" s="194"/>
      <c r="E153" s="133">
        <v>1.56</v>
      </c>
      <c r="F153" s="134"/>
      <c r="G153" s="135"/>
      <c r="H153" s="136"/>
      <c r="I153" s="131"/>
      <c r="J153" s="137"/>
      <c r="K153" s="131"/>
      <c r="M153" s="132" t="s">
        <v>152</v>
      </c>
      <c r="O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38" t="str">
        <f t="shared" si="5"/>
        <v>5NP:</v>
      </c>
      <c r="BE153" s="118"/>
      <c r="BF153" s="118"/>
      <c r="BG153" s="118"/>
      <c r="BH153" s="118"/>
      <c r="BI153" s="118"/>
    </row>
    <row r="154" spans="1:104" x14ac:dyDescent="0.2">
      <c r="A154" s="129"/>
      <c r="B154" s="130"/>
      <c r="C154" s="193" t="s">
        <v>153</v>
      </c>
      <c r="D154" s="194"/>
      <c r="E154" s="133">
        <v>1.7549999999999999</v>
      </c>
      <c r="F154" s="134"/>
      <c r="G154" s="135"/>
      <c r="H154" s="136"/>
      <c r="I154" s="131"/>
      <c r="J154" s="137"/>
      <c r="K154" s="131"/>
      <c r="M154" s="132" t="s">
        <v>153</v>
      </c>
      <c r="O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38" t="str">
        <f t="shared" si="5"/>
        <v>502:1*1,2*2*0,65</v>
      </c>
      <c r="BE154" s="118"/>
      <c r="BF154" s="118"/>
      <c r="BG154" s="118"/>
      <c r="BH154" s="118"/>
      <c r="BI154" s="118"/>
    </row>
    <row r="155" spans="1:104" x14ac:dyDescent="0.2">
      <c r="A155" s="139" t="s">
        <v>50</v>
      </c>
      <c r="B155" s="140" t="s">
        <v>101</v>
      </c>
      <c r="C155" s="141" t="s">
        <v>102</v>
      </c>
      <c r="D155" s="142"/>
      <c r="E155" s="143"/>
      <c r="F155" s="143"/>
      <c r="G155" s="144">
        <f>SUM(G56:G154)</f>
        <v>0</v>
      </c>
      <c r="H155" s="145"/>
      <c r="I155" s="144">
        <f>SUM(I56:I154)</f>
        <v>5.0108620500000001</v>
      </c>
      <c r="J155" s="146"/>
      <c r="K155" s="144">
        <f>SUM(K56:K154)</f>
        <v>0</v>
      </c>
      <c r="O155" s="118"/>
      <c r="X155" s="147">
        <f>K155</f>
        <v>0</v>
      </c>
      <c r="Y155" s="147">
        <f>I155</f>
        <v>5.0108620500000001</v>
      </c>
      <c r="Z155" s="128">
        <f>G155</f>
        <v>0</v>
      </c>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48"/>
      <c r="BB155" s="148"/>
      <c r="BC155" s="148"/>
      <c r="BD155" s="148"/>
      <c r="BE155" s="148"/>
      <c r="BF155" s="148"/>
      <c r="BG155" s="118"/>
      <c r="BH155" s="118"/>
      <c r="BI155" s="118"/>
    </row>
    <row r="156" spans="1:104" ht="14.25" customHeight="1" x14ac:dyDescent="0.2">
      <c r="A156" s="108" t="s">
        <v>46</v>
      </c>
      <c r="B156" s="109" t="s">
        <v>154</v>
      </c>
      <c r="C156" s="110" t="s">
        <v>155</v>
      </c>
      <c r="D156" s="111"/>
      <c r="E156" s="112"/>
      <c r="F156" s="112"/>
      <c r="G156" s="113"/>
      <c r="H156" s="114"/>
      <c r="I156" s="115"/>
      <c r="J156" s="116"/>
      <c r="K156" s="117"/>
      <c r="O156" s="118"/>
    </row>
    <row r="157" spans="1:104" x14ac:dyDescent="0.2">
      <c r="A157" s="119">
        <v>17</v>
      </c>
      <c r="B157" s="120" t="s">
        <v>156</v>
      </c>
      <c r="C157" s="121" t="s">
        <v>157</v>
      </c>
      <c r="D157" s="122" t="s">
        <v>49</v>
      </c>
      <c r="E157" s="123">
        <v>793.93</v>
      </c>
      <c r="F157" s="124">
        <v>0</v>
      </c>
      <c r="G157" s="125">
        <f>E157*F157</f>
        <v>0</v>
      </c>
      <c r="H157" s="126">
        <v>1.2099999999999999E-3</v>
      </c>
      <c r="I157" s="127">
        <f>E157*H157</f>
        <v>0.96065529999999988</v>
      </c>
      <c r="J157" s="126">
        <v>0</v>
      </c>
      <c r="K157" s="127">
        <f>E157*J157</f>
        <v>0</v>
      </c>
      <c r="O157" s="118"/>
      <c r="Z157" s="118"/>
      <c r="AA157" s="118">
        <v>1</v>
      </c>
      <c r="AB157" s="118">
        <v>1</v>
      </c>
      <c r="AC157" s="118">
        <v>1</v>
      </c>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28">
        <f>G157</f>
        <v>0</v>
      </c>
      <c r="BA157" s="118"/>
      <c r="BB157" s="118"/>
      <c r="BC157" s="118"/>
      <c r="BD157" s="118"/>
      <c r="BE157" s="118"/>
      <c r="BF157" s="118"/>
      <c r="BG157" s="118"/>
      <c r="BH157" s="118"/>
      <c r="BI157" s="118"/>
      <c r="CA157" s="118">
        <v>1</v>
      </c>
      <c r="CB157" s="118">
        <v>1</v>
      </c>
      <c r="CZ157" s="81">
        <v>1</v>
      </c>
    </row>
    <row r="158" spans="1:104" x14ac:dyDescent="0.2">
      <c r="A158" s="129"/>
      <c r="B158" s="130"/>
      <c r="C158" s="193" t="s">
        <v>91</v>
      </c>
      <c r="D158" s="194"/>
      <c r="E158" s="133">
        <v>150.53</v>
      </c>
      <c r="F158" s="134"/>
      <c r="G158" s="135"/>
      <c r="H158" s="136"/>
      <c r="I158" s="131"/>
      <c r="J158" s="137"/>
      <c r="K158" s="131"/>
      <c r="M158" s="132" t="s">
        <v>91</v>
      </c>
      <c r="O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38" t="str">
        <f t="shared" ref="BD158:BD175" si="6">C157</f>
        <v xml:space="preserve">Lešení lehké pomocné, výška podlahy do 1,2 m </v>
      </c>
      <c r="BE158" s="118"/>
      <c r="BF158" s="118"/>
      <c r="BG158" s="118"/>
      <c r="BH158" s="118"/>
      <c r="BI158" s="118"/>
    </row>
    <row r="159" spans="1:104" x14ac:dyDescent="0.2">
      <c r="A159" s="129"/>
      <c r="B159" s="130"/>
      <c r="C159" s="193" t="s">
        <v>126</v>
      </c>
      <c r="D159" s="194"/>
      <c r="E159" s="133">
        <v>20.41</v>
      </c>
      <c r="F159" s="134"/>
      <c r="G159" s="135"/>
      <c r="H159" s="136"/>
      <c r="I159" s="131"/>
      <c r="J159" s="137"/>
      <c r="K159" s="131"/>
      <c r="M159" s="132" t="s">
        <v>126</v>
      </c>
      <c r="O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38" t="str">
        <f t="shared" si="6"/>
        <v>407:150,53</v>
      </c>
      <c r="BE159" s="118"/>
      <c r="BF159" s="118"/>
      <c r="BG159" s="118"/>
      <c r="BH159" s="118"/>
      <c r="BI159" s="118"/>
    </row>
    <row r="160" spans="1:104" x14ac:dyDescent="0.2">
      <c r="A160" s="129"/>
      <c r="B160" s="130"/>
      <c r="C160" s="193" t="s">
        <v>99</v>
      </c>
      <c r="D160" s="194"/>
      <c r="E160" s="133">
        <v>5.43</v>
      </c>
      <c r="F160" s="134"/>
      <c r="G160" s="135"/>
      <c r="H160" s="136"/>
      <c r="I160" s="131"/>
      <c r="J160" s="137"/>
      <c r="K160" s="131"/>
      <c r="M160" s="132" t="s">
        <v>99</v>
      </c>
      <c r="O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38" t="str">
        <f t="shared" si="6"/>
        <v>104:20,41</v>
      </c>
      <c r="BE160" s="118"/>
      <c r="BF160" s="118"/>
      <c r="BG160" s="118"/>
      <c r="BH160" s="118"/>
      <c r="BI160" s="118"/>
    </row>
    <row r="161" spans="1:61" x14ac:dyDescent="0.2">
      <c r="A161" s="129"/>
      <c r="B161" s="130"/>
      <c r="C161" s="193" t="s">
        <v>127</v>
      </c>
      <c r="D161" s="194"/>
      <c r="E161" s="133">
        <v>18.13</v>
      </c>
      <c r="F161" s="134"/>
      <c r="G161" s="135"/>
      <c r="H161" s="136"/>
      <c r="I161" s="131"/>
      <c r="J161" s="137"/>
      <c r="K161" s="131"/>
      <c r="M161" s="132" t="s">
        <v>127</v>
      </c>
      <c r="O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38" t="str">
        <f t="shared" si="6"/>
        <v>403:5,43</v>
      </c>
      <c r="BE161" s="118"/>
      <c r="BF161" s="118"/>
      <c r="BG161" s="118"/>
      <c r="BH161" s="118"/>
      <c r="BI161" s="118"/>
    </row>
    <row r="162" spans="1:61" x14ac:dyDescent="0.2">
      <c r="A162" s="129"/>
      <c r="B162" s="130"/>
      <c r="C162" s="193" t="s">
        <v>128</v>
      </c>
      <c r="D162" s="194"/>
      <c r="E162" s="133">
        <v>12.63</v>
      </c>
      <c r="F162" s="134"/>
      <c r="G162" s="135"/>
      <c r="H162" s="136"/>
      <c r="I162" s="131"/>
      <c r="J162" s="137"/>
      <c r="K162" s="131"/>
      <c r="M162" s="132" t="s">
        <v>128</v>
      </c>
      <c r="O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38" t="str">
        <f t="shared" si="6"/>
        <v>405:18,13</v>
      </c>
      <c r="BE162" s="118"/>
      <c r="BF162" s="118"/>
      <c r="BG162" s="118"/>
      <c r="BH162" s="118"/>
      <c r="BI162" s="118"/>
    </row>
    <row r="163" spans="1:61" x14ac:dyDescent="0.2">
      <c r="A163" s="129"/>
      <c r="B163" s="130"/>
      <c r="C163" s="193" t="s">
        <v>129</v>
      </c>
      <c r="D163" s="194"/>
      <c r="E163" s="133">
        <v>32.5</v>
      </c>
      <c r="F163" s="134"/>
      <c r="G163" s="135"/>
      <c r="H163" s="136"/>
      <c r="I163" s="131"/>
      <c r="J163" s="137"/>
      <c r="K163" s="131"/>
      <c r="M163" s="132" t="s">
        <v>129</v>
      </c>
      <c r="O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38" t="str">
        <f t="shared" si="6"/>
        <v>406:12,63</v>
      </c>
      <c r="BE163" s="118"/>
      <c r="BF163" s="118"/>
      <c r="BG163" s="118"/>
      <c r="BH163" s="118"/>
      <c r="BI163" s="118"/>
    </row>
    <row r="164" spans="1:61" x14ac:dyDescent="0.2">
      <c r="A164" s="129"/>
      <c r="B164" s="130"/>
      <c r="C164" s="193" t="s">
        <v>90</v>
      </c>
      <c r="D164" s="194"/>
      <c r="E164" s="133">
        <v>12.29</v>
      </c>
      <c r="F164" s="134"/>
      <c r="G164" s="135"/>
      <c r="H164" s="136"/>
      <c r="I164" s="131"/>
      <c r="J164" s="137"/>
      <c r="K164" s="131"/>
      <c r="M164" s="132" t="s">
        <v>90</v>
      </c>
      <c r="O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38" t="str">
        <f t="shared" si="6"/>
        <v>502:32,5</v>
      </c>
      <c r="BE164" s="118"/>
      <c r="BF164" s="118"/>
      <c r="BG164" s="118"/>
      <c r="BH164" s="118"/>
      <c r="BI164" s="118"/>
    </row>
    <row r="165" spans="1:61" x14ac:dyDescent="0.2">
      <c r="A165" s="129"/>
      <c r="B165" s="130"/>
      <c r="C165" s="193" t="s">
        <v>91</v>
      </c>
      <c r="D165" s="194"/>
      <c r="E165" s="133">
        <v>150.53</v>
      </c>
      <c r="F165" s="134"/>
      <c r="G165" s="135"/>
      <c r="H165" s="136"/>
      <c r="I165" s="131"/>
      <c r="J165" s="137"/>
      <c r="K165" s="131"/>
      <c r="M165" s="132" t="s">
        <v>91</v>
      </c>
      <c r="O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38" t="str">
        <f t="shared" si="6"/>
        <v>404:12,29</v>
      </c>
      <c r="BE165" s="118"/>
      <c r="BF165" s="118"/>
      <c r="BG165" s="118"/>
      <c r="BH165" s="118"/>
      <c r="BI165" s="118"/>
    </row>
    <row r="166" spans="1:61" x14ac:dyDescent="0.2">
      <c r="A166" s="129"/>
      <c r="B166" s="130"/>
      <c r="C166" s="193" t="s">
        <v>92</v>
      </c>
      <c r="D166" s="194"/>
      <c r="E166" s="133">
        <v>14.44</v>
      </c>
      <c r="F166" s="134"/>
      <c r="G166" s="135"/>
      <c r="H166" s="136"/>
      <c r="I166" s="131"/>
      <c r="J166" s="137"/>
      <c r="K166" s="131"/>
      <c r="M166" s="132" t="s">
        <v>92</v>
      </c>
      <c r="O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38" t="str">
        <f t="shared" si="6"/>
        <v>407:150,53</v>
      </c>
      <c r="BE166" s="118"/>
      <c r="BF166" s="118"/>
      <c r="BG166" s="118"/>
      <c r="BH166" s="118"/>
      <c r="BI166" s="118"/>
    </row>
    <row r="167" spans="1:61" x14ac:dyDescent="0.2">
      <c r="A167" s="129"/>
      <c r="B167" s="130"/>
      <c r="C167" s="193" t="s">
        <v>93</v>
      </c>
      <c r="D167" s="194"/>
      <c r="E167" s="133">
        <v>33.11</v>
      </c>
      <c r="F167" s="134"/>
      <c r="G167" s="135"/>
      <c r="H167" s="136"/>
      <c r="I167" s="131"/>
      <c r="J167" s="137"/>
      <c r="K167" s="131"/>
      <c r="M167" s="132" t="s">
        <v>93</v>
      </c>
      <c r="O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38" t="str">
        <f t="shared" si="6"/>
        <v>408:14,44</v>
      </c>
      <c r="BE167" s="118"/>
      <c r="BF167" s="118"/>
      <c r="BG167" s="118"/>
      <c r="BH167" s="118"/>
      <c r="BI167" s="118"/>
    </row>
    <row r="168" spans="1:61" x14ac:dyDescent="0.2">
      <c r="A168" s="129"/>
      <c r="B168" s="130"/>
      <c r="C168" s="193" t="s">
        <v>94</v>
      </c>
      <c r="D168" s="194"/>
      <c r="E168" s="133">
        <v>13.54</v>
      </c>
      <c r="F168" s="134"/>
      <c r="G168" s="135"/>
      <c r="H168" s="136"/>
      <c r="I168" s="131"/>
      <c r="J168" s="137"/>
      <c r="K168" s="131"/>
      <c r="M168" s="132" t="s">
        <v>94</v>
      </c>
      <c r="O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38" t="str">
        <f t="shared" si="6"/>
        <v>409:33,11</v>
      </c>
      <c r="BE168" s="118"/>
      <c r="BF168" s="118"/>
      <c r="BG168" s="118"/>
      <c r="BH168" s="118"/>
      <c r="BI168" s="118"/>
    </row>
    <row r="169" spans="1:61" x14ac:dyDescent="0.2">
      <c r="A169" s="129"/>
      <c r="B169" s="130"/>
      <c r="C169" s="193" t="s">
        <v>95</v>
      </c>
      <c r="D169" s="194"/>
      <c r="E169" s="133">
        <v>19.45</v>
      </c>
      <c r="F169" s="134"/>
      <c r="G169" s="135"/>
      <c r="H169" s="136"/>
      <c r="I169" s="131"/>
      <c r="J169" s="137"/>
      <c r="K169" s="131"/>
      <c r="M169" s="132" t="s">
        <v>95</v>
      </c>
      <c r="O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38" t="str">
        <f t="shared" si="6"/>
        <v>410:13,54</v>
      </c>
      <c r="BE169" s="118"/>
      <c r="BF169" s="118"/>
      <c r="BG169" s="118"/>
      <c r="BH169" s="118"/>
      <c r="BI169" s="118"/>
    </row>
    <row r="170" spans="1:61" x14ac:dyDescent="0.2">
      <c r="A170" s="129"/>
      <c r="B170" s="130"/>
      <c r="C170" s="193" t="s">
        <v>96</v>
      </c>
      <c r="D170" s="194"/>
      <c r="E170" s="133">
        <v>3.57</v>
      </c>
      <c r="F170" s="134"/>
      <c r="G170" s="135"/>
      <c r="H170" s="136"/>
      <c r="I170" s="131"/>
      <c r="J170" s="137"/>
      <c r="K170" s="131"/>
      <c r="M170" s="132" t="s">
        <v>96</v>
      </c>
      <c r="O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38" t="str">
        <f t="shared" si="6"/>
        <v>401:19,45</v>
      </c>
      <c r="BE170" s="118"/>
      <c r="BF170" s="118"/>
      <c r="BG170" s="118"/>
      <c r="BH170" s="118"/>
      <c r="BI170" s="118"/>
    </row>
    <row r="171" spans="1:61" x14ac:dyDescent="0.2">
      <c r="A171" s="129"/>
      <c r="B171" s="130"/>
      <c r="C171" s="193" t="s">
        <v>97</v>
      </c>
      <c r="D171" s="194"/>
      <c r="E171" s="133">
        <v>2.14</v>
      </c>
      <c r="F171" s="134"/>
      <c r="G171" s="135"/>
      <c r="H171" s="136"/>
      <c r="I171" s="131"/>
      <c r="J171" s="137"/>
      <c r="K171" s="131"/>
      <c r="M171" s="132" t="s">
        <v>97</v>
      </c>
      <c r="O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38" t="str">
        <f t="shared" si="6"/>
        <v>411:3,57</v>
      </c>
      <c r="BE171" s="118"/>
      <c r="BF171" s="118"/>
      <c r="BG171" s="118"/>
      <c r="BH171" s="118"/>
      <c r="BI171" s="118"/>
    </row>
    <row r="172" spans="1:61" x14ac:dyDescent="0.2">
      <c r="A172" s="129"/>
      <c r="B172" s="130"/>
      <c r="C172" s="193" t="s">
        <v>98</v>
      </c>
      <c r="D172" s="194"/>
      <c r="E172" s="133">
        <v>2.5299999999999998</v>
      </c>
      <c r="F172" s="134"/>
      <c r="G172" s="135"/>
      <c r="H172" s="136"/>
      <c r="I172" s="131"/>
      <c r="J172" s="137"/>
      <c r="K172" s="131"/>
      <c r="M172" s="132" t="s">
        <v>98</v>
      </c>
      <c r="O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38" t="str">
        <f t="shared" si="6"/>
        <v>412:2,14</v>
      </c>
      <c r="BE172" s="118"/>
      <c r="BF172" s="118"/>
      <c r="BG172" s="118"/>
      <c r="BH172" s="118"/>
      <c r="BI172" s="118"/>
    </row>
    <row r="173" spans="1:61" x14ac:dyDescent="0.2">
      <c r="A173" s="129"/>
      <c r="B173" s="130"/>
      <c r="C173" s="193" t="s">
        <v>99</v>
      </c>
      <c r="D173" s="194"/>
      <c r="E173" s="133">
        <v>5.43</v>
      </c>
      <c r="F173" s="134"/>
      <c r="G173" s="135"/>
      <c r="H173" s="136"/>
      <c r="I173" s="131"/>
      <c r="J173" s="137"/>
      <c r="K173" s="131"/>
      <c r="M173" s="132" t="s">
        <v>99</v>
      </c>
      <c r="O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38" t="str">
        <f t="shared" si="6"/>
        <v>413:2,53</v>
      </c>
      <c r="BE173" s="118"/>
      <c r="BF173" s="118"/>
      <c r="BG173" s="118"/>
      <c r="BH173" s="118"/>
      <c r="BI173" s="118"/>
    </row>
    <row r="174" spans="1:61" x14ac:dyDescent="0.2">
      <c r="A174" s="129"/>
      <c r="B174" s="130"/>
      <c r="C174" s="193" t="s">
        <v>158</v>
      </c>
      <c r="D174" s="194"/>
      <c r="E174" s="133">
        <v>412.92</v>
      </c>
      <c r="F174" s="134"/>
      <c r="G174" s="135"/>
      <c r="H174" s="136"/>
      <c r="I174" s="131"/>
      <c r="J174" s="137"/>
      <c r="K174" s="131"/>
      <c r="M174" s="132" t="s">
        <v>158</v>
      </c>
      <c r="O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38" t="str">
        <f t="shared" si="6"/>
        <v>403:5,43</v>
      </c>
      <c r="BE174" s="118"/>
      <c r="BF174" s="118"/>
      <c r="BG174" s="118"/>
      <c r="BH174" s="118"/>
      <c r="BI174" s="118"/>
    </row>
    <row r="175" spans="1:61" x14ac:dyDescent="0.2">
      <c r="A175" s="129"/>
      <c r="B175" s="130"/>
      <c r="C175" s="193" t="s">
        <v>159</v>
      </c>
      <c r="D175" s="194"/>
      <c r="E175" s="133">
        <v>-115.65</v>
      </c>
      <c r="F175" s="134"/>
      <c r="G175" s="135"/>
      <c r="H175" s="136"/>
      <c r="I175" s="131"/>
      <c r="J175" s="137"/>
      <c r="K175" s="131"/>
      <c r="M175" s="132" t="s">
        <v>159</v>
      </c>
      <c r="O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38" t="str">
        <f t="shared" si="6"/>
        <v>13,95*14,8*2</v>
      </c>
      <c r="BE175" s="118"/>
      <c r="BF175" s="118"/>
      <c r="BG175" s="118"/>
      <c r="BH175" s="118"/>
      <c r="BI175" s="118"/>
    </row>
    <row r="176" spans="1:61" x14ac:dyDescent="0.2">
      <c r="A176" s="139" t="s">
        <v>50</v>
      </c>
      <c r="B176" s="140" t="s">
        <v>154</v>
      </c>
      <c r="C176" s="141" t="s">
        <v>155</v>
      </c>
      <c r="D176" s="142"/>
      <c r="E176" s="143"/>
      <c r="F176" s="143"/>
      <c r="G176" s="144">
        <f>SUM(G156:G175)</f>
        <v>0</v>
      </c>
      <c r="H176" s="145"/>
      <c r="I176" s="144">
        <f>SUM(I156:I175)</f>
        <v>0.96065529999999988</v>
      </c>
      <c r="J176" s="146"/>
      <c r="K176" s="144">
        <f>SUM(K156:K175)</f>
        <v>0</v>
      </c>
      <c r="O176" s="118"/>
      <c r="X176" s="147">
        <f>K176</f>
        <v>0</v>
      </c>
      <c r="Y176" s="147">
        <f>I176</f>
        <v>0.96065529999999988</v>
      </c>
      <c r="Z176" s="128">
        <f>G176</f>
        <v>0</v>
      </c>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48"/>
      <c r="BB176" s="148"/>
      <c r="BC176" s="148"/>
      <c r="BD176" s="148"/>
      <c r="BE176" s="148"/>
      <c r="BF176" s="148"/>
      <c r="BG176" s="118"/>
      <c r="BH176" s="118"/>
      <c r="BI176" s="118"/>
    </row>
    <row r="177" spans="1:104" ht="14.25" customHeight="1" x14ac:dyDescent="0.2">
      <c r="A177" s="108" t="s">
        <v>46</v>
      </c>
      <c r="B177" s="109" t="s">
        <v>160</v>
      </c>
      <c r="C177" s="110" t="s">
        <v>161</v>
      </c>
      <c r="D177" s="111"/>
      <c r="E177" s="112"/>
      <c r="F177" s="112"/>
      <c r="G177" s="113"/>
      <c r="H177" s="114"/>
      <c r="I177" s="115"/>
      <c r="J177" s="116"/>
      <c r="K177" s="117"/>
      <c r="O177" s="118"/>
    </row>
    <row r="178" spans="1:104" x14ac:dyDescent="0.2">
      <c r="A178" s="119">
        <v>18</v>
      </c>
      <c r="B178" s="120" t="s">
        <v>162</v>
      </c>
      <c r="C178" s="121" t="s">
        <v>163</v>
      </c>
      <c r="D178" s="122" t="s">
        <v>164</v>
      </c>
      <c r="E178" s="123">
        <v>1</v>
      </c>
      <c r="F178" s="124">
        <v>0</v>
      </c>
      <c r="G178" s="125">
        <f>E178*F178</f>
        <v>0</v>
      </c>
      <c r="H178" s="126">
        <v>1.0000000000000001E-5</v>
      </c>
      <c r="I178" s="127">
        <f>E178*H178</f>
        <v>1.0000000000000001E-5</v>
      </c>
      <c r="J178" s="126">
        <v>0</v>
      </c>
      <c r="K178" s="127">
        <f>E178*J178</f>
        <v>0</v>
      </c>
      <c r="O178" s="118"/>
      <c r="Z178" s="118"/>
      <c r="AA178" s="118">
        <v>1</v>
      </c>
      <c r="AB178" s="118">
        <v>1</v>
      </c>
      <c r="AC178" s="118">
        <v>1</v>
      </c>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28">
        <f>G178</f>
        <v>0</v>
      </c>
      <c r="BA178" s="118"/>
      <c r="BB178" s="118"/>
      <c r="BC178" s="118"/>
      <c r="BD178" s="118"/>
      <c r="BE178" s="118"/>
      <c r="BF178" s="118"/>
      <c r="BG178" s="118"/>
      <c r="BH178" s="118"/>
      <c r="BI178" s="118"/>
      <c r="CA178" s="118">
        <v>1</v>
      </c>
      <c r="CB178" s="118">
        <v>1</v>
      </c>
      <c r="CZ178" s="81">
        <v>1</v>
      </c>
    </row>
    <row r="179" spans="1:104" x14ac:dyDescent="0.2">
      <c r="A179" s="129"/>
      <c r="B179" s="130"/>
      <c r="C179" s="195" t="s">
        <v>165</v>
      </c>
      <c r="D179" s="196"/>
      <c r="E179" s="196"/>
      <c r="F179" s="196"/>
      <c r="G179" s="197"/>
      <c r="I179" s="131"/>
      <c r="K179" s="131"/>
      <c r="L179" s="132" t="s">
        <v>165</v>
      </c>
      <c r="O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row>
    <row r="180" spans="1:104" x14ac:dyDescent="0.2">
      <c r="A180" s="119">
        <v>19</v>
      </c>
      <c r="B180" s="120" t="s">
        <v>166</v>
      </c>
      <c r="C180" s="121" t="s">
        <v>167</v>
      </c>
      <c r="D180" s="122" t="s">
        <v>49</v>
      </c>
      <c r="E180" s="123">
        <v>323.98</v>
      </c>
      <c r="F180" s="124">
        <v>0</v>
      </c>
      <c r="G180" s="125">
        <f>E180*F180</f>
        <v>0</v>
      </c>
      <c r="H180" s="126">
        <v>4.0000000000000003E-5</v>
      </c>
      <c r="I180" s="127">
        <f>E180*H180</f>
        <v>1.2959200000000002E-2</v>
      </c>
      <c r="J180" s="126">
        <v>0</v>
      </c>
      <c r="K180" s="127">
        <f>E180*J180</f>
        <v>0</v>
      </c>
      <c r="O180" s="118"/>
      <c r="Z180" s="118"/>
      <c r="AA180" s="118">
        <v>1</v>
      </c>
      <c r="AB180" s="118">
        <v>1</v>
      </c>
      <c r="AC180" s="118">
        <v>1</v>
      </c>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28">
        <f>G180</f>
        <v>0</v>
      </c>
      <c r="BA180" s="118"/>
      <c r="BB180" s="118"/>
      <c r="BC180" s="118"/>
      <c r="BD180" s="118"/>
      <c r="BE180" s="118"/>
      <c r="BF180" s="118"/>
      <c r="BG180" s="118"/>
      <c r="BH180" s="118"/>
      <c r="BI180" s="118"/>
      <c r="CA180" s="118">
        <v>1</v>
      </c>
      <c r="CB180" s="118">
        <v>1</v>
      </c>
      <c r="CZ180" s="81">
        <v>1</v>
      </c>
    </row>
    <row r="181" spans="1:104" ht="45" x14ac:dyDescent="0.2">
      <c r="A181" s="129"/>
      <c r="B181" s="130"/>
      <c r="C181" s="195" t="s">
        <v>168</v>
      </c>
      <c r="D181" s="196"/>
      <c r="E181" s="196"/>
      <c r="F181" s="196"/>
      <c r="G181" s="197"/>
      <c r="I181" s="131"/>
      <c r="K181" s="131"/>
      <c r="L181" s="132" t="s">
        <v>168</v>
      </c>
      <c r="O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row>
    <row r="182" spans="1:104" ht="33.75" x14ac:dyDescent="0.2">
      <c r="A182" s="129"/>
      <c r="B182" s="130"/>
      <c r="C182" s="195" t="s">
        <v>169</v>
      </c>
      <c r="D182" s="196"/>
      <c r="E182" s="196"/>
      <c r="F182" s="196"/>
      <c r="G182" s="197"/>
      <c r="I182" s="131"/>
      <c r="K182" s="131"/>
      <c r="L182" s="132" t="s">
        <v>169</v>
      </c>
      <c r="O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row>
    <row r="183" spans="1:104" ht="22.5" x14ac:dyDescent="0.2">
      <c r="A183" s="129"/>
      <c r="B183" s="130"/>
      <c r="C183" s="195" t="s">
        <v>170</v>
      </c>
      <c r="D183" s="196"/>
      <c r="E183" s="196"/>
      <c r="F183" s="196"/>
      <c r="G183" s="197"/>
      <c r="I183" s="131"/>
      <c r="K183" s="131"/>
      <c r="L183" s="132" t="s">
        <v>170</v>
      </c>
      <c r="O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row>
    <row r="184" spans="1:104" x14ac:dyDescent="0.2">
      <c r="A184" s="129"/>
      <c r="B184" s="130"/>
      <c r="C184" s="195" t="s">
        <v>171</v>
      </c>
      <c r="D184" s="196"/>
      <c r="E184" s="196"/>
      <c r="F184" s="196"/>
      <c r="G184" s="197"/>
      <c r="I184" s="131"/>
      <c r="K184" s="131"/>
      <c r="L184" s="132" t="s">
        <v>171</v>
      </c>
      <c r="O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row>
    <row r="185" spans="1:104" x14ac:dyDescent="0.2">
      <c r="A185" s="129"/>
      <c r="B185" s="130"/>
      <c r="C185" s="195"/>
      <c r="D185" s="196"/>
      <c r="E185" s="196"/>
      <c r="F185" s="196"/>
      <c r="G185" s="197"/>
      <c r="I185" s="131"/>
      <c r="K185" s="131"/>
      <c r="L185" s="132"/>
      <c r="O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row>
    <row r="186" spans="1:104" x14ac:dyDescent="0.2">
      <c r="A186" s="129"/>
      <c r="B186" s="130"/>
      <c r="C186" s="195"/>
      <c r="D186" s="196"/>
      <c r="E186" s="196"/>
      <c r="F186" s="196"/>
      <c r="G186" s="197"/>
      <c r="I186" s="131"/>
      <c r="K186" s="131"/>
      <c r="L186" s="132"/>
      <c r="O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row>
    <row r="187" spans="1:104" x14ac:dyDescent="0.2">
      <c r="A187" s="129"/>
      <c r="B187" s="130"/>
      <c r="C187" s="193" t="s">
        <v>99</v>
      </c>
      <c r="D187" s="194"/>
      <c r="E187" s="133">
        <v>5.43</v>
      </c>
      <c r="F187" s="134"/>
      <c r="G187" s="135"/>
      <c r="H187" s="136"/>
      <c r="I187" s="131"/>
      <c r="J187" s="137"/>
      <c r="K187" s="131"/>
      <c r="M187" s="132" t="s">
        <v>99</v>
      </c>
      <c r="O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38">
        <f t="shared" ref="BD187:BD204" si="7">C186</f>
        <v>0</v>
      </c>
      <c r="BE187" s="118"/>
      <c r="BF187" s="118"/>
      <c r="BG187" s="118"/>
      <c r="BH187" s="118"/>
      <c r="BI187" s="118"/>
    </row>
    <row r="188" spans="1:104" x14ac:dyDescent="0.2">
      <c r="A188" s="129"/>
      <c r="B188" s="130"/>
      <c r="C188" s="193" t="s">
        <v>127</v>
      </c>
      <c r="D188" s="194"/>
      <c r="E188" s="133">
        <v>18.13</v>
      </c>
      <c r="F188" s="134"/>
      <c r="G188" s="135"/>
      <c r="H188" s="136"/>
      <c r="I188" s="131"/>
      <c r="J188" s="137"/>
      <c r="K188" s="131"/>
      <c r="M188" s="132" t="s">
        <v>127</v>
      </c>
      <c r="O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38" t="str">
        <f t="shared" si="7"/>
        <v>403:5,43</v>
      </c>
      <c r="BE188" s="118"/>
      <c r="BF188" s="118"/>
      <c r="BG188" s="118"/>
      <c r="BH188" s="118"/>
      <c r="BI188" s="118"/>
    </row>
    <row r="189" spans="1:104" x14ac:dyDescent="0.2">
      <c r="A189" s="129"/>
      <c r="B189" s="130"/>
      <c r="C189" s="193" t="s">
        <v>128</v>
      </c>
      <c r="D189" s="194"/>
      <c r="E189" s="133">
        <v>12.63</v>
      </c>
      <c r="F189" s="134"/>
      <c r="G189" s="135"/>
      <c r="H189" s="136"/>
      <c r="I189" s="131"/>
      <c r="J189" s="137"/>
      <c r="K189" s="131"/>
      <c r="M189" s="132" t="s">
        <v>128</v>
      </c>
      <c r="O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38" t="str">
        <f t="shared" si="7"/>
        <v>405:18,13</v>
      </c>
      <c r="BE189" s="118"/>
      <c r="BF189" s="118"/>
      <c r="BG189" s="118"/>
      <c r="BH189" s="118"/>
      <c r="BI189" s="118"/>
    </row>
    <row r="190" spans="1:104" x14ac:dyDescent="0.2">
      <c r="A190" s="129"/>
      <c r="B190" s="130"/>
      <c r="C190" s="193" t="s">
        <v>172</v>
      </c>
      <c r="D190" s="194"/>
      <c r="E190" s="133">
        <v>0</v>
      </c>
      <c r="F190" s="134"/>
      <c r="G190" s="135"/>
      <c r="H190" s="136"/>
      <c r="I190" s="131"/>
      <c r="J190" s="137"/>
      <c r="K190" s="131"/>
      <c r="M190" s="132" t="s">
        <v>172</v>
      </c>
      <c r="O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38" t="str">
        <f t="shared" si="7"/>
        <v>406:12,63</v>
      </c>
      <c r="BE190" s="118"/>
      <c r="BF190" s="118"/>
      <c r="BG190" s="118"/>
      <c r="BH190" s="118"/>
      <c r="BI190" s="118"/>
    </row>
    <row r="191" spans="1:104" x14ac:dyDescent="0.2">
      <c r="A191" s="129"/>
      <c r="B191" s="130"/>
      <c r="C191" s="193" t="s">
        <v>99</v>
      </c>
      <c r="D191" s="194"/>
      <c r="E191" s="133">
        <v>5.43</v>
      </c>
      <c r="F191" s="134"/>
      <c r="G191" s="135"/>
      <c r="H191" s="136"/>
      <c r="I191" s="131"/>
      <c r="J191" s="137"/>
      <c r="K191" s="131"/>
      <c r="M191" s="132" t="s">
        <v>99</v>
      </c>
      <c r="O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38" t="str">
        <f t="shared" si="7"/>
        <v>P2:</v>
      </c>
      <c r="BE191" s="118"/>
      <c r="BF191" s="118"/>
      <c r="BG191" s="118"/>
      <c r="BH191" s="118"/>
      <c r="BI191" s="118"/>
    </row>
    <row r="192" spans="1:104" x14ac:dyDescent="0.2">
      <c r="A192" s="129"/>
      <c r="B192" s="130"/>
      <c r="C192" s="193" t="s">
        <v>127</v>
      </c>
      <c r="D192" s="194"/>
      <c r="E192" s="133">
        <v>18.13</v>
      </c>
      <c r="F192" s="134"/>
      <c r="G192" s="135"/>
      <c r="H192" s="136"/>
      <c r="I192" s="131"/>
      <c r="J192" s="137"/>
      <c r="K192" s="131"/>
      <c r="M192" s="132" t="s">
        <v>127</v>
      </c>
      <c r="O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38" t="str">
        <f t="shared" si="7"/>
        <v>403:5,43</v>
      </c>
      <c r="BE192" s="118"/>
      <c r="BF192" s="118"/>
      <c r="BG192" s="118"/>
      <c r="BH192" s="118"/>
      <c r="BI192" s="118"/>
    </row>
    <row r="193" spans="1:104" x14ac:dyDescent="0.2">
      <c r="A193" s="129"/>
      <c r="B193" s="130"/>
      <c r="C193" s="193" t="s">
        <v>128</v>
      </c>
      <c r="D193" s="194"/>
      <c r="E193" s="133">
        <v>12.63</v>
      </c>
      <c r="F193" s="134"/>
      <c r="G193" s="135"/>
      <c r="H193" s="136"/>
      <c r="I193" s="131"/>
      <c r="J193" s="137"/>
      <c r="K193" s="131"/>
      <c r="M193" s="132" t="s">
        <v>128</v>
      </c>
      <c r="O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38" t="str">
        <f t="shared" si="7"/>
        <v>405:18,13</v>
      </c>
      <c r="BE193" s="118"/>
      <c r="BF193" s="118"/>
      <c r="BG193" s="118"/>
      <c r="BH193" s="118"/>
      <c r="BI193" s="118"/>
    </row>
    <row r="194" spans="1:104" x14ac:dyDescent="0.2">
      <c r="A194" s="129"/>
      <c r="B194" s="130"/>
      <c r="C194" s="193" t="s">
        <v>173</v>
      </c>
      <c r="D194" s="194"/>
      <c r="E194" s="133">
        <v>0</v>
      </c>
      <c r="F194" s="134"/>
      <c r="G194" s="135"/>
      <c r="H194" s="136"/>
      <c r="I194" s="131"/>
      <c r="J194" s="137"/>
      <c r="K194" s="131"/>
      <c r="M194" s="132" t="s">
        <v>173</v>
      </c>
      <c r="O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38" t="str">
        <f t="shared" si="7"/>
        <v>406:12,63</v>
      </c>
      <c r="BE194" s="118"/>
      <c r="BF194" s="118"/>
      <c r="BG194" s="118"/>
      <c r="BH194" s="118"/>
      <c r="BI194" s="118"/>
    </row>
    <row r="195" spans="1:104" x14ac:dyDescent="0.2">
      <c r="A195" s="129"/>
      <c r="B195" s="130"/>
      <c r="C195" s="193" t="s">
        <v>95</v>
      </c>
      <c r="D195" s="194"/>
      <c r="E195" s="133">
        <v>19.45</v>
      </c>
      <c r="F195" s="134"/>
      <c r="G195" s="135"/>
      <c r="H195" s="136"/>
      <c r="I195" s="131"/>
      <c r="J195" s="137"/>
      <c r="K195" s="131"/>
      <c r="M195" s="132" t="s">
        <v>95</v>
      </c>
      <c r="O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38" t="str">
        <f t="shared" si="7"/>
        <v>P3:</v>
      </c>
      <c r="BE195" s="118"/>
      <c r="BF195" s="118"/>
      <c r="BG195" s="118"/>
      <c r="BH195" s="118"/>
      <c r="BI195" s="118"/>
    </row>
    <row r="196" spans="1:104" x14ac:dyDescent="0.2">
      <c r="A196" s="129"/>
      <c r="B196" s="130"/>
      <c r="C196" s="193" t="s">
        <v>96</v>
      </c>
      <c r="D196" s="194"/>
      <c r="E196" s="133">
        <v>3.57</v>
      </c>
      <c r="F196" s="134"/>
      <c r="G196" s="135"/>
      <c r="H196" s="136"/>
      <c r="I196" s="131"/>
      <c r="J196" s="137"/>
      <c r="K196" s="131"/>
      <c r="M196" s="132" t="s">
        <v>96</v>
      </c>
      <c r="O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38" t="str">
        <f t="shared" si="7"/>
        <v>401:19,45</v>
      </c>
      <c r="BE196" s="118"/>
      <c r="BF196" s="118"/>
      <c r="BG196" s="118"/>
      <c r="BH196" s="118"/>
      <c r="BI196" s="118"/>
    </row>
    <row r="197" spans="1:104" x14ac:dyDescent="0.2">
      <c r="A197" s="129"/>
      <c r="B197" s="130"/>
      <c r="C197" s="193" t="s">
        <v>97</v>
      </c>
      <c r="D197" s="194"/>
      <c r="E197" s="133">
        <v>2.14</v>
      </c>
      <c r="F197" s="134"/>
      <c r="G197" s="135"/>
      <c r="H197" s="136"/>
      <c r="I197" s="131"/>
      <c r="J197" s="137"/>
      <c r="K197" s="131"/>
      <c r="M197" s="132" t="s">
        <v>97</v>
      </c>
      <c r="O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38" t="str">
        <f t="shared" si="7"/>
        <v>411:3,57</v>
      </c>
      <c r="BE197" s="118"/>
      <c r="BF197" s="118"/>
      <c r="BG197" s="118"/>
      <c r="BH197" s="118"/>
      <c r="BI197" s="118"/>
    </row>
    <row r="198" spans="1:104" x14ac:dyDescent="0.2">
      <c r="A198" s="129"/>
      <c r="B198" s="130"/>
      <c r="C198" s="193" t="s">
        <v>98</v>
      </c>
      <c r="D198" s="194"/>
      <c r="E198" s="133">
        <v>2.5299999999999998</v>
      </c>
      <c r="F198" s="134"/>
      <c r="G198" s="135"/>
      <c r="H198" s="136"/>
      <c r="I198" s="131"/>
      <c r="J198" s="137"/>
      <c r="K198" s="131"/>
      <c r="M198" s="132" t="s">
        <v>98</v>
      </c>
      <c r="O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38" t="str">
        <f t="shared" si="7"/>
        <v>412:2,14</v>
      </c>
      <c r="BE198" s="118"/>
      <c r="BF198" s="118"/>
      <c r="BG198" s="118"/>
      <c r="BH198" s="118"/>
      <c r="BI198" s="118"/>
    </row>
    <row r="199" spans="1:104" x14ac:dyDescent="0.2">
      <c r="A199" s="129"/>
      <c r="B199" s="130"/>
      <c r="C199" s="193" t="s">
        <v>174</v>
      </c>
      <c r="D199" s="194"/>
      <c r="E199" s="133">
        <v>0</v>
      </c>
      <c r="F199" s="134"/>
      <c r="G199" s="135"/>
      <c r="H199" s="136"/>
      <c r="I199" s="131"/>
      <c r="J199" s="137"/>
      <c r="K199" s="131"/>
      <c r="M199" s="132" t="s">
        <v>174</v>
      </c>
      <c r="O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38" t="str">
        <f t="shared" si="7"/>
        <v>413:2,53</v>
      </c>
      <c r="BE199" s="118"/>
      <c r="BF199" s="118"/>
      <c r="BG199" s="118"/>
      <c r="BH199" s="118"/>
      <c r="BI199" s="118"/>
    </row>
    <row r="200" spans="1:104" x14ac:dyDescent="0.2">
      <c r="A200" s="129"/>
      <c r="B200" s="130"/>
      <c r="C200" s="193" t="s">
        <v>90</v>
      </c>
      <c r="D200" s="194"/>
      <c r="E200" s="133">
        <v>12.29</v>
      </c>
      <c r="F200" s="134"/>
      <c r="G200" s="135"/>
      <c r="H200" s="136"/>
      <c r="I200" s="131"/>
      <c r="J200" s="137"/>
      <c r="K200" s="131"/>
      <c r="M200" s="132" t="s">
        <v>90</v>
      </c>
      <c r="O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38" t="str">
        <f t="shared" si="7"/>
        <v>P5:</v>
      </c>
      <c r="BE200" s="118"/>
      <c r="BF200" s="118"/>
      <c r="BG200" s="118"/>
      <c r="BH200" s="118"/>
      <c r="BI200" s="118"/>
    </row>
    <row r="201" spans="1:104" x14ac:dyDescent="0.2">
      <c r="A201" s="129"/>
      <c r="B201" s="130"/>
      <c r="C201" s="193" t="s">
        <v>91</v>
      </c>
      <c r="D201" s="194"/>
      <c r="E201" s="133">
        <v>150.53</v>
      </c>
      <c r="F201" s="134"/>
      <c r="G201" s="135"/>
      <c r="H201" s="136"/>
      <c r="I201" s="131"/>
      <c r="J201" s="137"/>
      <c r="K201" s="131"/>
      <c r="M201" s="132" t="s">
        <v>91</v>
      </c>
      <c r="O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38" t="str">
        <f t="shared" si="7"/>
        <v>404:12,29</v>
      </c>
      <c r="BE201" s="118"/>
      <c r="BF201" s="118"/>
      <c r="BG201" s="118"/>
      <c r="BH201" s="118"/>
      <c r="BI201" s="118"/>
    </row>
    <row r="202" spans="1:104" x14ac:dyDescent="0.2">
      <c r="A202" s="129"/>
      <c r="B202" s="130"/>
      <c r="C202" s="193" t="s">
        <v>92</v>
      </c>
      <c r="D202" s="194"/>
      <c r="E202" s="133">
        <v>14.44</v>
      </c>
      <c r="F202" s="134"/>
      <c r="G202" s="135"/>
      <c r="H202" s="136"/>
      <c r="I202" s="131"/>
      <c r="J202" s="137"/>
      <c r="K202" s="131"/>
      <c r="M202" s="132" t="s">
        <v>92</v>
      </c>
      <c r="O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38" t="str">
        <f t="shared" si="7"/>
        <v>407:150,53</v>
      </c>
      <c r="BE202" s="118"/>
      <c r="BF202" s="118"/>
      <c r="BG202" s="118"/>
      <c r="BH202" s="118"/>
      <c r="BI202" s="118"/>
    </row>
    <row r="203" spans="1:104" x14ac:dyDescent="0.2">
      <c r="A203" s="129"/>
      <c r="B203" s="130"/>
      <c r="C203" s="193" t="s">
        <v>93</v>
      </c>
      <c r="D203" s="194"/>
      <c r="E203" s="133">
        <v>33.11</v>
      </c>
      <c r="F203" s="134"/>
      <c r="G203" s="135"/>
      <c r="H203" s="136"/>
      <c r="I203" s="131"/>
      <c r="J203" s="137"/>
      <c r="K203" s="131"/>
      <c r="M203" s="132" t="s">
        <v>93</v>
      </c>
      <c r="O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38" t="str">
        <f t="shared" si="7"/>
        <v>408:14,44</v>
      </c>
      <c r="BE203" s="118"/>
      <c r="BF203" s="118"/>
      <c r="BG203" s="118"/>
      <c r="BH203" s="118"/>
      <c r="BI203" s="118"/>
    </row>
    <row r="204" spans="1:104" x14ac:dyDescent="0.2">
      <c r="A204" s="129"/>
      <c r="B204" s="130"/>
      <c r="C204" s="193" t="s">
        <v>94</v>
      </c>
      <c r="D204" s="194"/>
      <c r="E204" s="133">
        <v>13.54</v>
      </c>
      <c r="F204" s="134"/>
      <c r="G204" s="135"/>
      <c r="H204" s="136"/>
      <c r="I204" s="131"/>
      <c r="J204" s="137"/>
      <c r="K204" s="131"/>
      <c r="M204" s="132" t="s">
        <v>94</v>
      </c>
      <c r="O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38" t="str">
        <f t="shared" si="7"/>
        <v>409:33,11</v>
      </c>
      <c r="BE204" s="118"/>
      <c r="BF204" s="118"/>
      <c r="BG204" s="118"/>
      <c r="BH204" s="118"/>
      <c r="BI204" s="118"/>
    </row>
    <row r="205" spans="1:104" ht="22.5" x14ac:dyDescent="0.2">
      <c r="A205" s="119">
        <v>20</v>
      </c>
      <c r="B205" s="120" t="s">
        <v>175</v>
      </c>
      <c r="C205" s="121" t="s">
        <v>176</v>
      </c>
      <c r="D205" s="122" t="s">
        <v>49</v>
      </c>
      <c r="E205" s="123">
        <v>323.98</v>
      </c>
      <c r="F205" s="124">
        <v>0</v>
      </c>
      <c r="G205" s="125">
        <f>E205*F205</f>
        <v>0</v>
      </c>
      <c r="H205" s="126">
        <v>0</v>
      </c>
      <c r="I205" s="127">
        <f>E205*H205</f>
        <v>0</v>
      </c>
      <c r="J205" s="126">
        <v>0</v>
      </c>
      <c r="K205" s="127">
        <f>E205*J205</f>
        <v>0</v>
      </c>
      <c r="O205" s="118"/>
      <c r="Z205" s="118"/>
      <c r="AA205" s="118">
        <v>1</v>
      </c>
      <c r="AB205" s="118">
        <v>1</v>
      </c>
      <c r="AC205" s="118">
        <v>1</v>
      </c>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28">
        <f>G205</f>
        <v>0</v>
      </c>
      <c r="BA205" s="118"/>
      <c r="BB205" s="118"/>
      <c r="BC205" s="118"/>
      <c r="BD205" s="118"/>
      <c r="BE205" s="118"/>
      <c r="BF205" s="118"/>
      <c r="BG205" s="118"/>
      <c r="BH205" s="118"/>
      <c r="BI205" s="118"/>
      <c r="CA205" s="118">
        <v>1</v>
      </c>
      <c r="CB205" s="118">
        <v>1</v>
      </c>
      <c r="CZ205" s="81">
        <v>1</v>
      </c>
    </row>
    <row r="206" spans="1:104" x14ac:dyDescent="0.2">
      <c r="A206" s="129"/>
      <c r="B206" s="130"/>
      <c r="C206" s="193" t="s">
        <v>172</v>
      </c>
      <c r="D206" s="194"/>
      <c r="E206" s="133">
        <v>0</v>
      </c>
      <c r="F206" s="134"/>
      <c r="G206" s="135"/>
      <c r="H206" s="136"/>
      <c r="I206" s="131"/>
      <c r="J206" s="137"/>
      <c r="K206" s="131"/>
      <c r="M206" s="132" t="s">
        <v>172</v>
      </c>
      <c r="O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38" t="str">
        <f t="shared" ref="BD206:BD224" si="8">C205</f>
        <v xml:space="preserve">Zametání v místnostech, chodbách, na  schodišti a </v>
      </c>
      <c r="BE206" s="118"/>
      <c r="BF206" s="118"/>
      <c r="BG206" s="118"/>
      <c r="BH206" s="118"/>
      <c r="BI206" s="118"/>
    </row>
    <row r="207" spans="1:104" x14ac:dyDescent="0.2">
      <c r="A207" s="129"/>
      <c r="B207" s="130"/>
      <c r="C207" s="193" t="s">
        <v>99</v>
      </c>
      <c r="D207" s="194"/>
      <c r="E207" s="133">
        <v>5.43</v>
      </c>
      <c r="F207" s="134"/>
      <c r="G207" s="135"/>
      <c r="H207" s="136"/>
      <c r="I207" s="131"/>
      <c r="J207" s="137"/>
      <c r="K207" s="131"/>
      <c r="M207" s="132" t="s">
        <v>99</v>
      </c>
      <c r="O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38" t="str">
        <f t="shared" si="8"/>
        <v>P2:</v>
      </c>
      <c r="BE207" s="118"/>
      <c r="BF207" s="118"/>
      <c r="BG207" s="118"/>
      <c r="BH207" s="118"/>
      <c r="BI207" s="118"/>
    </row>
    <row r="208" spans="1:104" x14ac:dyDescent="0.2">
      <c r="A208" s="129"/>
      <c r="B208" s="130"/>
      <c r="C208" s="193" t="s">
        <v>127</v>
      </c>
      <c r="D208" s="194"/>
      <c r="E208" s="133">
        <v>18.13</v>
      </c>
      <c r="F208" s="134"/>
      <c r="G208" s="135"/>
      <c r="H208" s="136"/>
      <c r="I208" s="131"/>
      <c r="J208" s="137"/>
      <c r="K208" s="131"/>
      <c r="M208" s="132" t="s">
        <v>127</v>
      </c>
      <c r="O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38" t="str">
        <f t="shared" si="8"/>
        <v>403:5,43</v>
      </c>
      <c r="BE208" s="118"/>
      <c r="BF208" s="118"/>
      <c r="BG208" s="118"/>
      <c r="BH208" s="118"/>
      <c r="BI208" s="118"/>
    </row>
    <row r="209" spans="1:61" x14ac:dyDescent="0.2">
      <c r="A209" s="129"/>
      <c r="B209" s="130"/>
      <c r="C209" s="193" t="s">
        <v>128</v>
      </c>
      <c r="D209" s="194"/>
      <c r="E209" s="133">
        <v>12.63</v>
      </c>
      <c r="F209" s="134"/>
      <c r="G209" s="135"/>
      <c r="H209" s="136"/>
      <c r="I209" s="131"/>
      <c r="J209" s="137"/>
      <c r="K209" s="131"/>
      <c r="M209" s="132" t="s">
        <v>128</v>
      </c>
      <c r="O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38" t="str">
        <f t="shared" si="8"/>
        <v>405:18,13</v>
      </c>
      <c r="BE209" s="118"/>
      <c r="BF209" s="118"/>
      <c r="BG209" s="118"/>
      <c r="BH209" s="118"/>
      <c r="BI209" s="118"/>
    </row>
    <row r="210" spans="1:61" x14ac:dyDescent="0.2">
      <c r="A210" s="129"/>
      <c r="B210" s="130"/>
      <c r="C210" s="193" t="s">
        <v>172</v>
      </c>
      <c r="D210" s="194"/>
      <c r="E210" s="133">
        <v>0</v>
      </c>
      <c r="F210" s="134"/>
      <c r="G210" s="135"/>
      <c r="H210" s="136"/>
      <c r="I210" s="131"/>
      <c r="J210" s="137"/>
      <c r="K210" s="131"/>
      <c r="M210" s="132" t="s">
        <v>172</v>
      </c>
      <c r="O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38" t="str">
        <f t="shared" si="8"/>
        <v>406:12,63</v>
      </c>
      <c r="BE210" s="118"/>
      <c r="BF210" s="118"/>
      <c r="BG210" s="118"/>
      <c r="BH210" s="118"/>
      <c r="BI210" s="118"/>
    </row>
    <row r="211" spans="1:61" x14ac:dyDescent="0.2">
      <c r="A211" s="129"/>
      <c r="B211" s="130"/>
      <c r="C211" s="193" t="s">
        <v>99</v>
      </c>
      <c r="D211" s="194"/>
      <c r="E211" s="133">
        <v>5.43</v>
      </c>
      <c r="F211" s="134"/>
      <c r="G211" s="135"/>
      <c r="H211" s="136"/>
      <c r="I211" s="131"/>
      <c r="J211" s="137"/>
      <c r="K211" s="131"/>
      <c r="M211" s="132" t="s">
        <v>99</v>
      </c>
      <c r="O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38" t="str">
        <f t="shared" si="8"/>
        <v>P2:</v>
      </c>
      <c r="BE211" s="118"/>
      <c r="BF211" s="118"/>
      <c r="BG211" s="118"/>
      <c r="BH211" s="118"/>
      <c r="BI211" s="118"/>
    </row>
    <row r="212" spans="1:61" x14ac:dyDescent="0.2">
      <c r="A212" s="129"/>
      <c r="B212" s="130"/>
      <c r="C212" s="193" t="s">
        <v>127</v>
      </c>
      <c r="D212" s="194"/>
      <c r="E212" s="133">
        <v>18.13</v>
      </c>
      <c r="F212" s="134"/>
      <c r="G212" s="135"/>
      <c r="H212" s="136"/>
      <c r="I212" s="131"/>
      <c r="J212" s="137"/>
      <c r="K212" s="131"/>
      <c r="M212" s="132" t="s">
        <v>127</v>
      </c>
      <c r="O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38" t="str">
        <f t="shared" si="8"/>
        <v>403:5,43</v>
      </c>
      <c r="BE212" s="118"/>
      <c r="BF212" s="118"/>
      <c r="BG212" s="118"/>
      <c r="BH212" s="118"/>
      <c r="BI212" s="118"/>
    </row>
    <row r="213" spans="1:61" x14ac:dyDescent="0.2">
      <c r="A213" s="129"/>
      <c r="B213" s="130"/>
      <c r="C213" s="193" t="s">
        <v>128</v>
      </c>
      <c r="D213" s="194"/>
      <c r="E213" s="133">
        <v>12.63</v>
      </c>
      <c r="F213" s="134"/>
      <c r="G213" s="135"/>
      <c r="H213" s="136"/>
      <c r="I213" s="131"/>
      <c r="J213" s="137"/>
      <c r="K213" s="131"/>
      <c r="M213" s="132" t="s">
        <v>128</v>
      </c>
      <c r="O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38" t="str">
        <f t="shared" si="8"/>
        <v>405:18,13</v>
      </c>
      <c r="BE213" s="118"/>
      <c r="BF213" s="118"/>
      <c r="BG213" s="118"/>
      <c r="BH213" s="118"/>
      <c r="BI213" s="118"/>
    </row>
    <row r="214" spans="1:61" x14ac:dyDescent="0.2">
      <c r="A214" s="129"/>
      <c r="B214" s="130"/>
      <c r="C214" s="193" t="s">
        <v>173</v>
      </c>
      <c r="D214" s="194"/>
      <c r="E214" s="133">
        <v>0</v>
      </c>
      <c r="F214" s="134"/>
      <c r="G214" s="135"/>
      <c r="H214" s="136"/>
      <c r="I214" s="131"/>
      <c r="J214" s="137"/>
      <c r="K214" s="131"/>
      <c r="M214" s="132" t="s">
        <v>173</v>
      </c>
      <c r="O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38" t="str">
        <f t="shared" si="8"/>
        <v>406:12,63</v>
      </c>
      <c r="BE214" s="118"/>
      <c r="BF214" s="118"/>
      <c r="BG214" s="118"/>
      <c r="BH214" s="118"/>
      <c r="BI214" s="118"/>
    </row>
    <row r="215" spans="1:61" x14ac:dyDescent="0.2">
      <c r="A215" s="129"/>
      <c r="B215" s="130"/>
      <c r="C215" s="193" t="s">
        <v>95</v>
      </c>
      <c r="D215" s="194"/>
      <c r="E215" s="133">
        <v>19.45</v>
      </c>
      <c r="F215" s="134"/>
      <c r="G215" s="135"/>
      <c r="H215" s="136"/>
      <c r="I215" s="131"/>
      <c r="J215" s="137"/>
      <c r="K215" s="131"/>
      <c r="M215" s="132" t="s">
        <v>95</v>
      </c>
      <c r="O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38" t="str">
        <f t="shared" si="8"/>
        <v>P3:</v>
      </c>
      <c r="BE215" s="118"/>
      <c r="BF215" s="118"/>
      <c r="BG215" s="118"/>
      <c r="BH215" s="118"/>
      <c r="BI215" s="118"/>
    </row>
    <row r="216" spans="1:61" x14ac:dyDescent="0.2">
      <c r="A216" s="129"/>
      <c r="B216" s="130"/>
      <c r="C216" s="193" t="s">
        <v>96</v>
      </c>
      <c r="D216" s="194"/>
      <c r="E216" s="133">
        <v>3.57</v>
      </c>
      <c r="F216" s="134"/>
      <c r="G216" s="135"/>
      <c r="H216" s="136"/>
      <c r="I216" s="131"/>
      <c r="J216" s="137"/>
      <c r="K216" s="131"/>
      <c r="M216" s="132" t="s">
        <v>96</v>
      </c>
      <c r="O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38" t="str">
        <f t="shared" si="8"/>
        <v>401:19,45</v>
      </c>
      <c r="BE216" s="118"/>
      <c r="BF216" s="118"/>
      <c r="BG216" s="118"/>
      <c r="BH216" s="118"/>
      <c r="BI216" s="118"/>
    </row>
    <row r="217" spans="1:61" x14ac:dyDescent="0.2">
      <c r="A217" s="129"/>
      <c r="B217" s="130"/>
      <c r="C217" s="193" t="s">
        <v>97</v>
      </c>
      <c r="D217" s="194"/>
      <c r="E217" s="133">
        <v>2.14</v>
      </c>
      <c r="F217" s="134"/>
      <c r="G217" s="135"/>
      <c r="H217" s="136"/>
      <c r="I217" s="131"/>
      <c r="J217" s="137"/>
      <c r="K217" s="131"/>
      <c r="M217" s="132" t="s">
        <v>97</v>
      </c>
      <c r="O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38" t="str">
        <f t="shared" si="8"/>
        <v>411:3,57</v>
      </c>
      <c r="BE217" s="118"/>
      <c r="BF217" s="118"/>
      <c r="BG217" s="118"/>
      <c r="BH217" s="118"/>
      <c r="BI217" s="118"/>
    </row>
    <row r="218" spans="1:61" x14ac:dyDescent="0.2">
      <c r="A218" s="129"/>
      <c r="B218" s="130"/>
      <c r="C218" s="193" t="s">
        <v>98</v>
      </c>
      <c r="D218" s="194"/>
      <c r="E218" s="133">
        <v>2.5299999999999998</v>
      </c>
      <c r="F218" s="134"/>
      <c r="G218" s="135"/>
      <c r="H218" s="136"/>
      <c r="I218" s="131"/>
      <c r="J218" s="137"/>
      <c r="K218" s="131"/>
      <c r="M218" s="132" t="s">
        <v>98</v>
      </c>
      <c r="O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38" t="str">
        <f t="shared" si="8"/>
        <v>412:2,14</v>
      </c>
      <c r="BE218" s="118"/>
      <c r="BF218" s="118"/>
      <c r="BG218" s="118"/>
      <c r="BH218" s="118"/>
      <c r="BI218" s="118"/>
    </row>
    <row r="219" spans="1:61" x14ac:dyDescent="0.2">
      <c r="A219" s="129"/>
      <c r="B219" s="130"/>
      <c r="C219" s="193" t="s">
        <v>174</v>
      </c>
      <c r="D219" s="194"/>
      <c r="E219" s="133">
        <v>0</v>
      </c>
      <c r="F219" s="134"/>
      <c r="G219" s="135"/>
      <c r="H219" s="136"/>
      <c r="I219" s="131"/>
      <c r="J219" s="137"/>
      <c r="K219" s="131"/>
      <c r="M219" s="132" t="s">
        <v>174</v>
      </c>
      <c r="O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38" t="str">
        <f t="shared" si="8"/>
        <v>413:2,53</v>
      </c>
      <c r="BE219" s="118"/>
      <c r="BF219" s="118"/>
      <c r="BG219" s="118"/>
      <c r="BH219" s="118"/>
      <c r="BI219" s="118"/>
    </row>
    <row r="220" spans="1:61" x14ac:dyDescent="0.2">
      <c r="A220" s="129"/>
      <c r="B220" s="130"/>
      <c r="C220" s="193" t="s">
        <v>90</v>
      </c>
      <c r="D220" s="194"/>
      <c r="E220" s="133">
        <v>12.29</v>
      </c>
      <c r="F220" s="134"/>
      <c r="G220" s="135"/>
      <c r="H220" s="136"/>
      <c r="I220" s="131"/>
      <c r="J220" s="137"/>
      <c r="K220" s="131"/>
      <c r="M220" s="132" t="s">
        <v>90</v>
      </c>
      <c r="O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38" t="str">
        <f t="shared" si="8"/>
        <v>P5:</v>
      </c>
      <c r="BE220" s="118"/>
      <c r="BF220" s="118"/>
      <c r="BG220" s="118"/>
      <c r="BH220" s="118"/>
      <c r="BI220" s="118"/>
    </row>
    <row r="221" spans="1:61" x14ac:dyDescent="0.2">
      <c r="A221" s="129"/>
      <c r="B221" s="130"/>
      <c r="C221" s="193" t="s">
        <v>91</v>
      </c>
      <c r="D221" s="194"/>
      <c r="E221" s="133">
        <v>150.53</v>
      </c>
      <c r="F221" s="134"/>
      <c r="G221" s="135"/>
      <c r="H221" s="136"/>
      <c r="I221" s="131"/>
      <c r="J221" s="137"/>
      <c r="K221" s="131"/>
      <c r="M221" s="132" t="s">
        <v>91</v>
      </c>
      <c r="O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38" t="str">
        <f t="shared" si="8"/>
        <v>404:12,29</v>
      </c>
      <c r="BE221" s="118"/>
      <c r="BF221" s="118"/>
      <c r="BG221" s="118"/>
      <c r="BH221" s="118"/>
      <c r="BI221" s="118"/>
    </row>
    <row r="222" spans="1:61" x14ac:dyDescent="0.2">
      <c r="A222" s="129"/>
      <c r="B222" s="130"/>
      <c r="C222" s="193" t="s">
        <v>92</v>
      </c>
      <c r="D222" s="194"/>
      <c r="E222" s="133">
        <v>14.44</v>
      </c>
      <c r="F222" s="134"/>
      <c r="G222" s="135"/>
      <c r="H222" s="136"/>
      <c r="I222" s="131"/>
      <c r="J222" s="137"/>
      <c r="K222" s="131"/>
      <c r="M222" s="132" t="s">
        <v>92</v>
      </c>
      <c r="O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38" t="str">
        <f t="shared" si="8"/>
        <v>407:150,53</v>
      </c>
      <c r="BE222" s="118"/>
      <c r="BF222" s="118"/>
      <c r="BG222" s="118"/>
      <c r="BH222" s="118"/>
      <c r="BI222" s="118"/>
    </row>
    <row r="223" spans="1:61" x14ac:dyDescent="0.2">
      <c r="A223" s="129"/>
      <c r="B223" s="130"/>
      <c r="C223" s="193" t="s">
        <v>93</v>
      </c>
      <c r="D223" s="194"/>
      <c r="E223" s="133">
        <v>33.11</v>
      </c>
      <c r="F223" s="134"/>
      <c r="G223" s="135"/>
      <c r="H223" s="136"/>
      <c r="I223" s="131"/>
      <c r="J223" s="137"/>
      <c r="K223" s="131"/>
      <c r="M223" s="132" t="s">
        <v>93</v>
      </c>
      <c r="O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38" t="str">
        <f t="shared" si="8"/>
        <v>408:14,44</v>
      </c>
      <c r="BE223" s="118"/>
      <c r="BF223" s="118"/>
      <c r="BG223" s="118"/>
      <c r="BH223" s="118"/>
      <c r="BI223" s="118"/>
    </row>
    <row r="224" spans="1:61" x14ac:dyDescent="0.2">
      <c r="A224" s="129"/>
      <c r="B224" s="130"/>
      <c r="C224" s="193" t="s">
        <v>94</v>
      </c>
      <c r="D224" s="194"/>
      <c r="E224" s="133">
        <v>13.54</v>
      </c>
      <c r="F224" s="134"/>
      <c r="G224" s="135"/>
      <c r="H224" s="136"/>
      <c r="I224" s="131"/>
      <c r="J224" s="137"/>
      <c r="K224" s="131"/>
      <c r="M224" s="132" t="s">
        <v>94</v>
      </c>
      <c r="O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38" t="str">
        <f t="shared" si="8"/>
        <v>409:33,11</v>
      </c>
      <c r="BE224" s="118"/>
      <c r="BF224" s="118"/>
      <c r="BG224" s="118"/>
      <c r="BH224" s="118"/>
      <c r="BI224" s="118"/>
    </row>
    <row r="225" spans="1:104" x14ac:dyDescent="0.2">
      <c r="A225" s="139" t="s">
        <v>50</v>
      </c>
      <c r="B225" s="140" t="s">
        <v>160</v>
      </c>
      <c r="C225" s="141" t="s">
        <v>161</v>
      </c>
      <c r="D225" s="142"/>
      <c r="E225" s="143"/>
      <c r="F225" s="143"/>
      <c r="G225" s="144">
        <f>SUM(G177:G224)</f>
        <v>0</v>
      </c>
      <c r="H225" s="145"/>
      <c r="I225" s="144">
        <f>SUM(I177:I224)</f>
        <v>1.2969200000000002E-2</v>
      </c>
      <c r="J225" s="146"/>
      <c r="K225" s="144">
        <f>SUM(K177:K224)</f>
        <v>0</v>
      </c>
      <c r="O225" s="118"/>
      <c r="X225" s="147">
        <f>K225</f>
        <v>0</v>
      </c>
      <c r="Y225" s="147">
        <f>I225</f>
        <v>1.2969200000000002E-2</v>
      </c>
      <c r="Z225" s="128">
        <f>G225</f>
        <v>0</v>
      </c>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48"/>
      <c r="BB225" s="148"/>
      <c r="BC225" s="148"/>
      <c r="BD225" s="148"/>
      <c r="BE225" s="148"/>
      <c r="BF225" s="148"/>
      <c r="BG225" s="118"/>
      <c r="BH225" s="118"/>
      <c r="BI225" s="118"/>
    </row>
    <row r="226" spans="1:104" ht="14.25" customHeight="1" x14ac:dyDescent="0.2">
      <c r="A226" s="108" t="s">
        <v>46</v>
      </c>
      <c r="B226" s="109" t="s">
        <v>177</v>
      </c>
      <c r="C226" s="110" t="s">
        <v>178</v>
      </c>
      <c r="D226" s="111"/>
      <c r="E226" s="112"/>
      <c r="F226" s="112"/>
      <c r="G226" s="113"/>
      <c r="H226" s="114"/>
      <c r="I226" s="115"/>
      <c r="J226" s="116"/>
      <c r="K226" s="117"/>
      <c r="O226" s="118"/>
    </row>
    <row r="227" spans="1:104" x14ac:dyDescent="0.2">
      <c r="A227" s="119">
        <v>21</v>
      </c>
      <c r="B227" s="120" t="s">
        <v>179</v>
      </c>
      <c r="C227" s="121" t="s">
        <v>180</v>
      </c>
      <c r="D227" s="122" t="s">
        <v>49</v>
      </c>
      <c r="E227" s="123">
        <v>5.6619999999999999</v>
      </c>
      <c r="F227" s="124">
        <v>0</v>
      </c>
      <c r="G227" s="125">
        <f>E227*F227</f>
        <v>0</v>
      </c>
      <c r="H227" s="126">
        <v>6.7000000000000002E-4</v>
      </c>
      <c r="I227" s="127">
        <f>E227*H227</f>
        <v>3.7935400000000002E-3</v>
      </c>
      <c r="J227" s="126">
        <v>-0.13100000000000001</v>
      </c>
      <c r="K227" s="127">
        <f>E227*J227</f>
        <v>-0.74172199999999999</v>
      </c>
      <c r="O227" s="118"/>
      <c r="Z227" s="118"/>
      <c r="AA227" s="118">
        <v>1</v>
      </c>
      <c r="AB227" s="118">
        <v>1</v>
      </c>
      <c r="AC227" s="118">
        <v>1</v>
      </c>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28">
        <f>G227</f>
        <v>0</v>
      </c>
      <c r="BA227" s="118"/>
      <c r="BB227" s="118"/>
      <c r="BC227" s="118"/>
      <c r="BD227" s="118"/>
      <c r="BE227" s="118"/>
      <c r="BF227" s="118"/>
      <c r="BG227" s="118"/>
      <c r="BH227" s="118"/>
      <c r="BI227" s="118"/>
      <c r="CA227" s="118">
        <v>1</v>
      </c>
      <c r="CB227" s="118">
        <v>1</v>
      </c>
      <c r="CZ227" s="81">
        <v>1</v>
      </c>
    </row>
    <row r="228" spans="1:104" x14ac:dyDescent="0.2">
      <c r="A228" s="129"/>
      <c r="B228" s="130"/>
      <c r="C228" s="193" t="s">
        <v>181</v>
      </c>
      <c r="D228" s="194"/>
      <c r="E228" s="133">
        <v>4.05</v>
      </c>
      <c r="F228" s="134"/>
      <c r="G228" s="135"/>
      <c r="H228" s="136"/>
      <c r="I228" s="131"/>
      <c r="J228" s="137"/>
      <c r="K228" s="131"/>
      <c r="M228" s="132" t="s">
        <v>181</v>
      </c>
      <c r="O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38" t="str">
        <f>C227</f>
        <v xml:space="preserve">Bourání příček cihelných tl. 10 cm </v>
      </c>
      <c r="BE228" s="118"/>
      <c r="BF228" s="118"/>
      <c r="BG228" s="118"/>
      <c r="BH228" s="118"/>
      <c r="BI228" s="118"/>
    </row>
    <row r="229" spans="1:104" x14ac:dyDescent="0.2">
      <c r="A229" s="129"/>
      <c r="B229" s="130"/>
      <c r="C229" s="193" t="s">
        <v>182</v>
      </c>
      <c r="D229" s="194"/>
      <c r="E229" s="133">
        <v>1.6120000000000001</v>
      </c>
      <c r="F229" s="134"/>
      <c r="G229" s="135"/>
      <c r="H229" s="136"/>
      <c r="I229" s="131"/>
      <c r="J229" s="137"/>
      <c r="K229" s="131"/>
      <c r="M229" s="132" t="s">
        <v>182</v>
      </c>
      <c r="O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38" t="str">
        <f>C228</f>
        <v>2 NP:0,9*4,5</v>
      </c>
      <c r="BE229" s="118"/>
      <c r="BF229" s="118"/>
      <c r="BG229" s="118"/>
      <c r="BH229" s="118"/>
      <c r="BI229" s="118"/>
    </row>
    <row r="230" spans="1:104" x14ac:dyDescent="0.2">
      <c r="A230" s="119">
        <v>22</v>
      </c>
      <c r="B230" s="120" t="s">
        <v>183</v>
      </c>
      <c r="C230" s="121" t="s">
        <v>184</v>
      </c>
      <c r="D230" s="122" t="s">
        <v>49</v>
      </c>
      <c r="E230" s="123">
        <v>35.19</v>
      </c>
      <c r="F230" s="124">
        <v>0</v>
      </c>
      <c r="G230" s="125">
        <f>E230*F230</f>
        <v>0</v>
      </c>
      <c r="H230" s="126">
        <v>6.7000000000000002E-4</v>
      </c>
      <c r="I230" s="127">
        <f>E230*H230</f>
        <v>2.3577299999999999E-2</v>
      </c>
      <c r="J230" s="126">
        <v>-0.26100000000000001</v>
      </c>
      <c r="K230" s="127">
        <f>E230*J230</f>
        <v>-9.18459</v>
      </c>
      <c r="O230" s="118"/>
      <c r="Z230" s="118"/>
      <c r="AA230" s="118">
        <v>1</v>
      </c>
      <c r="AB230" s="118">
        <v>1</v>
      </c>
      <c r="AC230" s="118">
        <v>1</v>
      </c>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28">
        <f>G230</f>
        <v>0</v>
      </c>
      <c r="BA230" s="118"/>
      <c r="BB230" s="118"/>
      <c r="BC230" s="118"/>
      <c r="BD230" s="118"/>
      <c r="BE230" s="118"/>
      <c r="BF230" s="118"/>
      <c r="BG230" s="118"/>
      <c r="BH230" s="118"/>
      <c r="BI230" s="118"/>
      <c r="CA230" s="118">
        <v>1</v>
      </c>
      <c r="CB230" s="118">
        <v>1</v>
      </c>
      <c r="CZ230" s="81">
        <v>1</v>
      </c>
    </row>
    <row r="231" spans="1:104" x14ac:dyDescent="0.2">
      <c r="A231" s="129"/>
      <c r="B231" s="130"/>
      <c r="C231" s="193" t="s">
        <v>185</v>
      </c>
      <c r="D231" s="194"/>
      <c r="E231" s="133">
        <v>18.899999999999999</v>
      </c>
      <c r="F231" s="134"/>
      <c r="G231" s="135"/>
      <c r="H231" s="136"/>
      <c r="I231" s="131"/>
      <c r="J231" s="137"/>
      <c r="K231" s="131"/>
      <c r="M231" s="132" t="s">
        <v>185</v>
      </c>
      <c r="O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38" t="str">
        <f>C230</f>
        <v xml:space="preserve">Bourání příček cihelných tl. 15 cm </v>
      </c>
      <c r="BE231" s="118"/>
      <c r="BF231" s="118"/>
      <c r="BG231" s="118"/>
      <c r="BH231" s="118"/>
      <c r="BI231" s="118"/>
    </row>
    <row r="232" spans="1:104" x14ac:dyDescent="0.2">
      <c r="A232" s="129"/>
      <c r="B232" s="130"/>
      <c r="C232" s="193" t="s">
        <v>186</v>
      </c>
      <c r="D232" s="194"/>
      <c r="E232" s="133">
        <v>16.29</v>
      </c>
      <c r="F232" s="134"/>
      <c r="G232" s="135"/>
      <c r="H232" s="136"/>
      <c r="I232" s="131"/>
      <c r="J232" s="137"/>
      <c r="K232" s="131"/>
      <c r="M232" s="132" t="s">
        <v>186</v>
      </c>
      <c r="O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38" t="str">
        <f>C231</f>
        <v>5np:(1,5+1,5+1,5)*4,2</v>
      </c>
      <c r="BE232" s="118"/>
      <c r="BF232" s="118"/>
      <c r="BG232" s="118"/>
      <c r="BH232" s="118"/>
      <c r="BI232" s="118"/>
    </row>
    <row r="233" spans="1:104" x14ac:dyDescent="0.2">
      <c r="A233" s="119">
        <v>23</v>
      </c>
      <c r="B233" s="120" t="s">
        <v>187</v>
      </c>
      <c r="C233" s="121" t="s">
        <v>188</v>
      </c>
      <c r="D233" s="122" t="s">
        <v>189</v>
      </c>
      <c r="E233" s="123">
        <v>28.035</v>
      </c>
      <c r="F233" s="124">
        <v>0</v>
      </c>
      <c r="G233" s="125">
        <f>E233*F233</f>
        <v>0</v>
      </c>
      <c r="H233" s="126">
        <v>1.2800000000000001E-3</v>
      </c>
      <c r="I233" s="127">
        <f>E233*H233</f>
        <v>3.5884800000000001E-2</v>
      </c>
      <c r="J233" s="126">
        <v>-1.95</v>
      </c>
      <c r="K233" s="127">
        <f>E233*J233</f>
        <v>-54.66825</v>
      </c>
      <c r="O233" s="118"/>
      <c r="Z233" s="118"/>
      <c r="AA233" s="118">
        <v>1</v>
      </c>
      <c r="AB233" s="118">
        <v>1</v>
      </c>
      <c r="AC233" s="118">
        <v>1</v>
      </c>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28">
        <f>G233</f>
        <v>0</v>
      </c>
      <c r="BA233" s="118"/>
      <c r="BB233" s="118"/>
      <c r="BC233" s="118"/>
      <c r="BD233" s="118"/>
      <c r="BE233" s="118"/>
      <c r="BF233" s="118"/>
      <c r="BG233" s="118"/>
      <c r="BH233" s="118"/>
      <c r="BI233" s="118"/>
      <c r="CA233" s="118">
        <v>1</v>
      </c>
      <c r="CB233" s="118">
        <v>1</v>
      </c>
      <c r="CZ233" s="81">
        <v>1</v>
      </c>
    </row>
    <row r="234" spans="1:104" x14ac:dyDescent="0.2">
      <c r="A234" s="129"/>
      <c r="B234" s="130"/>
      <c r="C234" s="193" t="s">
        <v>71</v>
      </c>
      <c r="D234" s="194"/>
      <c r="E234" s="133">
        <v>0</v>
      </c>
      <c r="F234" s="134"/>
      <c r="G234" s="135"/>
      <c r="H234" s="136"/>
      <c r="I234" s="131"/>
      <c r="J234" s="137"/>
      <c r="K234" s="131"/>
      <c r="M234" s="132" t="s">
        <v>71</v>
      </c>
      <c r="O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38" t="str">
        <f>C233</f>
        <v xml:space="preserve">Bourání zdiva z cihel pálených na MC </v>
      </c>
      <c r="BE234" s="118"/>
      <c r="BF234" s="118"/>
      <c r="BG234" s="118"/>
      <c r="BH234" s="118"/>
      <c r="BI234" s="118"/>
    </row>
    <row r="235" spans="1:104" x14ac:dyDescent="0.2">
      <c r="A235" s="129"/>
      <c r="B235" s="130"/>
      <c r="C235" s="193" t="s">
        <v>190</v>
      </c>
      <c r="D235" s="194"/>
      <c r="E235" s="133">
        <v>0</v>
      </c>
      <c r="F235" s="134"/>
      <c r="G235" s="135"/>
      <c r="H235" s="136"/>
      <c r="I235" s="131"/>
      <c r="J235" s="137"/>
      <c r="K235" s="131"/>
      <c r="M235" s="132" t="s">
        <v>190</v>
      </c>
      <c r="O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38" t="str">
        <f>C234</f>
        <v>4NP:</v>
      </c>
      <c r="BE235" s="118"/>
      <c r="BF235" s="118"/>
      <c r="BG235" s="118"/>
      <c r="BH235" s="118"/>
      <c r="BI235" s="118"/>
    </row>
    <row r="236" spans="1:104" x14ac:dyDescent="0.2">
      <c r="A236" s="129"/>
      <c r="B236" s="130"/>
      <c r="C236" s="193" t="s">
        <v>191</v>
      </c>
      <c r="D236" s="194"/>
      <c r="E236" s="133">
        <v>0.67500000000000004</v>
      </c>
      <c r="F236" s="134"/>
      <c r="G236" s="135"/>
      <c r="H236" s="136"/>
      <c r="I236" s="131"/>
      <c r="J236" s="137"/>
      <c r="K236" s="131"/>
      <c r="M236" s="132" t="s">
        <v>191</v>
      </c>
      <c r="O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38" t="str">
        <f>C235</f>
        <v>3NP:</v>
      </c>
      <c r="BE236" s="118"/>
      <c r="BF236" s="118"/>
      <c r="BG236" s="118"/>
      <c r="BH236" s="118"/>
      <c r="BI236" s="118"/>
    </row>
    <row r="237" spans="1:104" x14ac:dyDescent="0.2">
      <c r="A237" s="129"/>
      <c r="B237" s="130"/>
      <c r="C237" s="193" t="s">
        <v>192</v>
      </c>
      <c r="D237" s="194"/>
      <c r="E237" s="133">
        <v>13.68</v>
      </c>
      <c r="F237" s="134"/>
      <c r="G237" s="135"/>
      <c r="H237" s="136"/>
      <c r="I237" s="131"/>
      <c r="J237" s="137"/>
      <c r="K237" s="131"/>
      <c r="M237" s="132" t="s">
        <v>192</v>
      </c>
      <c r="O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38" t="str">
        <f>C236</f>
        <v>PARAPET:1,5*1,0*0,45</v>
      </c>
      <c r="BE237" s="118"/>
      <c r="BF237" s="118"/>
      <c r="BG237" s="118"/>
      <c r="BH237" s="118"/>
      <c r="BI237" s="118"/>
    </row>
    <row r="238" spans="1:104" x14ac:dyDescent="0.2">
      <c r="A238" s="129"/>
      <c r="B238" s="130"/>
      <c r="C238" s="193" t="s">
        <v>193</v>
      </c>
      <c r="D238" s="194"/>
      <c r="E238" s="133">
        <v>13.68</v>
      </c>
      <c r="F238" s="134"/>
      <c r="G238" s="135"/>
      <c r="H238" s="136"/>
      <c r="I238" s="131"/>
      <c r="J238" s="137"/>
      <c r="K238" s="131"/>
      <c r="M238" s="132" t="s">
        <v>193</v>
      </c>
      <c r="O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38" t="str">
        <f>C237</f>
        <v>2np:7,2*3,8*2*0,25</v>
      </c>
      <c r="BE238" s="118"/>
      <c r="BF238" s="118"/>
      <c r="BG238" s="118"/>
      <c r="BH238" s="118"/>
      <c r="BI238" s="118"/>
    </row>
    <row r="239" spans="1:104" x14ac:dyDescent="0.2">
      <c r="A239" s="119">
        <v>24</v>
      </c>
      <c r="B239" s="120" t="s">
        <v>194</v>
      </c>
      <c r="C239" s="121" t="s">
        <v>195</v>
      </c>
      <c r="D239" s="122" t="s">
        <v>189</v>
      </c>
      <c r="E239" s="123">
        <v>7.4999999999999997E-2</v>
      </c>
      <c r="F239" s="124">
        <v>0</v>
      </c>
      <c r="G239" s="125">
        <f>E239*F239</f>
        <v>0</v>
      </c>
      <c r="H239" s="126">
        <v>0</v>
      </c>
      <c r="I239" s="127">
        <f>E239*H239</f>
        <v>0</v>
      </c>
      <c r="J239" s="126">
        <v>-2.2000000000000002</v>
      </c>
      <c r="K239" s="127">
        <f>E239*J239</f>
        <v>-0.16500000000000001</v>
      </c>
      <c r="O239" s="118"/>
      <c r="Z239" s="118"/>
      <c r="AA239" s="118">
        <v>1</v>
      </c>
      <c r="AB239" s="118">
        <v>1</v>
      </c>
      <c r="AC239" s="118">
        <v>1</v>
      </c>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28">
        <f>G239</f>
        <v>0</v>
      </c>
      <c r="BA239" s="118"/>
      <c r="BB239" s="118"/>
      <c r="BC239" s="118"/>
      <c r="BD239" s="118"/>
      <c r="BE239" s="118"/>
      <c r="BF239" s="118"/>
      <c r="BG239" s="118"/>
      <c r="BH239" s="118"/>
      <c r="BI239" s="118"/>
      <c r="CA239" s="118">
        <v>1</v>
      </c>
      <c r="CB239" s="118">
        <v>1</v>
      </c>
      <c r="CZ239" s="81">
        <v>1</v>
      </c>
    </row>
    <row r="240" spans="1:104" x14ac:dyDescent="0.2">
      <c r="A240" s="129"/>
      <c r="B240" s="130"/>
      <c r="C240" s="195" t="s">
        <v>196</v>
      </c>
      <c r="D240" s="196"/>
      <c r="E240" s="196"/>
      <c r="F240" s="196"/>
      <c r="G240" s="197"/>
      <c r="I240" s="131"/>
      <c r="K240" s="131"/>
      <c r="L240" s="132" t="s">
        <v>196</v>
      </c>
      <c r="O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row>
    <row r="241" spans="1:104" x14ac:dyDescent="0.2">
      <c r="A241" s="129"/>
      <c r="B241" s="130"/>
      <c r="C241" s="193" t="s">
        <v>197</v>
      </c>
      <c r="D241" s="194"/>
      <c r="E241" s="133">
        <v>7.4999999999999997E-2</v>
      </c>
      <c r="F241" s="134"/>
      <c r="G241" s="135"/>
      <c r="H241" s="136"/>
      <c r="I241" s="131"/>
      <c r="J241" s="137"/>
      <c r="K241" s="131"/>
      <c r="M241" s="132" t="s">
        <v>197</v>
      </c>
      <c r="O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38" t="str">
        <f>C240</f>
        <v xml:space="preserve">vstup na požádní schodiště </v>
      </c>
      <c r="BE241" s="118"/>
      <c r="BF241" s="118"/>
      <c r="BG241" s="118"/>
      <c r="BH241" s="118"/>
      <c r="BI241" s="118"/>
    </row>
    <row r="242" spans="1:104" ht="22.5" x14ac:dyDescent="0.2">
      <c r="A242" s="119">
        <v>25</v>
      </c>
      <c r="B242" s="120" t="s">
        <v>198</v>
      </c>
      <c r="C242" s="121" t="s">
        <v>199</v>
      </c>
      <c r="D242" s="122" t="s">
        <v>189</v>
      </c>
      <c r="E242" s="123">
        <v>1.97</v>
      </c>
      <c r="F242" s="124">
        <v>0</v>
      </c>
      <c r="G242" s="125">
        <f>E242*F242</f>
        <v>0</v>
      </c>
      <c r="H242" s="126">
        <v>0</v>
      </c>
      <c r="I242" s="127">
        <f>E242*H242</f>
        <v>0</v>
      </c>
      <c r="J242" s="126">
        <v>-2.2000000000000002</v>
      </c>
      <c r="K242" s="127">
        <f>E242*J242</f>
        <v>-4.3340000000000005</v>
      </c>
      <c r="O242" s="118"/>
      <c r="Z242" s="118"/>
      <c r="AA242" s="118">
        <v>1</v>
      </c>
      <c r="AB242" s="118">
        <v>1</v>
      </c>
      <c r="AC242" s="118">
        <v>1</v>
      </c>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28">
        <f>G242</f>
        <v>0</v>
      </c>
      <c r="BA242" s="118"/>
      <c r="BB242" s="118"/>
      <c r="BC242" s="118"/>
      <c r="BD242" s="118"/>
      <c r="BE242" s="118"/>
      <c r="BF242" s="118"/>
      <c r="BG242" s="118"/>
      <c r="BH242" s="118"/>
      <c r="BI242" s="118"/>
      <c r="CA242" s="118">
        <v>1</v>
      </c>
      <c r="CB242" s="118">
        <v>1</v>
      </c>
      <c r="CZ242" s="81">
        <v>1</v>
      </c>
    </row>
    <row r="243" spans="1:104" ht="25.5" x14ac:dyDescent="0.2">
      <c r="A243" s="129"/>
      <c r="B243" s="130"/>
      <c r="C243" s="193" t="s">
        <v>200</v>
      </c>
      <c r="D243" s="194"/>
      <c r="E243" s="133">
        <v>1.97</v>
      </c>
      <c r="F243" s="134"/>
      <c r="G243" s="135"/>
      <c r="H243" s="136"/>
      <c r="I243" s="131"/>
      <c r="J243" s="137"/>
      <c r="K243" s="131"/>
      <c r="M243" s="132" t="s">
        <v>200</v>
      </c>
      <c r="O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38" t="str">
        <f>C242</f>
        <v>Bourání mazanin betonových tl. 10 cm, nad 4 m2 ručně tl. mazaniny 5 - 8 cm</v>
      </c>
      <c r="BE243" s="118"/>
      <c r="BF243" s="118"/>
      <c r="BG243" s="118"/>
      <c r="BH243" s="118"/>
      <c r="BI243" s="118"/>
    </row>
    <row r="244" spans="1:104" x14ac:dyDescent="0.2">
      <c r="A244" s="119">
        <v>26</v>
      </c>
      <c r="B244" s="120" t="s">
        <v>201</v>
      </c>
      <c r="C244" s="121" t="s">
        <v>202</v>
      </c>
      <c r="D244" s="122" t="s">
        <v>49</v>
      </c>
      <c r="E244" s="123">
        <v>128.28</v>
      </c>
      <c r="F244" s="124">
        <v>0</v>
      </c>
      <c r="G244" s="125">
        <f>E244*F244</f>
        <v>0</v>
      </c>
      <c r="H244" s="126">
        <v>0</v>
      </c>
      <c r="I244" s="127">
        <f>E244*H244</f>
        <v>0</v>
      </c>
      <c r="J244" s="126">
        <v>-3.5000000000000003E-2</v>
      </c>
      <c r="K244" s="127">
        <f>E244*J244</f>
        <v>-4.4898000000000007</v>
      </c>
      <c r="O244" s="118"/>
      <c r="Z244" s="118"/>
      <c r="AA244" s="118">
        <v>1</v>
      </c>
      <c r="AB244" s="118">
        <v>1</v>
      </c>
      <c r="AC244" s="118">
        <v>1</v>
      </c>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28">
        <f>G244</f>
        <v>0</v>
      </c>
      <c r="BA244" s="118"/>
      <c r="BB244" s="118"/>
      <c r="BC244" s="118"/>
      <c r="BD244" s="118"/>
      <c r="BE244" s="118"/>
      <c r="BF244" s="118"/>
      <c r="BG244" s="118"/>
      <c r="BH244" s="118"/>
      <c r="BI244" s="118"/>
      <c r="CA244" s="118">
        <v>1</v>
      </c>
      <c r="CB244" s="118">
        <v>1</v>
      </c>
      <c r="CZ244" s="81">
        <v>1</v>
      </c>
    </row>
    <row r="245" spans="1:104" x14ac:dyDescent="0.2">
      <c r="A245" s="129"/>
      <c r="B245" s="130"/>
      <c r="C245" s="195" t="s">
        <v>203</v>
      </c>
      <c r="D245" s="196"/>
      <c r="E245" s="196"/>
      <c r="F245" s="196"/>
      <c r="G245" s="197"/>
      <c r="I245" s="131"/>
      <c r="K245" s="131"/>
      <c r="L245" s="132" t="s">
        <v>203</v>
      </c>
      <c r="O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row>
    <row r="246" spans="1:104" x14ac:dyDescent="0.2">
      <c r="A246" s="129"/>
      <c r="B246" s="130"/>
      <c r="C246" s="193" t="s">
        <v>173</v>
      </c>
      <c r="D246" s="194"/>
      <c r="E246" s="133">
        <v>0</v>
      </c>
      <c r="F246" s="134"/>
      <c r="G246" s="135"/>
      <c r="H246" s="136"/>
      <c r="I246" s="131"/>
      <c r="J246" s="137"/>
      <c r="K246" s="131"/>
      <c r="M246" s="132" t="s">
        <v>173</v>
      </c>
      <c r="O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38" t="str">
        <f t="shared" ref="BD246:BD260" si="9">C245</f>
        <v xml:space="preserve">vč soklíků </v>
      </c>
      <c r="BE246" s="118"/>
      <c r="BF246" s="118"/>
      <c r="BG246" s="118"/>
      <c r="BH246" s="118"/>
      <c r="BI246" s="118"/>
    </row>
    <row r="247" spans="1:104" x14ac:dyDescent="0.2">
      <c r="A247" s="129"/>
      <c r="B247" s="130"/>
      <c r="C247" s="193" t="s">
        <v>204</v>
      </c>
      <c r="D247" s="194"/>
      <c r="E247" s="133">
        <v>48.34</v>
      </c>
      <c r="F247" s="134"/>
      <c r="G247" s="135"/>
      <c r="H247" s="136"/>
      <c r="I247" s="131"/>
      <c r="J247" s="137"/>
      <c r="K247" s="131"/>
      <c r="M247" s="132" t="s">
        <v>204</v>
      </c>
      <c r="O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38" t="str">
        <f t="shared" si="9"/>
        <v>P3:</v>
      </c>
      <c r="BE247" s="118"/>
      <c r="BF247" s="118"/>
      <c r="BG247" s="118"/>
      <c r="BH247" s="118"/>
      <c r="BI247" s="118"/>
    </row>
    <row r="248" spans="1:104" x14ac:dyDescent="0.2">
      <c r="A248" s="129"/>
      <c r="B248" s="130"/>
      <c r="C248" s="193" t="s">
        <v>205</v>
      </c>
      <c r="D248" s="194"/>
      <c r="E248" s="133">
        <v>15.65</v>
      </c>
      <c r="F248" s="134"/>
      <c r="G248" s="135"/>
      <c r="H248" s="136"/>
      <c r="I248" s="131"/>
      <c r="J248" s="137"/>
      <c r="K248" s="131"/>
      <c r="M248" s="132" t="s">
        <v>205</v>
      </c>
      <c r="O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38" t="str">
        <f t="shared" si="9"/>
        <v>101:48,34</v>
      </c>
      <c r="BE248" s="118"/>
      <c r="BF248" s="118"/>
      <c r="BG248" s="118"/>
      <c r="BH248" s="118"/>
      <c r="BI248" s="118"/>
    </row>
    <row r="249" spans="1:104" x14ac:dyDescent="0.2">
      <c r="A249" s="129"/>
      <c r="B249" s="130"/>
      <c r="C249" s="193" t="s">
        <v>206</v>
      </c>
      <c r="D249" s="194"/>
      <c r="E249" s="133">
        <v>13.73</v>
      </c>
      <c r="F249" s="134"/>
      <c r="G249" s="135"/>
      <c r="H249" s="136"/>
      <c r="I249" s="131"/>
      <c r="J249" s="137"/>
      <c r="K249" s="131"/>
      <c r="M249" s="132" t="s">
        <v>206</v>
      </c>
      <c r="O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38" t="str">
        <f t="shared" si="9"/>
        <v>106:15,65</v>
      </c>
      <c r="BE249" s="118"/>
      <c r="BF249" s="118"/>
      <c r="BG249" s="118"/>
      <c r="BH249" s="118"/>
      <c r="BI249" s="118"/>
    </row>
    <row r="250" spans="1:104" x14ac:dyDescent="0.2">
      <c r="A250" s="129"/>
      <c r="B250" s="130"/>
      <c r="C250" s="193" t="s">
        <v>207</v>
      </c>
      <c r="D250" s="194"/>
      <c r="E250" s="133">
        <v>18.57</v>
      </c>
      <c r="F250" s="134"/>
      <c r="G250" s="135"/>
      <c r="H250" s="136"/>
      <c r="I250" s="131"/>
      <c r="J250" s="137"/>
      <c r="K250" s="131"/>
      <c r="M250" s="132" t="s">
        <v>207</v>
      </c>
      <c r="O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38" t="str">
        <f t="shared" si="9"/>
        <v>107:13,73</v>
      </c>
      <c r="BE250" s="118"/>
      <c r="BF250" s="118"/>
      <c r="BG250" s="118"/>
      <c r="BH250" s="118"/>
      <c r="BI250" s="118"/>
    </row>
    <row r="251" spans="1:104" x14ac:dyDescent="0.2">
      <c r="A251" s="129"/>
      <c r="B251" s="130"/>
      <c r="C251" s="193" t="s">
        <v>208</v>
      </c>
      <c r="D251" s="194"/>
      <c r="E251" s="133">
        <v>6.36</v>
      </c>
      <c r="F251" s="134"/>
      <c r="G251" s="135"/>
      <c r="H251" s="136"/>
      <c r="I251" s="131"/>
      <c r="J251" s="137"/>
      <c r="K251" s="131"/>
      <c r="M251" s="132" t="s">
        <v>208</v>
      </c>
      <c r="O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38" t="str">
        <f t="shared" si="9"/>
        <v>109:18,57</v>
      </c>
      <c r="BE251" s="118"/>
      <c r="BF251" s="118"/>
      <c r="BG251" s="118"/>
      <c r="BH251" s="118"/>
      <c r="BI251" s="118"/>
    </row>
    <row r="252" spans="1:104" x14ac:dyDescent="0.2">
      <c r="A252" s="129"/>
      <c r="B252" s="130"/>
      <c r="C252" s="193" t="s">
        <v>209</v>
      </c>
      <c r="D252" s="194"/>
      <c r="E252" s="133">
        <v>19.809999999999999</v>
      </c>
      <c r="F252" s="134"/>
      <c r="G252" s="135"/>
      <c r="H252" s="136"/>
      <c r="I252" s="131"/>
      <c r="J252" s="137"/>
      <c r="K252" s="131"/>
      <c r="M252" s="132" t="s">
        <v>209</v>
      </c>
      <c r="O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38" t="str">
        <f t="shared" si="9"/>
        <v>114:6,36</v>
      </c>
      <c r="BE252" s="118"/>
      <c r="BF252" s="118"/>
      <c r="BG252" s="118"/>
      <c r="BH252" s="118"/>
      <c r="BI252" s="118"/>
    </row>
    <row r="253" spans="1:104" x14ac:dyDescent="0.2">
      <c r="A253" s="129"/>
      <c r="B253" s="130"/>
      <c r="C253" s="193" t="s">
        <v>210</v>
      </c>
      <c r="D253" s="194"/>
      <c r="E253" s="133">
        <v>14.34</v>
      </c>
      <c r="F253" s="134"/>
      <c r="G253" s="135"/>
      <c r="H253" s="136"/>
      <c r="I253" s="131"/>
      <c r="J253" s="137"/>
      <c r="K253" s="131"/>
      <c r="M253" s="132" t="s">
        <v>210</v>
      </c>
      <c r="O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38" t="str">
        <f t="shared" si="9"/>
        <v>204:19,81</v>
      </c>
      <c r="BE253" s="118"/>
      <c r="BF253" s="118"/>
      <c r="BG253" s="118"/>
      <c r="BH253" s="118"/>
      <c r="BI253" s="118"/>
    </row>
    <row r="254" spans="1:104" x14ac:dyDescent="0.2">
      <c r="A254" s="129"/>
      <c r="B254" s="130"/>
      <c r="C254" s="193" t="s">
        <v>211</v>
      </c>
      <c r="D254" s="194"/>
      <c r="E254" s="133">
        <v>20.82</v>
      </c>
      <c r="F254" s="134"/>
      <c r="G254" s="135"/>
      <c r="H254" s="136"/>
      <c r="I254" s="131"/>
      <c r="J254" s="137"/>
      <c r="K254" s="131"/>
      <c r="M254" s="132" t="s">
        <v>211</v>
      </c>
      <c r="O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38" t="str">
        <f t="shared" si="9"/>
        <v>209:14,34</v>
      </c>
      <c r="BE254" s="118"/>
      <c r="BF254" s="118"/>
      <c r="BG254" s="118"/>
      <c r="BH254" s="118"/>
      <c r="BI254" s="118"/>
    </row>
    <row r="255" spans="1:104" x14ac:dyDescent="0.2">
      <c r="A255" s="129"/>
      <c r="B255" s="130"/>
      <c r="C255" s="193" t="s">
        <v>212</v>
      </c>
      <c r="D255" s="194"/>
      <c r="E255" s="133">
        <v>15.26</v>
      </c>
      <c r="F255" s="134"/>
      <c r="G255" s="135"/>
      <c r="H255" s="136"/>
      <c r="I255" s="131"/>
      <c r="J255" s="137"/>
      <c r="K255" s="131"/>
      <c r="M255" s="132" t="s">
        <v>212</v>
      </c>
      <c r="O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38" t="str">
        <f t="shared" si="9"/>
        <v>305:20,82</v>
      </c>
      <c r="BE255" s="118"/>
      <c r="BF255" s="118"/>
      <c r="BG255" s="118"/>
      <c r="BH255" s="118"/>
      <c r="BI255" s="118"/>
    </row>
    <row r="256" spans="1:104" x14ac:dyDescent="0.2">
      <c r="A256" s="129"/>
      <c r="B256" s="130"/>
      <c r="C256" s="193" t="s">
        <v>95</v>
      </c>
      <c r="D256" s="194"/>
      <c r="E256" s="133">
        <v>19.45</v>
      </c>
      <c r="F256" s="134"/>
      <c r="G256" s="135"/>
      <c r="H256" s="136"/>
      <c r="I256" s="131"/>
      <c r="J256" s="137"/>
      <c r="K256" s="131"/>
      <c r="M256" s="132" t="s">
        <v>95</v>
      </c>
      <c r="O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38" t="str">
        <f t="shared" si="9"/>
        <v>306:15,26</v>
      </c>
      <c r="BE256" s="118"/>
      <c r="BF256" s="118"/>
      <c r="BG256" s="118"/>
      <c r="BH256" s="118"/>
      <c r="BI256" s="118"/>
    </row>
    <row r="257" spans="1:104" x14ac:dyDescent="0.2">
      <c r="A257" s="129"/>
      <c r="B257" s="130"/>
      <c r="C257" s="193" t="s">
        <v>96</v>
      </c>
      <c r="D257" s="194"/>
      <c r="E257" s="133">
        <v>3.57</v>
      </c>
      <c r="F257" s="134"/>
      <c r="G257" s="135"/>
      <c r="H257" s="136"/>
      <c r="I257" s="131"/>
      <c r="J257" s="137"/>
      <c r="K257" s="131"/>
      <c r="M257" s="132" t="s">
        <v>96</v>
      </c>
      <c r="O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38" t="str">
        <f t="shared" si="9"/>
        <v>401:19,45</v>
      </c>
      <c r="BE257" s="118"/>
      <c r="BF257" s="118"/>
      <c r="BG257" s="118"/>
      <c r="BH257" s="118"/>
      <c r="BI257" s="118"/>
    </row>
    <row r="258" spans="1:104" x14ac:dyDescent="0.2">
      <c r="A258" s="129"/>
      <c r="B258" s="130"/>
      <c r="C258" s="193" t="s">
        <v>97</v>
      </c>
      <c r="D258" s="194"/>
      <c r="E258" s="133">
        <v>2.14</v>
      </c>
      <c r="F258" s="134"/>
      <c r="G258" s="135"/>
      <c r="H258" s="136"/>
      <c r="I258" s="131"/>
      <c r="J258" s="137"/>
      <c r="K258" s="131"/>
      <c r="M258" s="132" t="s">
        <v>97</v>
      </c>
      <c r="O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38" t="str">
        <f t="shared" si="9"/>
        <v>411:3,57</v>
      </c>
      <c r="BE258" s="118"/>
      <c r="BF258" s="118"/>
      <c r="BG258" s="118"/>
      <c r="BH258" s="118"/>
      <c r="BI258" s="118"/>
    </row>
    <row r="259" spans="1:104" x14ac:dyDescent="0.2">
      <c r="A259" s="129"/>
      <c r="B259" s="130"/>
      <c r="C259" s="193" t="s">
        <v>98</v>
      </c>
      <c r="D259" s="194"/>
      <c r="E259" s="133">
        <v>2.5299999999999998</v>
      </c>
      <c r="F259" s="134"/>
      <c r="G259" s="135"/>
      <c r="H259" s="136"/>
      <c r="I259" s="131"/>
      <c r="J259" s="137"/>
      <c r="K259" s="131"/>
      <c r="M259" s="132" t="s">
        <v>98</v>
      </c>
      <c r="O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38" t="str">
        <f t="shared" si="9"/>
        <v>412:2,14</v>
      </c>
      <c r="BE259" s="118"/>
      <c r="BF259" s="118"/>
      <c r="BG259" s="118"/>
      <c r="BH259" s="118"/>
      <c r="BI259" s="118"/>
    </row>
    <row r="260" spans="1:104" x14ac:dyDescent="0.2">
      <c r="A260" s="129"/>
      <c r="B260" s="130"/>
      <c r="C260" s="193" t="s">
        <v>213</v>
      </c>
      <c r="D260" s="194"/>
      <c r="E260" s="133">
        <v>-72.290000000000006</v>
      </c>
      <c r="F260" s="134"/>
      <c r="G260" s="135"/>
      <c r="H260" s="136"/>
      <c r="I260" s="131"/>
      <c r="J260" s="137"/>
      <c r="K260" s="131"/>
      <c r="M260" s="132" t="s">
        <v>213</v>
      </c>
      <c r="O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38" t="str">
        <f t="shared" si="9"/>
        <v>413:2,53</v>
      </c>
      <c r="BE260" s="118"/>
      <c r="BF260" s="118"/>
      <c r="BG260" s="118"/>
      <c r="BH260" s="118"/>
      <c r="BI260" s="118"/>
    </row>
    <row r="261" spans="1:104" ht="22.5" x14ac:dyDescent="0.2">
      <c r="A261" s="119">
        <v>27</v>
      </c>
      <c r="B261" s="120" t="s">
        <v>214</v>
      </c>
      <c r="C261" s="121" t="s">
        <v>215</v>
      </c>
      <c r="D261" s="122" t="s">
        <v>49</v>
      </c>
      <c r="E261" s="123">
        <v>37.92</v>
      </c>
      <c r="F261" s="124">
        <v>0</v>
      </c>
      <c r="G261" s="125">
        <f>E261*F261</f>
        <v>0</v>
      </c>
      <c r="H261" s="126">
        <v>3.4000000000000002E-4</v>
      </c>
      <c r="I261" s="127">
        <f>E261*H261</f>
        <v>1.2892800000000001E-2</v>
      </c>
      <c r="J261" s="126">
        <v>-0.54500000000000004</v>
      </c>
      <c r="K261" s="127">
        <f>E261*J261</f>
        <v>-20.666400000000003</v>
      </c>
      <c r="O261" s="118"/>
      <c r="Z261" s="118"/>
      <c r="AA261" s="118">
        <v>1</v>
      </c>
      <c r="AB261" s="118">
        <v>1</v>
      </c>
      <c r="AC261" s="118">
        <v>1</v>
      </c>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28">
        <f>G261</f>
        <v>0</v>
      </c>
      <c r="BA261" s="118"/>
      <c r="BB261" s="118"/>
      <c r="BC261" s="118"/>
      <c r="BD261" s="118"/>
      <c r="BE261" s="118"/>
      <c r="BF261" s="118"/>
      <c r="BG261" s="118"/>
      <c r="BH261" s="118"/>
      <c r="BI261" s="118"/>
      <c r="CA261" s="118">
        <v>1</v>
      </c>
      <c r="CB261" s="118">
        <v>1</v>
      </c>
      <c r="CZ261" s="81">
        <v>1</v>
      </c>
    </row>
    <row r="262" spans="1:104" x14ac:dyDescent="0.2">
      <c r="A262" s="129"/>
      <c r="B262" s="130"/>
      <c r="C262" s="193" t="s">
        <v>71</v>
      </c>
      <c r="D262" s="194"/>
      <c r="E262" s="133">
        <v>0</v>
      </c>
      <c r="F262" s="134"/>
      <c r="G262" s="135"/>
      <c r="H262" s="136"/>
      <c r="I262" s="131"/>
      <c r="J262" s="137"/>
      <c r="K262" s="131"/>
      <c r="M262" s="132" t="s">
        <v>71</v>
      </c>
      <c r="O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38" t="str">
        <f t="shared" ref="BD262:BD272" si="10">C261</f>
        <v xml:space="preserve">Přisekání plošné zdiva cihelného na MVC tl. 30 cm </v>
      </c>
      <c r="BE262" s="118"/>
      <c r="BF262" s="118"/>
      <c r="BG262" s="118"/>
      <c r="BH262" s="118"/>
      <c r="BI262" s="118"/>
    </row>
    <row r="263" spans="1:104" x14ac:dyDescent="0.2">
      <c r="A263" s="129"/>
      <c r="B263" s="130"/>
      <c r="C263" s="193" t="s">
        <v>216</v>
      </c>
      <c r="D263" s="194"/>
      <c r="E263" s="133">
        <v>1.6</v>
      </c>
      <c r="F263" s="134"/>
      <c r="G263" s="135"/>
      <c r="H263" s="136"/>
      <c r="I263" s="131"/>
      <c r="J263" s="137"/>
      <c r="K263" s="131"/>
      <c r="M263" s="132" t="s">
        <v>216</v>
      </c>
      <c r="O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38" t="str">
        <f t="shared" si="10"/>
        <v>4NP:</v>
      </c>
      <c r="BE263" s="118"/>
      <c r="BF263" s="118"/>
      <c r="BG263" s="118"/>
      <c r="BH263" s="118"/>
      <c r="BI263" s="118"/>
    </row>
    <row r="264" spans="1:104" x14ac:dyDescent="0.2">
      <c r="A264" s="129"/>
      <c r="B264" s="130"/>
      <c r="C264" s="193" t="s">
        <v>68</v>
      </c>
      <c r="D264" s="194"/>
      <c r="E264" s="133">
        <v>0.63</v>
      </c>
      <c r="F264" s="134"/>
      <c r="G264" s="135"/>
      <c r="H264" s="136"/>
      <c r="I264" s="131"/>
      <c r="J264" s="137"/>
      <c r="K264" s="131"/>
      <c r="M264" s="132" t="s">
        <v>68</v>
      </c>
      <c r="O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38" t="str">
        <f t="shared" si="10"/>
        <v>VYTAH:0,25*3,2*2</v>
      </c>
      <c r="BE264" s="118"/>
      <c r="BF264" s="118"/>
      <c r="BG264" s="118"/>
      <c r="BH264" s="118"/>
      <c r="BI264" s="118"/>
    </row>
    <row r="265" spans="1:104" x14ac:dyDescent="0.2">
      <c r="A265" s="129"/>
      <c r="B265" s="130"/>
      <c r="C265" s="193" t="s">
        <v>217</v>
      </c>
      <c r="D265" s="194"/>
      <c r="E265" s="133">
        <v>1.32</v>
      </c>
      <c r="F265" s="134"/>
      <c r="G265" s="135"/>
      <c r="H265" s="136"/>
      <c r="I265" s="131"/>
      <c r="J265" s="137"/>
      <c r="K265" s="131"/>
      <c r="M265" s="132" t="s">
        <v>217</v>
      </c>
      <c r="O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38" t="str">
        <f t="shared" si="10"/>
        <v>5np:0,15*4,2</v>
      </c>
      <c r="BE265" s="118"/>
      <c r="BF265" s="118"/>
      <c r="BG265" s="118"/>
      <c r="BH265" s="118"/>
      <c r="BI265" s="118"/>
    </row>
    <row r="266" spans="1:104" x14ac:dyDescent="0.2">
      <c r="A266" s="129"/>
      <c r="B266" s="130"/>
      <c r="C266" s="193" t="s">
        <v>190</v>
      </c>
      <c r="D266" s="194"/>
      <c r="E266" s="133">
        <v>0</v>
      </c>
      <c r="F266" s="134"/>
      <c r="G266" s="135"/>
      <c r="H266" s="136"/>
      <c r="I266" s="131"/>
      <c r="J266" s="137"/>
      <c r="K266" s="131"/>
      <c r="M266" s="132" t="s">
        <v>190</v>
      </c>
      <c r="O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38" t="str">
        <f t="shared" si="10"/>
        <v>dveře:2,2*0,6</v>
      </c>
      <c r="BE266" s="118"/>
      <c r="BF266" s="118"/>
      <c r="BG266" s="118"/>
      <c r="BH266" s="118"/>
      <c r="BI266" s="118"/>
    </row>
    <row r="267" spans="1:104" x14ac:dyDescent="0.2">
      <c r="A267" s="129"/>
      <c r="B267" s="130"/>
      <c r="C267" s="193" t="s">
        <v>218</v>
      </c>
      <c r="D267" s="194"/>
      <c r="E267" s="133">
        <v>5.52</v>
      </c>
      <c r="F267" s="134"/>
      <c r="G267" s="135"/>
      <c r="H267" s="136"/>
      <c r="I267" s="131"/>
      <c r="J267" s="137"/>
      <c r="K267" s="131"/>
      <c r="M267" s="132" t="s">
        <v>218</v>
      </c>
      <c r="O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38" t="str">
        <f t="shared" si="10"/>
        <v>3NP:</v>
      </c>
      <c r="BE267" s="118"/>
      <c r="BF267" s="118"/>
      <c r="BG267" s="118"/>
      <c r="BH267" s="118"/>
      <c r="BI267" s="118"/>
    </row>
    <row r="268" spans="1:104" x14ac:dyDescent="0.2">
      <c r="A268" s="129"/>
      <c r="B268" s="130"/>
      <c r="C268" s="193" t="s">
        <v>219</v>
      </c>
      <c r="D268" s="194"/>
      <c r="E268" s="133">
        <v>1.35</v>
      </c>
      <c r="F268" s="134"/>
      <c r="G268" s="135"/>
      <c r="H268" s="136"/>
      <c r="I268" s="131"/>
      <c r="J268" s="137"/>
      <c r="K268" s="131"/>
      <c r="M268" s="132" t="s">
        <v>219</v>
      </c>
      <c r="O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38" t="str">
        <f t="shared" si="10"/>
        <v>VYTAH:2,3*0,3*8</v>
      </c>
      <c r="BE268" s="118"/>
      <c r="BF268" s="118"/>
      <c r="BG268" s="118"/>
      <c r="BH268" s="118"/>
      <c r="BI268" s="118"/>
    </row>
    <row r="269" spans="1:104" x14ac:dyDescent="0.2">
      <c r="A269" s="129"/>
      <c r="B269" s="130"/>
      <c r="C269" s="193" t="s">
        <v>220</v>
      </c>
      <c r="D269" s="194"/>
      <c r="E269" s="133">
        <v>5.52</v>
      </c>
      <c r="F269" s="134"/>
      <c r="G269" s="135"/>
      <c r="H269" s="136"/>
      <c r="I269" s="131"/>
      <c r="J269" s="137"/>
      <c r="K269" s="131"/>
      <c r="M269" s="132" t="s">
        <v>220</v>
      </c>
      <c r="O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38" t="str">
        <f t="shared" si="10"/>
        <v>PŘÍČKA:0,15*4,5*2</v>
      </c>
      <c r="BE269" s="118"/>
      <c r="BF269" s="118"/>
      <c r="BG269" s="118"/>
      <c r="BH269" s="118"/>
      <c r="BI269" s="118"/>
    </row>
    <row r="270" spans="1:104" x14ac:dyDescent="0.2">
      <c r="A270" s="129"/>
      <c r="B270" s="130"/>
      <c r="C270" s="193" t="s">
        <v>185</v>
      </c>
      <c r="D270" s="194"/>
      <c r="E270" s="133">
        <v>18.899999999999999</v>
      </c>
      <c r="F270" s="134"/>
      <c r="G270" s="135"/>
      <c r="H270" s="136"/>
      <c r="I270" s="131"/>
      <c r="J270" s="137"/>
      <c r="K270" s="131"/>
      <c r="M270" s="132" t="s">
        <v>185</v>
      </c>
      <c r="O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38" t="str">
        <f t="shared" si="10"/>
        <v>2NP:2,3*0,3*8</v>
      </c>
      <c r="BE270" s="118"/>
      <c r="BF270" s="118"/>
      <c r="BG270" s="118"/>
      <c r="BH270" s="118"/>
      <c r="BI270" s="118"/>
    </row>
    <row r="271" spans="1:104" x14ac:dyDescent="0.2">
      <c r="A271" s="129"/>
      <c r="B271" s="130"/>
      <c r="C271" s="193" t="s">
        <v>186</v>
      </c>
      <c r="D271" s="194"/>
      <c r="E271" s="133">
        <v>16.29</v>
      </c>
      <c r="F271" s="134"/>
      <c r="G271" s="135"/>
      <c r="H271" s="136"/>
      <c r="I271" s="131"/>
      <c r="J271" s="137"/>
      <c r="K271" s="131"/>
      <c r="M271" s="132" t="s">
        <v>186</v>
      </c>
      <c r="O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38" t="str">
        <f t="shared" si="10"/>
        <v>5np:(1,5+1,5+1,5)*4,2</v>
      </c>
      <c r="BE271" s="118"/>
      <c r="BF271" s="118"/>
      <c r="BG271" s="118"/>
      <c r="BH271" s="118"/>
      <c r="BI271" s="118"/>
    </row>
    <row r="272" spans="1:104" x14ac:dyDescent="0.2">
      <c r="A272" s="129"/>
      <c r="B272" s="130"/>
      <c r="C272" s="193" t="s">
        <v>221</v>
      </c>
      <c r="D272" s="194"/>
      <c r="E272" s="133">
        <v>-13.21</v>
      </c>
      <c r="F272" s="134"/>
      <c r="G272" s="135"/>
      <c r="H272" s="136"/>
      <c r="I272" s="131"/>
      <c r="J272" s="137"/>
      <c r="K272" s="131"/>
      <c r="M272" s="132" t="s">
        <v>221</v>
      </c>
      <c r="O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38" t="str">
        <f t="shared" si="10"/>
        <v>3np:4,5*4,5-(1,8*2,2)</v>
      </c>
      <c r="BE272" s="118"/>
      <c r="BF272" s="118"/>
      <c r="BG272" s="118"/>
      <c r="BH272" s="118"/>
      <c r="BI272" s="118"/>
    </row>
    <row r="273" spans="1:104" ht="22.5" x14ac:dyDescent="0.2">
      <c r="A273" s="119">
        <v>28</v>
      </c>
      <c r="B273" s="120" t="s">
        <v>222</v>
      </c>
      <c r="C273" s="121" t="s">
        <v>223</v>
      </c>
      <c r="D273" s="122" t="s">
        <v>224</v>
      </c>
      <c r="E273" s="123">
        <v>1</v>
      </c>
      <c r="F273" s="124">
        <v>0</v>
      </c>
      <c r="G273" s="125">
        <f>E273*F273</f>
        <v>0</v>
      </c>
      <c r="H273" s="126">
        <v>0</v>
      </c>
      <c r="I273" s="127">
        <f>E273*H273</f>
        <v>0</v>
      </c>
      <c r="J273" s="126">
        <v>0</v>
      </c>
      <c r="K273" s="127">
        <f>E273*J273</f>
        <v>0</v>
      </c>
      <c r="O273" s="118"/>
      <c r="Z273" s="118"/>
      <c r="AA273" s="118">
        <v>1</v>
      </c>
      <c r="AB273" s="118">
        <v>1</v>
      </c>
      <c r="AC273" s="118">
        <v>1</v>
      </c>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28">
        <f>G273</f>
        <v>0</v>
      </c>
      <c r="BA273" s="118"/>
      <c r="BB273" s="118"/>
      <c r="BC273" s="118"/>
      <c r="BD273" s="118"/>
      <c r="BE273" s="118"/>
      <c r="BF273" s="118"/>
      <c r="BG273" s="118"/>
      <c r="BH273" s="118"/>
      <c r="BI273" s="118"/>
      <c r="CA273" s="118">
        <v>1</v>
      </c>
      <c r="CB273" s="118">
        <v>1</v>
      </c>
      <c r="CZ273" s="81">
        <v>1</v>
      </c>
    </row>
    <row r="274" spans="1:104" x14ac:dyDescent="0.2">
      <c r="A274" s="129"/>
      <c r="B274" s="130"/>
      <c r="C274" s="195" t="s">
        <v>225</v>
      </c>
      <c r="D274" s="196"/>
      <c r="E274" s="196"/>
      <c r="F274" s="196"/>
      <c r="G274" s="197"/>
      <c r="I274" s="131"/>
      <c r="K274" s="131"/>
      <c r="L274" s="132" t="s">
        <v>225</v>
      </c>
      <c r="O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row>
    <row r="275" spans="1:104" x14ac:dyDescent="0.2">
      <c r="A275" s="129"/>
      <c r="B275" s="130"/>
      <c r="C275" s="195" t="s">
        <v>226</v>
      </c>
      <c r="D275" s="196"/>
      <c r="E275" s="196"/>
      <c r="F275" s="196"/>
      <c r="G275" s="197"/>
      <c r="I275" s="131"/>
      <c r="K275" s="131"/>
      <c r="L275" s="132" t="s">
        <v>226</v>
      </c>
      <c r="O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row>
    <row r="276" spans="1:104" x14ac:dyDescent="0.2">
      <c r="A276" s="129"/>
      <c r="B276" s="130"/>
      <c r="C276" s="195" t="s">
        <v>227</v>
      </c>
      <c r="D276" s="196"/>
      <c r="E276" s="196"/>
      <c r="F276" s="196"/>
      <c r="G276" s="197"/>
      <c r="I276" s="131"/>
      <c r="K276" s="131"/>
      <c r="L276" s="132" t="s">
        <v>227</v>
      </c>
      <c r="O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row>
    <row r="277" spans="1:104" x14ac:dyDescent="0.2">
      <c r="A277" s="129"/>
      <c r="B277" s="130"/>
      <c r="C277" s="195" t="s">
        <v>228</v>
      </c>
      <c r="D277" s="196"/>
      <c r="E277" s="196"/>
      <c r="F277" s="196"/>
      <c r="G277" s="197"/>
      <c r="I277" s="131"/>
      <c r="K277" s="131"/>
      <c r="L277" s="132" t="s">
        <v>228</v>
      </c>
      <c r="O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row>
    <row r="278" spans="1:104" x14ac:dyDescent="0.2">
      <c r="A278" s="129"/>
      <c r="B278" s="130"/>
      <c r="C278" s="195" t="s">
        <v>229</v>
      </c>
      <c r="D278" s="196"/>
      <c r="E278" s="196"/>
      <c r="F278" s="196"/>
      <c r="G278" s="197"/>
      <c r="I278" s="131"/>
      <c r="K278" s="131"/>
      <c r="L278" s="132" t="s">
        <v>229</v>
      </c>
      <c r="O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row>
    <row r="279" spans="1:104" ht="22.5" x14ac:dyDescent="0.2">
      <c r="A279" s="119">
        <v>29</v>
      </c>
      <c r="B279" s="120" t="s">
        <v>230</v>
      </c>
      <c r="C279" s="121" t="s">
        <v>231</v>
      </c>
      <c r="D279" s="122" t="s">
        <v>232</v>
      </c>
      <c r="E279" s="123">
        <v>1</v>
      </c>
      <c r="F279" s="124">
        <v>0</v>
      </c>
      <c r="G279" s="125">
        <f>E279*F279</f>
        <v>0</v>
      </c>
      <c r="H279" s="126">
        <v>0</v>
      </c>
      <c r="I279" s="127">
        <f>E279*H279</f>
        <v>0</v>
      </c>
      <c r="J279" s="126">
        <v>-0.1</v>
      </c>
      <c r="K279" s="127">
        <f>E279*J279</f>
        <v>-0.1</v>
      </c>
      <c r="O279" s="118"/>
      <c r="Z279" s="118"/>
      <c r="AA279" s="118">
        <v>1</v>
      </c>
      <c r="AB279" s="118">
        <v>1</v>
      </c>
      <c r="AC279" s="118">
        <v>1</v>
      </c>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28">
        <f>G279</f>
        <v>0</v>
      </c>
      <c r="BA279" s="118"/>
      <c r="BB279" s="118"/>
      <c r="BC279" s="118"/>
      <c r="BD279" s="118"/>
      <c r="BE279" s="118"/>
      <c r="BF279" s="118"/>
      <c r="BG279" s="118"/>
      <c r="BH279" s="118"/>
      <c r="BI279" s="118"/>
      <c r="CA279" s="118">
        <v>1</v>
      </c>
      <c r="CB279" s="118">
        <v>1</v>
      </c>
      <c r="CZ279" s="81">
        <v>1</v>
      </c>
    </row>
    <row r="280" spans="1:104" x14ac:dyDescent="0.2">
      <c r="A280" s="139" t="s">
        <v>50</v>
      </c>
      <c r="B280" s="140" t="s">
        <v>177</v>
      </c>
      <c r="C280" s="141" t="s">
        <v>178</v>
      </c>
      <c r="D280" s="142"/>
      <c r="E280" s="143"/>
      <c r="F280" s="143"/>
      <c r="G280" s="144">
        <f>SUM(G226:G279)</f>
        <v>0</v>
      </c>
      <c r="H280" s="145"/>
      <c r="I280" s="144">
        <f>SUM(I226:I279)</f>
        <v>7.6148439999999998E-2</v>
      </c>
      <c r="J280" s="146"/>
      <c r="K280" s="144">
        <f>SUM(K226:K279)</f>
        <v>-94.349761999999998</v>
      </c>
      <c r="O280" s="118"/>
      <c r="X280" s="147">
        <f>K280</f>
        <v>-94.349761999999998</v>
      </c>
      <c r="Y280" s="147">
        <f>I280</f>
        <v>7.6148439999999998E-2</v>
      </c>
      <c r="Z280" s="128">
        <f>G280</f>
        <v>0</v>
      </c>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48"/>
      <c r="BB280" s="148"/>
      <c r="BC280" s="148"/>
      <c r="BD280" s="148"/>
      <c r="BE280" s="148"/>
      <c r="BF280" s="148"/>
      <c r="BG280" s="118"/>
      <c r="BH280" s="118"/>
      <c r="BI280" s="118"/>
    </row>
    <row r="281" spans="1:104" ht="14.25" customHeight="1" x14ac:dyDescent="0.2">
      <c r="A281" s="108" t="s">
        <v>46</v>
      </c>
      <c r="B281" s="109" t="s">
        <v>233</v>
      </c>
      <c r="C281" s="110" t="s">
        <v>234</v>
      </c>
      <c r="D281" s="111"/>
      <c r="E281" s="112"/>
      <c r="F281" s="112"/>
      <c r="G281" s="113"/>
      <c r="H281" s="114"/>
      <c r="I281" s="115"/>
      <c r="J281" s="116"/>
      <c r="K281" s="117"/>
      <c r="O281" s="118"/>
    </row>
    <row r="282" spans="1:104" ht="22.5" x14ac:dyDescent="0.2">
      <c r="A282" s="119">
        <v>30</v>
      </c>
      <c r="B282" s="120" t="s">
        <v>235</v>
      </c>
      <c r="C282" s="121" t="s">
        <v>236</v>
      </c>
      <c r="D282" s="122" t="s">
        <v>237</v>
      </c>
      <c r="E282" s="123">
        <v>8</v>
      </c>
      <c r="F282" s="124">
        <v>0</v>
      </c>
      <c r="G282" s="125">
        <f>E282*F282</f>
        <v>0</v>
      </c>
      <c r="H282" s="126">
        <v>1.33E-3</v>
      </c>
      <c r="I282" s="127">
        <f>E282*H282</f>
        <v>1.064E-2</v>
      </c>
      <c r="J282" s="126">
        <v>-0.20699999999999999</v>
      </c>
      <c r="K282" s="127">
        <f>E282*J282</f>
        <v>-1.6559999999999999</v>
      </c>
      <c r="O282" s="118"/>
      <c r="Z282" s="118"/>
      <c r="AA282" s="118">
        <v>1</v>
      </c>
      <c r="AB282" s="118">
        <v>1</v>
      </c>
      <c r="AC282" s="118">
        <v>1</v>
      </c>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28">
        <f>G282</f>
        <v>0</v>
      </c>
      <c r="BA282" s="118"/>
      <c r="BB282" s="118"/>
      <c r="BC282" s="118"/>
      <c r="BD282" s="118"/>
      <c r="BE282" s="118"/>
      <c r="BF282" s="118"/>
      <c r="BG282" s="118"/>
      <c r="BH282" s="118"/>
      <c r="BI282" s="118"/>
      <c r="CA282" s="118">
        <v>1</v>
      </c>
      <c r="CB282" s="118">
        <v>1</v>
      </c>
      <c r="CZ282" s="81">
        <v>1</v>
      </c>
    </row>
    <row r="283" spans="1:104" x14ac:dyDescent="0.2">
      <c r="A283" s="129"/>
      <c r="B283" s="130"/>
      <c r="C283" s="195" t="s">
        <v>238</v>
      </c>
      <c r="D283" s="196"/>
      <c r="E283" s="196"/>
      <c r="F283" s="196"/>
      <c r="G283" s="197"/>
      <c r="I283" s="131"/>
      <c r="K283" s="131"/>
      <c r="L283" s="132" t="s">
        <v>238</v>
      </c>
      <c r="O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row>
    <row r="284" spans="1:104" x14ac:dyDescent="0.2">
      <c r="A284" s="129"/>
      <c r="B284" s="130"/>
      <c r="C284" s="193" t="s">
        <v>146</v>
      </c>
      <c r="D284" s="194"/>
      <c r="E284" s="133">
        <v>0</v>
      </c>
      <c r="F284" s="134"/>
      <c r="G284" s="135"/>
      <c r="H284" s="136"/>
      <c r="I284" s="131"/>
      <c r="J284" s="137"/>
      <c r="K284" s="131"/>
      <c r="M284" s="132" t="s">
        <v>146</v>
      </c>
      <c r="O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38" t="str">
        <f>C283</f>
        <v>PŘEDPOKLAD MNOŽSTVÍ I VELIKOSTI</v>
      </c>
      <c r="BE284" s="118"/>
      <c r="BF284" s="118"/>
      <c r="BG284" s="118"/>
      <c r="BH284" s="118"/>
      <c r="BI284" s="118"/>
    </row>
    <row r="285" spans="1:104" x14ac:dyDescent="0.2">
      <c r="A285" s="129"/>
      <c r="B285" s="130"/>
      <c r="C285" s="193" t="s">
        <v>239</v>
      </c>
      <c r="D285" s="194"/>
      <c r="E285" s="133">
        <v>8</v>
      </c>
      <c r="F285" s="134"/>
      <c r="G285" s="135"/>
      <c r="H285" s="136"/>
      <c r="I285" s="131"/>
      <c r="J285" s="137"/>
      <c r="K285" s="131"/>
      <c r="M285" s="132" t="s">
        <v>239</v>
      </c>
      <c r="O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38" t="str">
        <f>C284</f>
        <v>4 NP:</v>
      </c>
      <c r="BE285" s="118"/>
      <c r="BF285" s="118"/>
      <c r="BG285" s="118"/>
      <c r="BH285" s="118"/>
      <c r="BI285" s="118"/>
    </row>
    <row r="286" spans="1:104" x14ac:dyDescent="0.2">
      <c r="A286" s="129"/>
      <c r="B286" s="130"/>
      <c r="C286" s="193" t="s">
        <v>151</v>
      </c>
      <c r="D286" s="194"/>
      <c r="E286" s="133">
        <v>0</v>
      </c>
      <c r="F286" s="134"/>
      <c r="G286" s="135"/>
      <c r="H286" s="136"/>
      <c r="I286" s="131"/>
      <c r="J286" s="137"/>
      <c r="K286" s="131"/>
      <c r="M286" s="132" t="s">
        <v>151</v>
      </c>
      <c r="O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38" t="str">
        <f>C285</f>
        <v>2+2+1+1+1+1</v>
      </c>
      <c r="BE286" s="118"/>
      <c r="BF286" s="118"/>
      <c r="BG286" s="118"/>
      <c r="BH286" s="118"/>
      <c r="BI286" s="118"/>
    </row>
    <row r="287" spans="1:104" x14ac:dyDescent="0.2">
      <c r="A287" s="119">
        <v>31</v>
      </c>
      <c r="B287" s="120" t="s">
        <v>240</v>
      </c>
      <c r="C287" s="121" t="s">
        <v>241</v>
      </c>
      <c r="D287" s="122" t="s">
        <v>189</v>
      </c>
      <c r="E287" s="123">
        <v>3.6137999999999999</v>
      </c>
      <c r="F287" s="124">
        <v>0</v>
      </c>
      <c r="G287" s="125">
        <f>E287*F287</f>
        <v>0</v>
      </c>
      <c r="H287" s="126">
        <v>1.82E-3</v>
      </c>
      <c r="I287" s="127">
        <f>E287*H287</f>
        <v>6.577116E-3</v>
      </c>
      <c r="J287" s="126">
        <v>-1.95</v>
      </c>
      <c r="K287" s="127">
        <f>E287*J287</f>
        <v>-7.0469099999999996</v>
      </c>
      <c r="O287" s="118"/>
      <c r="Z287" s="118"/>
      <c r="AA287" s="118">
        <v>1</v>
      </c>
      <c r="AB287" s="118">
        <v>1</v>
      </c>
      <c r="AC287" s="118">
        <v>1</v>
      </c>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28">
        <f>G287</f>
        <v>0</v>
      </c>
      <c r="BA287" s="118"/>
      <c r="BB287" s="118"/>
      <c r="BC287" s="118"/>
      <c r="BD287" s="118"/>
      <c r="BE287" s="118"/>
      <c r="BF287" s="118"/>
      <c r="BG287" s="118"/>
      <c r="BH287" s="118"/>
      <c r="BI287" s="118"/>
      <c r="CA287" s="118">
        <v>1</v>
      </c>
      <c r="CB287" s="118">
        <v>1</v>
      </c>
      <c r="CZ287" s="81">
        <v>1</v>
      </c>
    </row>
    <row r="288" spans="1:104" x14ac:dyDescent="0.2">
      <c r="A288" s="129"/>
      <c r="B288" s="130"/>
      <c r="C288" s="195" t="s">
        <v>242</v>
      </c>
      <c r="D288" s="196"/>
      <c r="E288" s="196"/>
      <c r="F288" s="196"/>
      <c r="G288" s="197"/>
      <c r="I288" s="131"/>
      <c r="K288" s="131"/>
      <c r="L288" s="132" t="s">
        <v>242</v>
      </c>
      <c r="O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row>
    <row r="289" spans="1:104" ht="25.5" x14ac:dyDescent="0.2">
      <c r="A289" s="129"/>
      <c r="B289" s="130"/>
      <c r="C289" s="193" t="s">
        <v>146</v>
      </c>
      <c r="D289" s="194"/>
      <c r="E289" s="133">
        <v>0</v>
      </c>
      <c r="F289" s="134"/>
      <c r="G289" s="135"/>
      <c r="H289" s="136"/>
      <c r="I289" s="131"/>
      <c r="J289" s="137"/>
      <c r="K289" s="131"/>
      <c r="M289" s="132" t="s">
        <v>146</v>
      </c>
      <c r="O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38" t="str">
        <f>C288</f>
        <v>Včetně pomocného lešení o výšce podlahy do 1900 mm a pro zatížení do 1,5 kPa  (150 kg/m2).</v>
      </c>
      <c r="BE289" s="118"/>
      <c r="BF289" s="118"/>
      <c r="BG289" s="118"/>
      <c r="BH289" s="118"/>
      <c r="BI289" s="118"/>
    </row>
    <row r="290" spans="1:104" x14ac:dyDescent="0.2">
      <c r="A290" s="129"/>
      <c r="B290" s="130"/>
      <c r="C290" s="193" t="s">
        <v>243</v>
      </c>
      <c r="D290" s="194"/>
      <c r="E290" s="133">
        <v>0.39369999999999999</v>
      </c>
      <c r="F290" s="134"/>
      <c r="G290" s="135"/>
      <c r="H290" s="136"/>
      <c r="I290" s="131"/>
      <c r="J290" s="137"/>
      <c r="K290" s="131"/>
      <c r="M290" s="132" t="s">
        <v>243</v>
      </c>
      <c r="O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38" t="str">
        <f>C289</f>
        <v>4 NP:</v>
      </c>
      <c r="BE290" s="118"/>
      <c r="BF290" s="118"/>
      <c r="BG290" s="118"/>
      <c r="BH290" s="118"/>
      <c r="BI290" s="118"/>
    </row>
    <row r="291" spans="1:104" x14ac:dyDescent="0.2">
      <c r="A291" s="129"/>
      <c r="B291" s="130"/>
      <c r="C291" s="193" t="s">
        <v>244</v>
      </c>
      <c r="D291" s="194"/>
      <c r="E291" s="133">
        <v>0.80500000000000005</v>
      </c>
      <c r="F291" s="134"/>
      <c r="G291" s="135"/>
      <c r="H291" s="136"/>
      <c r="I291" s="131"/>
      <c r="J291" s="137"/>
      <c r="K291" s="131"/>
      <c r="M291" s="132" t="s">
        <v>244</v>
      </c>
      <c r="O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38" t="str">
        <f>C290</f>
        <v>409:1,5*0,75*0,35</v>
      </c>
      <c r="BE291" s="118"/>
      <c r="BF291" s="118"/>
      <c r="BG291" s="118"/>
      <c r="BH291" s="118"/>
      <c r="BI291" s="118"/>
    </row>
    <row r="292" spans="1:104" x14ac:dyDescent="0.2">
      <c r="A292" s="129"/>
      <c r="B292" s="130"/>
      <c r="C292" s="193" t="s">
        <v>245</v>
      </c>
      <c r="D292" s="194"/>
      <c r="E292" s="133">
        <v>0.80500000000000005</v>
      </c>
      <c r="F292" s="134"/>
      <c r="G292" s="135"/>
      <c r="H292" s="136"/>
      <c r="I292" s="131"/>
      <c r="J292" s="137"/>
      <c r="K292" s="131"/>
      <c r="M292" s="132" t="s">
        <v>245</v>
      </c>
      <c r="O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38" t="str">
        <f>C291</f>
        <v>412:0,35*2,3*1,0</v>
      </c>
      <c r="BE292" s="118"/>
      <c r="BF292" s="118"/>
      <c r="BG292" s="118"/>
      <c r="BH292" s="118"/>
      <c r="BI292" s="118"/>
    </row>
    <row r="293" spans="1:104" x14ac:dyDescent="0.2">
      <c r="A293" s="129"/>
      <c r="B293" s="130"/>
      <c r="C293" s="193" t="s">
        <v>246</v>
      </c>
      <c r="D293" s="194"/>
      <c r="E293" s="133">
        <v>1.61</v>
      </c>
      <c r="F293" s="134"/>
      <c r="G293" s="135"/>
      <c r="H293" s="136"/>
      <c r="I293" s="131"/>
      <c r="J293" s="137"/>
      <c r="K293" s="131"/>
      <c r="M293" s="132" t="s">
        <v>246</v>
      </c>
      <c r="O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38" t="str">
        <f>C292</f>
        <v>407:0,35*2,3*1,0</v>
      </c>
      <c r="BE293" s="118"/>
      <c r="BF293" s="118"/>
      <c r="BG293" s="118"/>
      <c r="BH293" s="118"/>
      <c r="BI293" s="118"/>
    </row>
    <row r="294" spans="1:104" x14ac:dyDescent="0.2">
      <c r="A294" s="119">
        <v>32</v>
      </c>
      <c r="B294" s="120" t="s">
        <v>247</v>
      </c>
      <c r="C294" s="121" t="s">
        <v>248</v>
      </c>
      <c r="D294" s="122" t="s">
        <v>237</v>
      </c>
      <c r="E294" s="123">
        <v>3</v>
      </c>
      <c r="F294" s="124">
        <v>0</v>
      </c>
      <c r="G294" s="125">
        <f>E294*F294</f>
        <v>0</v>
      </c>
      <c r="H294" s="126">
        <v>0</v>
      </c>
      <c r="I294" s="127">
        <f>E294*H294</f>
        <v>0</v>
      </c>
      <c r="J294" s="126">
        <v>-0.09</v>
      </c>
      <c r="K294" s="127">
        <f>E294*J294</f>
        <v>-0.27</v>
      </c>
      <c r="O294" s="118"/>
      <c r="Z294" s="118"/>
      <c r="AA294" s="118">
        <v>1</v>
      </c>
      <c r="AB294" s="118">
        <v>1</v>
      </c>
      <c r="AC294" s="118">
        <v>1</v>
      </c>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28">
        <f>G294</f>
        <v>0</v>
      </c>
      <c r="BA294" s="118"/>
      <c r="BB294" s="118"/>
      <c r="BC294" s="118"/>
      <c r="BD294" s="118"/>
      <c r="BE294" s="118"/>
      <c r="BF294" s="118"/>
      <c r="BG294" s="118"/>
      <c r="BH294" s="118"/>
      <c r="BI294" s="118"/>
      <c r="CA294" s="118">
        <v>1</v>
      </c>
      <c r="CB294" s="118">
        <v>1</v>
      </c>
      <c r="CZ294" s="81">
        <v>1</v>
      </c>
    </row>
    <row r="295" spans="1:104" x14ac:dyDescent="0.2">
      <c r="A295" s="129"/>
      <c r="B295" s="130"/>
      <c r="C295" s="193" t="s">
        <v>249</v>
      </c>
      <c r="D295" s="194"/>
      <c r="E295" s="133">
        <v>3</v>
      </c>
      <c r="F295" s="134"/>
      <c r="G295" s="135"/>
      <c r="H295" s="136"/>
      <c r="I295" s="131"/>
      <c r="J295" s="137"/>
      <c r="K295" s="131"/>
      <c r="M295" s="132" t="s">
        <v>249</v>
      </c>
      <c r="O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38" t="str">
        <f>C294</f>
        <v xml:space="preserve">Vybourání otv. stropy ŽB pl. 0,25 m2, tl. 15 cm </v>
      </c>
      <c r="BE295" s="118"/>
      <c r="BF295" s="118"/>
      <c r="BG295" s="118"/>
      <c r="BH295" s="118"/>
      <c r="BI295" s="118"/>
    </row>
    <row r="296" spans="1:104" ht="22.5" x14ac:dyDescent="0.2">
      <c r="A296" s="119">
        <v>33</v>
      </c>
      <c r="B296" s="120" t="s">
        <v>250</v>
      </c>
      <c r="C296" s="121" t="s">
        <v>251</v>
      </c>
      <c r="D296" s="122" t="s">
        <v>237</v>
      </c>
      <c r="E296" s="123">
        <v>4</v>
      </c>
      <c r="F296" s="124">
        <v>0</v>
      </c>
      <c r="G296" s="125">
        <f>E296*F296</f>
        <v>0</v>
      </c>
      <c r="H296" s="126">
        <v>9.1E-4</v>
      </c>
      <c r="I296" s="127">
        <f>E296*H296</f>
        <v>3.64E-3</v>
      </c>
      <c r="J296" s="126">
        <v>-4.9000000000000002E-2</v>
      </c>
      <c r="K296" s="127">
        <f>E296*J296</f>
        <v>-0.19600000000000001</v>
      </c>
      <c r="O296" s="118"/>
      <c r="Z296" s="118"/>
      <c r="AA296" s="118">
        <v>1</v>
      </c>
      <c r="AB296" s="118">
        <v>1</v>
      </c>
      <c r="AC296" s="118">
        <v>1</v>
      </c>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28">
        <f>G296</f>
        <v>0</v>
      </c>
      <c r="BA296" s="118"/>
      <c r="BB296" s="118"/>
      <c r="BC296" s="118"/>
      <c r="BD296" s="118"/>
      <c r="BE296" s="118"/>
      <c r="BF296" s="118"/>
      <c r="BG296" s="118"/>
      <c r="BH296" s="118"/>
      <c r="BI296" s="118"/>
      <c r="CA296" s="118">
        <v>1</v>
      </c>
      <c r="CB296" s="118">
        <v>1</v>
      </c>
      <c r="CZ296" s="81">
        <v>1</v>
      </c>
    </row>
    <row r="297" spans="1:104" x14ac:dyDescent="0.2">
      <c r="A297" s="129"/>
      <c r="B297" s="130"/>
      <c r="C297" s="193" t="s">
        <v>252</v>
      </c>
      <c r="D297" s="194"/>
      <c r="E297" s="133">
        <v>0</v>
      </c>
      <c r="F297" s="134"/>
      <c r="G297" s="135"/>
      <c r="H297" s="136"/>
      <c r="I297" s="131"/>
      <c r="J297" s="137"/>
      <c r="K297" s="131"/>
      <c r="M297" s="132" t="s">
        <v>252</v>
      </c>
      <c r="O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38" t="str">
        <f>C296</f>
        <v xml:space="preserve">Vysekání kapes zeď cih. MVC pl. 0,25 m2, hl. 15 cm </v>
      </c>
      <c r="BE297" s="118"/>
      <c r="BF297" s="118"/>
      <c r="BG297" s="118"/>
      <c r="BH297" s="118"/>
      <c r="BI297" s="118"/>
    </row>
    <row r="298" spans="1:104" x14ac:dyDescent="0.2">
      <c r="A298" s="129"/>
      <c r="B298" s="130"/>
      <c r="C298" s="193" t="s">
        <v>253</v>
      </c>
      <c r="D298" s="194"/>
      <c r="E298" s="133">
        <v>4</v>
      </c>
      <c r="F298" s="134"/>
      <c r="G298" s="135"/>
      <c r="H298" s="136"/>
      <c r="I298" s="131"/>
      <c r="J298" s="137"/>
      <c r="K298" s="131"/>
      <c r="M298" s="132" t="s">
        <v>253</v>
      </c>
      <c r="O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38" t="str">
        <f>C297</f>
        <v>5 np:</v>
      </c>
      <c r="BE298" s="118"/>
      <c r="BF298" s="118"/>
      <c r="BG298" s="118"/>
      <c r="BH298" s="118"/>
      <c r="BI298" s="118"/>
    </row>
    <row r="299" spans="1:104" ht="22.5" x14ac:dyDescent="0.2">
      <c r="A299" s="119">
        <v>34</v>
      </c>
      <c r="B299" s="120" t="s">
        <v>254</v>
      </c>
      <c r="C299" s="121" t="s">
        <v>255</v>
      </c>
      <c r="D299" s="122" t="s">
        <v>237</v>
      </c>
      <c r="E299" s="123">
        <v>12</v>
      </c>
      <c r="F299" s="124">
        <v>0</v>
      </c>
      <c r="G299" s="125">
        <f>E299*F299</f>
        <v>0</v>
      </c>
      <c r="H299" s="126">
        <v>9.1E-4</v>
      </c>
      <c r="I299" s="127">
        <f>E299*H299</f>
        <v>1.0919999999999999E-2</v>
      </c>
      <c r="J299" s="126">
        <v>-9.7000000000000003E-2</v>
      </c>
      <c r="K299" s="127">
        <f>E299*J299</f>
        <v>-1.1640000000000001</v>
      </c>
      <c r="O299" s="118"/>
      <c r="Z299" s="118"/>
      <c r="AA299" s="118">
        <v>1</v>
      </c>
      <c r="AB299" s="118">
        <v>1</v>
      </c>
      <c r="AC299" s="118">
        <v>1</v>
      </c>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28">
        <f>G299</f>
        <v>0</v>
      </c>
      <c r="BA299" s="118"/>
      <c r="BB299" s="118"/>
      <c r="BC299" s="118"/>
      <c r="BD299" s="118"/>
      <c r="BE299" s="118"/>
      <c r="BF299" s="118"/>
      <c r="BG299" s="118"/>
      <c r="BH299" s="118"/>
      <c r="BI299" s="118"/>
      <c r="CA299" s="118">
        <v>1</v>
      </c>
      <c r="CB299" s="118">
        <v>1</v>
      </c>
      <c r="CZ299" s="81">
        <v>1</v>
      </c>
    </row>
    <row r="300" spans="1:104" x14ac:dyDescent="0.2">
      <c r="A300" s="129"/>
      <c r="B300" s="130"/>
      <c r="C300" s="193" t="s">
        <v>71</v>
      </c>
      <c r="D300" s="194"/>
      <c r="E300" s="133">
        <v>0</v>
      </c>
      <c r="F300" s="134"/>
      <c r="G300" s="135"/>
      <c r="H300" s="136"/>
      <c r="I300" s="131"/>
      <c r="J300" s="137"/>
      <c r="K300" s="131"/>
      <c r="M300" s="132" t="s">
        <v>71</v>
      </c>
      <c r="O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38" t="str">
        <f>C299</f>
        <v xml:space="preserve">Vysekání kapes zeď cih. MVC pl. 0,25 m2, hl. 30 cm </v>
      </c>
      <c r="BE300" s="118"/>
      <c r="BF300" s="118"/>
      <c r="BG300" s="118"/>
      <c r="BH300" s="118"/>
      <c r="BI300" s="118"/>
    </row>
    <row r="301" spans="1:104" x14ac:dyDescent="0.2">
      <c r="A301" s="129"/>
      <c r="B301" s="130"/>
      <c r="C301" s="193" t="s">
        <v>76</v>
      </c>
      <c r="D301" s="194"/>
      <c r="E301" s="133">
        <v>4</v>
      </c>
      <c r="F301" s="134"/>
      <c r="G301" s="135"/>
      <c r="H301" s="136"/>
      <c r="I301" s="131"/>
      <c r="J301" s="137"/>
      <c r="K301" s="131"/>
      <c r="M301" s="164">
        <v>17.169444444444444</v>
      </c>
      <c r="O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38" t="str">
        <f>C300</f>
        <v>4NP:</v>
      </c>
      <c r="BE301" s="118"/>
      <c r="BF301" s="118"/>
      <c r="BG301" s="118"/>
      <c r="BH301" s="118"/>
      <c r="BI301" s="118"/>
    </row>
    <row r="302" spans="1:104" x14ac:dyDescent="0.2">
      <c r="A302" s="129"/>
      <c r="B302" s="130"/>
      <c r="C302" s="193" t="s">
        <v>77</v>
      </c>
      <c r="D302" s="194"/>
      <c r="E302" s="133">
        <v>4</v>
      </c>
      <c r="F302" s="134"/>
      <c r="G302" s="135"/>
      <c r="H302" s="136"/>
      <c r="I302" s="131"/>
      <c r="J302" s="137"/>
      <c r="K302" s="131"/>
      <c r="M302" s="164">
        <v>16.961111111111112</v>
      </c>
      <c r="O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38" t="str">
        <f>C301</f>
        <v>412:4</v>
      </c>
      <c r="BE302" s="118"/>
      <c r="BF302" s="118"/>
      <c r="BG302" s="118"/>
      <c r="BH302" s="118"/>
      <c r="BI302" s="118"/>
    </row>
    <row r="303" spans="1:104" x14ac:dyDescent="0.2">
      <c r="A303" s="129"/>
      <c r="B303" s="130"/>
      <c r="C303" s="193" t="s">
        <v>78</v>
      </c>
      <c r="D303" s="194"/>
      <c r="E303" s="133">
        <v>4</v>
      </c>
      <c r="F303" s="134"/>
      <c r="G303" s="135"/>
      <c r="H303" s="136"/>
      <c r="I303" s="131"/>
      <c r="J303" s="137"/>
      <c r="K303" s="131"/>
      <c r="M303" s="164">
        <v>17.211111111111112</v>
      </c>
      <c r="O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38" t="str">
        <f>C302</f>
        <v>407:4</v>
      </c>
      <c r="BE303" s="118"/>
      <c r="BF303" s="118"/>
      <c r="BG303" s="118"/>
      <c r="BH303" s="118"/>
      <c r="BI303" s="118"/>
    </row>
    <row r="304" spans="1:104" ht="22.5" x14ac:dyDescent="0.2">
      <c r="A304" s="119">
        <v>35</v>
      </c>
      <c r="B304" s="120" t="s">
        <v>256</v>
      </c>
      <c r="C304" s="121" t="s">
        <v>257</v>
      </c>
      <c r="D304" s="122" t="s">
        <v>258</v>
      </c>
      <c r="E304" s="123">
        <v>17.3</v>
      </c>
      <c r="F304" s="124">
        <v>0</v>
      </c>
      <c r="G304" s="125">
        <f>E304*F304</f>
        <v>0</v>
      </c>
      <c r="H304" s="126">
        <v>0</v>
      </c>
      <c r="I304" s="127">
        <f>E304*H304</f>
        <v>0</v>
      </c>
      <c r="J304" s="126">
        <v>-6.5000000000000002E-2</v>
      </c>
      <c r="K304" s="127">
        <f>E304*J304</f>
        <v>-1.1245000000000001</v>
      </c>
      <c r="O304" s="118"/>
      <c r="Z304" s="118"/>
      <c r="AA304" s="118">
        <v>1</v>
      </c>
      <c r="AB304" s="118">
        <v>1</v>
      </c>
      <c r="AC304" s="118">
        <v>1</v>
      </c>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28">
        <f>G304</f>
        <v>0</v>
      </c>
      <c r="BA304" s="118"/>
      <c r="BB304" s="118"/>
      <c r="BC304" s="118"/>
      <c r="BD304" s="118"/>
      <c r="BE304" s="118"/>
      <c r="BF304" s="118"/>
      <c r="BG304" s="118"/>
      <c r="BH304" s="118"/>
      <c r="BI304" s="118"/>
      <c r="CA304" s="118">
        <v>1</v>
      </c>
      <c r="CB304" s="118">
        <v>1</v>
      </c>
      <c r="CZ304" s="81">
        <v>1</v>
      </c>
    </row>
    <row r="305" spans="1:104" x14ac:dyDescent="0.2">
      <c r="A305" s="129"/>
      <c r="B305" s="130"/>
      <c r="C305" s="193" t="s">
        <v>146</v>
      </c>
      <c r="D305" s="194"/>
      <c r="E305" s="133">
        <v>0</v>
      </c>
      <c r="F305" s="134"/>
      <c r="G305" s="135"/>
      <c r="H305" s="136"/>
      <c r="I305" s="131"/>
      <c r="J305" s="137"/>
      <c r="K305" s="131"/>
      <c r="M305" s="132" t="s">
        <v>146</v>
      </c>
      <c r="O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38" t="str">
        <f t="shared" ref="BD305:BD312" si="11">C304</f>
        <v xml:space="preserve">Vysekání rýh zeď cihelná vtah. nosníků 15 x 25 cm </v>
      </c>
      <c r="BE305" s="118"/>
      <c r="BF305" s="118"/>
      <c r="BG305" s="118"/>
      <c r="BH305" s="118"/>
      <c r="BI305" s="118"/>
    </row>
    <row r="306" spans="1:104" x14ac:dyDescent="0.2">
      <c r="A306" s="129"/>
      <c r="B306" s="130"/>
      <c r="C306" s="193" t="s">
        <v>259</v>
      </c>
      <c r="D306" s="194"/>
      <c r="E306" s="133">
        <v>4.2</v>
      </c>
      <c r="F306" s="134"/>
      <c r="G306" s="135"/>
      <c r="H306" s="136"/>
      <c r="I306" s="131"/>
      <c r="J306" s="137"/>
      <c r="K306" s="131"/>
      <c r="M306" s="132" t="s">
        <v>259</v>
      </c>
      <c r="O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38" t="str">
        <f t="shared" si="11"/>
        <v>4 NP:</v>
      </c>
      <c r="BE306" s="118"/>
      <c r="BF306" s="118"/>
      <c r="BG306" s="118"/>
      <c r="BH306" s="118"/>
      <c r="BI306" s="118"/>
    </row>
    <row r="307" spans="1:104" x14ac:dyDescent="0.2">
      <c r="A307" s="129"/>
      <c r="B307" s="130"/>
      <c r="C307" s="193" t="s">
        <v>260</v>
      </c>
      <c r="D307" s="194"/>
      <c r="E307" s="133">
        <v>2</v>
      </c>
      <c r="F307" s="134"/>
      <c r="G307" s="135"/>
      <c r="H307" s="136"/>
      <c r="I307" s="131"/>
      <c r="J307" s="137"/>
      <c r="K307" s="131"/>
      <c r="M307" s="132" t="s">
        <v>260</v>
      </c>
      <c r="O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38" t="str">
        <f t="shared" si="11"/>
        <v>409:2*2,1</v>
      </c>
      <c r="BE307" s="118"/>
      <c r="BF307" s="118"/>
      <c r="BG307" s="118"/>
      <c r="BH307" s="118"/>
      <c r="BI307" s="118"/>
    </row>
    <row r="308" spans="1:104" x14ac:dyDescent="0.2">
      <c r="A308" s="129"/>
      <c r="B308" s="130"/>
      <c r="C308" s="193" t="s">
        <v>261</v>
      </c>
      <c r="D308" s="194"/>
      <c r="E308" s="133">
        <v>2</v>
      </c>
      <c r="F308" s="134"/>
      <c r="G308" s="135"/>
      <c r="H308" s="136"/>
      <c r="I308" s="131"/>
      <c r="J308" s="137"/>
      <c r="K308" s="131"/>
      <c r="M308" s="132" t="s">
        <v>261</v>
      </c>
      <c r="O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38" t="str">
        <f t="shared" si="11"/>
        <v>412:2*1</v>
      </c>
      <c r="BE308" s="118"/>
      <c r="BF308" s="118"/>
      <c r="BG308" s="118"/>
      <c r="BH308" s="118"/>
      <c r="BI308" s="118"/>
    </row>
    <row r="309" spans="1:104" x14ac:dyDescent="0.2">
      <c r="A309" s="129"/>
      <c r="B309" s="130"/>
      <c r="C309" s="193" t="s">
        <v>262</v>
      </c>
      <c r="D309" s="194"/>
      <c r="E309" s="133">
        <v>4</v>
      </c>
      <c r="F309" s="134"/>
      <c r="G309" s="135"/>
      <c r="H309" s="136"/>
      <c r="I309" s="131"/>
      <c r="J309" s="137"/>
      <c r="K309" s="131"/>
      <c r="M309" s="132" t="s">
        <v>262</v>
      </c>
      <c r="O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38" t="str">
        <f t="shared" si="11"/>
        <v>407:2*1</v>
      </c>
      <c r="BE309" s="118"/>
      <c r="BF309" s="118"/>
      <c r="BG309" s="118"/>
      <c r="BH309" s="118"/>
      <c r="BI309" s="118"/>
    </row>
    <row r="310" spans="1:104" x14ac:dyDescent="0.2">
      <c r="A310" s="129"/>
      <c r="B310" s="130"/>
      <c r="C310" s="193" t="s">
        <v>151</v>
      </c>
      <c r="D310" s="194"/>
      <c r="E310" s="133">
        <v>0</v>
      </c>
      <c r="F310" s="134"/>
      <c r="G310" s="135"/>
      <c r="H310" s="136"/>
      <c r="I310" s="131"/>
      <c r="J310" s="137"/>
      <c r="K310" s="131"/>
      <c r="M310" s="132" t="s">
        <v>151</v>
      </c>
      <c r="O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38" t="str">
        <f t="shared" si="11"/>
        <v>413:2*2</v>
      </c>
      <c r="BE310" s="118"/>
      <c r="BF310" s="118"/>
      <c r="BG310" s="118"/>
      <c r="BH310" s="118"/>
      <c r="BI310" s="118"/>
    </row>
    <row r="311" spans="1:104" x14ac:dyDescent="0.2">
      <c r="A311" s="129"/>
      <c r="B311" s="130"/>
      <c r="C311" s="193" t="s">
        <v>263</v>
      </c>
      <c r="D311" s="194"/>
      <c r="E311" s="133">
        <v>2.4</v>
      </c>
      <c r="F311" s="134"/>
      <c r="G311" s="135"/>
      <c r="H311" s="136"/>
      <c r="I311" s="131"/>
      <c r="J311" s="137"/>
      <c r="K311" s="131"/>
      <c r="M311" s="132" t="s">
        <v>263</v>
      </c>
      <c r="O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38" t="str">
        <f t="shared" si="11"/>
        <v>5NP:</v>
      </c>
      <c r="BE311" s="118"/>
      <c r="BF311" s="118"/>
      <c r="BG311" s="118"/>
      <c r="BH311" s="118"/>
      <c r="BI311" s="118"/>
    </row>
    <row r="312" spans="1:104" x14ac:dyDescent="0.2">
      <c r="A312" s="129"/>
      <c r="B312" s="130"/>
      <c r="C312" s="193" t="s">
        <v>264</v>
      </c>
      <c r="D312" s="194"/>
      <c r="E312" s="133">
        <v>2.7</v>
      </c>
      <c r="F312" s="134"/>
      <c r="G312" s="135"/>
      <c r="H312" s="136"/>
      <c r="I312" s="131"/>
      <c r="J312" s="137"/>
      <c r="K312" s="131"/>
      <c r="M312" s="132" t="s">
        <v>264</v>
      </c>
      <c r="O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38" t="str">
        <f t="shared" si="11"/>
        <v>502:1*1,2*2</v>
      </c>
      <c r="BE312" s="118"/>
      <c r="BF312" s="118"/>
      <c r="BG312" s="118"/>
      <c r="BH312" s="118"/>
      <c r="BI312" s="118"/>
    </row>
    <row r="313" spans="1:104" ht="22.5" x14ac:dyDescent="0.2">
      <c r="A313" s="119">
        <v>36</v>
      </c>
      <c r="B313" s="120" t="s">
        <v>265</v>
      </c>
      <c r="C313" s="121" t="s">
        <v>266</v>
      </c>
      <c r="D313" s="122" t="s">
        <v>258</v>
      </c>
      <c r="E313" s="123">
        <v>29</v>
      </c>
      <c r="F313" s="124">
        <v>0</v>
      </c>
      <c r="G313" s="125">
        <f>E313*F313</f>
        <v>0</v>
      </c>
      <c r="H313" s="126">
        <v>2.3650000000000001E-2</v>
      </c>
      <c r="I313" s="127">
        <f>E313*H313</f>
        <v>0.68585000000000007</v>
      </c>
      <c r="J313" s="126">
        <v>0</v>
      </c>
      <c r="K313" s="127">
        <f>E313*J313</f>
        <v>0</v>
      </c>
      <c r="O313" s="118"/>
      <c r="Z313" s="118"/>
      <c r="AA313" s="118">
        <v>1</v>
      </c>
      <c r="AB313" s="118">
        <v>1</v>
      </c>
      <c r="AC313" s="118">
        <v>1</v>
      </c>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28">
        <f>G313</f>
        <v>0</v>
      </c>
      <c r="BA313" s="118"/>
      <c r="BB313" s="118"/>
      <c r="BC313" s="118"/>
      <c r="BD313" s="118"/>
      <c r="BE313" s="118"/>
      <c r="BF313" s="118"/>
      <c r="BG313" s="118"/>
      <c r="BH313" s="118"/>
      <c r="BI313" s="118"/>
      <c r="CA313" s="118">
        <v>1</v>
      </c>
      <c r="CB313" s="118">
        <v>1</v>
      </c>
      <c r="CZ313" s="81">
        <v>1</v>
      </c>
    </row>
    <row r="314" spans="1:104" x14ac:dyDescent="0.2">
      <c r="A314" s="129"/>
      <c r="B314" s="130"/>
      <c r="C314" s="193" t="s">
        <v>71</v>
      </c>
      <c r="D314" s="194"/>
      <c r="E314" s="133">
        <v>0</v>
      </c>
      <c r="F314" s="134"/>
      <c r="G314" s="135"/>
      <c r="H314" s="136"/>
      <c r="I314" s="131"/>
      <c r="J314" s="137"/>
      <c r="K314" s="131"/>
      <c r="M314" s="132" t="s">
        <v>71</v>
      </c>
      <c r="O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38" t="str">
        <f t="shared" ref="BD314:BD319" si="12">C313</f>
        <v xml:space="preserve">Jednořad.podchycení stropů do 3,5 m,do 1000 kg/m </v>
      </c>
      <c r="BE314" s="118"/>
      <c r="BF314" s="118"/>
      <c r="BG314" s="118"/>
      <c r="BH314" s="118"/>
      <c r="BI314" s="118"/>
    </row>
    <row r="315" spans="1:104" x14ac:dyDescent="0.2">
      <c r="A315" s="129"/>
      <c r="B315" s="130"/>
      <c r="C315" s="193" t="s">
        <v>267</v>
      </c>
      <c r="D315" s="194"/>
      <c r="E315" s="133">
        <v>3.6</v>
      </c>
      <c r="F315" s="134"/>
      <c r="G315" s="135"/>
      <c r="H315" s="136"/>
      <c r="I315" s="131"/>
      <c r="J315" s="137"/>
      <c r="K315" s="131"/>
      <c r="M315" s="132" t="s">
        <v>267</v>
      </c>
      <c r="O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38" t="str">
        <f t="shared" si="12"/>
        <v>4NP:</v>
      </c>
      <c r="BE315" s="118"/>
      <c r="BF315" s="118"/>
      <c r="BG315" s="118"/>
      <c r="BH315" s="118"/>
      <c r="BI315" s="118"/>
    </row>
    <row r="316" spans="1:104" x14ac:dyDescent="0.2">
      <c r="A316" s="129"/>
      <c r="B316" s="130"/>
      <c r="C316" s="193" t="s">
        <v>268</v>
      </c>
      <c r="D316" s="194"/>
      <c r="E316" s="133">
        <v>3.6</v>
      </c>
      <c r="F316" s="134"/>
      <c r="G316" s="135"/>
      <c r="H316" s="136"/>
      <c r="I316" s="131"/>
      <c r="J316" s="137"/>
      <c r="K316" s="131"/>
      <c r="M316" s="132" t="s">
        <v>268</v>
      </c>
      <c r="O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38" t="str">
        <f t="shared" si="12"/>
        <v>409:1,8*2</v>
      </c>
      <c r="BE316" s="118"/>
      <c r="BF316" s="118"/>
      <c r="BG316" s="118"/>
      <c r="BH316" s="118"/>
      <c r="BI316" s="118"/>
    </row>
    <row r="317" spans="1:104" x14ac:dyDescent="0.2">
      <c r="A317" s="129"/>
      <c r="B317" s="130"/>
      <c r="C317" s="193" t="s">
        <v>269</v>
      </c>
      <c r="D317" s="194"/>
      <c r="E317" s="133">
        <v>5.8</v>
      </c>
      <c r="F317" s="134"/>
      <c r="G317" s="135"/>
      <c r="H317" s="136"/>
      <c r="I317" s="131"/>
      <c r="J317" s="137"/>
      <c r="K317" s="131"/>
      <c r="M317" s="132" t="s">
        <v>269</v>
      </c>
      <c r="O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38" t="str">
        <f t="shared" si="12"/>
        <v>412:1,8*2</v>
      </c>
      <c r="BE317" s="118"/>
      <c r="BF317" s="118"/>
      <c r="BG317" s="118"/>
      <c r="BH317" s="118"/>
      <c r="BI317" s="118"/>
    </row>
    <row r="318" spans="1:104" x14ac:dyDescent="0.2">
      <c r="A318" s="129"/>
      <c r="B318" s="130"/>
      <c r="C318" s="193" t="s">
        <v>270</v>
      </c>
      <c r="D318" s="194"/>
      <c r="E318" s="133">
        <v>4</v>
      </c>
      <c r="F318" s="134"/>
      <c r="G318" s="135"/>
      <c r="H318" s="136"/>
      <c r="I318" s="131"/>
      <c r="J318" s="137"/>
      <c r="K318" s="131"/>
      <c r="M318" s="132" t="s">
        <v>270</v>
      </c>
      <c r="O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38" t="str">
        <f t="shared" si="12"/>
        <v>413:2,9*2</v>
      </c>
      <c r="BE318" s="118"/>
      <c r="BF318" s="118"/>
      <c r="BG318" s="118"/>
      <c r="BH318" s="118"/>
      <c r="BI318" s="118"/>
    </row>
    <row r="319" spans="1:104" x14ac:dyDescent="0.2">
      <c r="A319" s="129"/>
      <c r="B319" s="130"/>
      <c r="C319" s="193" t="s">
        <v>271</v>
      </c>
      <c r="D319" s="194"/>
      <c r="E319" s="133">
        <v>12</v>
      </c>
      <c r="F319" s="134"/>
      <c r="G319" s="135"/>
      <c r="H319" s="136"/>
      <c r="I319" s="131"/>
      <c r="J319" s="137"/>
      <c r="K319" s="131"/>
      <c r="M319" s="132" t="s">
        <v>271</v>
      </c>
      <c r="O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38" t="str">
        <f t="shared" si="12"/>
        <v>407:2*2</v>
      </c>
      <c r="BE319" s="118"/>
      <c r="BF319" s="118"/>
      <c r="BG319" s="118"/>
      <c r="BH319" s="118"/>
      <c r="BI319" s="118"/>
    </row>
    <row r="320" spans="1:104" x14ac:dyDescent="0.2">
      <c r="A320" s="139" t="s">
        <v>50</v>
      </c>
      <c r="B320" s="140" t="s">
        <v>233</v>
      </c>
      <c r="C320" s="141" t="s">
        <v>234</v>
      </c>
      <c r="D320" s="142"/>
      <c r="E320" s="143"/>
      <c r="F320" s="143"/>
      <c r="G320" s="144">
        <f>SUM(G281:G319)</f>
        <v>0</v>
      </c>
      <c r="H320" s="145"/>
      <c r="I320" s="144">
        <f>SUM(I281:I319)</f>
        <v>0.71762711600000006</v>
      </c>
      <c r="J320" s="146"/>
      <c r="K320" s="144">
        <f>SUM(K281:K319)</f>
        <v>-11.457409999999998</v>
      </c>
      <c r="O320" s="118"/>
      <c r="X320" s="147">
        <f>K320</f>
        <v>-11.457409999999998</v>
      </c>
      <c r="Y320" s="147">
        <f>I320</f>
        <v>0.71762711600000006</v>
      </c>
      <c r="Z320" s="128">
        <f>G320</f>
        <v>0</v>
      </c>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48"/>
      <c r="BB320" s="148"/>
      <c r="BC320" s="148"/>
      <c r="BD320" s="148"/>
      <c r="BE320" s="148"/>
      <c r="BF320" s="148"/>
      <c r="BG320" s="118"/>
      <c r="BH320" s="118"/>
      <c r="BI320" s="118"/>
    </row>
    <row r="321" spans="1:104" ht="14.25" customHeight="1" x14ac:dyDescent="0.2">
      <c r="A321" s="108" t="s">
        <v>46</v>
      </c>
      <c r="B321" s="109" t="s">
        <v>272</v>
      </c>
      <c r="C321" s="110" t="s">
        <v>273</v>
      </c>
      <c r="D321" s="111"/>
      <c r="E321" s="112"/>
      <c r="F321" s="112"/>
      <c r="G321" s="113"/>
      <c r="H321" s="114"/>
      <c r="I321" s="115"/>
      <c r="J321" s="116"/>
      <c r="K321" s="117"/>
      <c r="O321" s="118"/>
    </row>
    <row r="322" spans="1:104" x14ac:dyDescent="0.2">
      <c r="A322" s="119">
        <v>37</v>
      </c>
      <c r="B322" s="120" t="s">
        <v>274</v>
      </c>
      <c r="C322" s="121" t="s">
        <v>275</v>
      </c>
      <c r="D322" s="122" t="s">
        <v>56</v>
      </c>
      <c r="E322" s="123">
        <v>159.73269999999999</v>
      </c>
      <c r="F322" s="124">
        <v>0</v>
      </c>
      <c r="G322" s="125">
        <f>E322*F322</f>
        <v>0</v>
      </c>
      <c r="H322" s="126">
        <v>0</v>
      </c>
      <c r="I322" s="127">
        <f>E322*H322</f>
        <v>0</v>
      </c>
      <c r="J322" s="126">
        <v>0</v>
      </c>
      <c r="K322" s="127">
        <f>E322*J322</f>
        <v>0</v>
      </c>
      <c r="O322" s="118"/>
      <c r="Z322" s="118"/>
      <c r="AA322" s="118">
        <v>1</v>
      </c>
      <c r="AB322" s="118">
        <v>1</v>
      </c>
      <c r="AC322" s="118">
        <v>1</v>
      </c>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28">
        <f>G322</f>
        <v>0</v>
      </c>
      <c r="BA322" s="118"/>
      <c r="BB322" s="118"/>
      <c r="BC322" s="118"/>
      <c r="BD322" s="118"/>
      <c r="BE322" s="118"/>
      <c r="BF322" s="118"/>
      <c r="BG322" s="118"/>
      <c r="BH322" s="118"/>
      <c r="BI322" s="118"/>
      <c r="CA322" s="118">
        <v>1</v>
      </c>
      <c r="CB322" s="118">
        <v>1</v>
      </c>
      <c r="CZ322" s="81">
        <v>1</v>
      </c>
    </row>
    <row r="323" spans="1:104" x14ac:dyDescent="0.2">
      <c r="A323" s="129"/>
      <c r="B323" s="130"/>
      <c r="C323" s="193" t="s">
        <v>276</v>
      </c>
      <c r="D323" s="194"/>
      <c r="E323" s="133">
        <v>188.08269999999999</v>
      </c>
      <c r="F323" s="134"/>
      <c r="G323" s="135"/>
      <c r="H323" s="136"/>
      <c r="I323" s="131"/>
      <c r="J323" s="137"/>
      <c r="K323" s="131"/>
      <c r="M323" s="165">
        <v>1880827</v>
      </c>
      <c r="O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38" t="str">
        <f>C322</f>
        <v xml:space="preserve">Přesun hmot pro opravy a údržbu do výšky 25 m </v>
      </c>
      <c r="BE323" s="118"/>
      <c r="BF323" s="118"/>
      <c r="BG323" s="118"/>
      <c r="BH323" s="118"/>
      <c r="BI323" s="118"/>
    </row>
    <row r="324" spans="1:104" x14ac:dyDescent="0.2">
      <c r="A324" s="129"/>
      <c r="B324" s="130"/>
      <c r="C324" s="193" t="s">
        <v>277</v>
      </c>
      <c r="D324" s="194"/>
      <c r="E324" s="133">
        <v>-28.35</v>
      </c>
      <c r="F324" s="134"/>
      <c r="G324" s="135"/>
      <c r="H324" s="136"/>
      <c r="I324" s="131"/>
      <c r="J324" s="137"/>
      <c r="K324" s="131"/>
      <c r="M324" s="132" t="s">
        <v>277</v>
      </c>
      <c r="O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38" t="str">
        <f>C323</f>
        <v>188,0827</v>
      </c>
      <c r="BE324" s="118"/>
      <c r="BF324" s="118"/>
      <c r="BG324" s="118"/>
      <c r="BH324" s="118"/>
      <c r="BI324" s="118"/>
    </row>
    <row r="325" spans="1:104" x14ac:dyDescent="0.2">
      <c r="A325" s="139" t="s">
        <v>50</v>
      </c>
      <c r="B325" s="140" t="s">
        <v>272</v>
      </c>
      <c r="C325" s="141" t="s">
        <v>273</v>
      </c>
      <c r="D325" s="142"/>
      <c r="E325" s="143"/>
      <c r="F325" s="143"/>
      <c r="G325" s="144">
        <f>SUM(G321:G324)</f>
        <v>0</v>
      </c>
      <c r="H325" s="145"/>
      <c r="I325" s="144">
        <f>SUM(I321:I324)</f>
        <v>0</v>
      </c>
      <c r="J325" s="146"/>
      <c r="K325" s="144">
        <f>SUM(K321:K324)</f>
        <v>0</v>
      </c>
      <c r="O325" s="118"/>
      <c r="X325" s="147">
        <f>K325</f>
        <v>0</v>
      </c>
      <c r="Y325" s="147">
        <f>I325</f>
        <v>0</v>
      </c>
      <c r="Z325" s="128">
        <f>G325</f>
        <v>0</v>
      </c>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48"/>
      <c r="BB325" s="148"/>
      <c r="BC325" s="148"/>
      <c r="BD325" s="148"/>
      <c r="BE325" s="148"/>
      <c r="BF325" s="148"/>
      <c r="BG325" s="118"/>
      <c r="BH325" s="118"/>
      <c r="BI325" s="118"/>
    </row>
    <row r="326" spans="1:104" ht="14.25" customHeight="1" x14ac:dyDescent="0.2">
      <c r="A326" s="108" t="s">
        <v>46</v>
      </c>
      <c r="B326" s="109" t="s">
        <v>278</v>
      </c>
      <c r="C326" s="110" t="s">
        <v>279</v>
      </c>
      <c r="D326" s="111"/>
      <c r="E326" s="112"/>
      <c r="F326" s="112"/>
      <c r="G326" s="113"/>
      <c r="H326" s="114"/>
      <c r="I326" s="115"/>
      <c r="J326" s="116"/>
      <c r="K326" s="117"/>
      <c r="O326" s="118"/>
    </row>
    <row r="327" spans="1:104" ht="22.5" x14ac:dyDescent="0.2">
      <c r="A327" s="119">
        <v>38</v>
      </c>
      <c r="B327" s="120" t="s">
        <v>280</v>
      </c>
      <c r="C327" s="121" t="s">
        <v>281</v>
      </c>
      <c r="D327" s="122" t="s">
        <v>49</v>
      </c>
      <c r="E327" s="123">
        <v>257.02999999999997</v>
      </c>
      <c r="F327" s="124">
        <v>0</v>
      </c>
      <c r="G327" s="125">
        <f>E327*F327</f>
        <v>0</v>
      </c>
      <c r="H327" s="126">
        <v>8.3000000000000001E-4</v>
      </c>
      <c r="I327" s="127">
        <f>E327*H327</f>
        <v>0.21333489999999997</v>
      </c>
      <c r="J327" s="126">
        <v>0</v>
      </c>
      <c r="K327" s="127">
        <f>E327*J327</f>
        <v>0</v>
      </c>
      <c r="O327" s="118"/>
      <c r="Z327" s="118"/>
      <c r="AA327" s="118">
        <v>1</v>
      </c>
      <c r="AB327" s="118">
        <v>7</v>
      </c>
      <c r="AC327" s="118">
        <v>7</v>
      </c>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28">
        <f>G327</f>
        <v>0</v>
      </c>
      <c r="BA327" s="118"/>
      <c r="BB327" s="118"/>
      <c r="BC327" s="118"/>
      <c r="BD327" s="118"/>
      <c r="BE327" s="118"/>
      <c r="BF327" s="118"/>
      <c r="BG327" s="118"/>
      <c r="BH327" s="118"/>
      <c r="BI327" s="118"/>
      <c r="CA327" s="118">
        <v>1</v>
      </c>
      <c r="CB327" s="118">
        <v>7</v>
      </c>
      <c r="CZ327" s="81">
        <v>2</v>
      </c>
    </row>
    <row r="328" spans="1:104" ht="25.5" x14ac:dyDescent="0.2">
      <c r="A328" s="129"/>
      <c r="B328" s="130"/>
      <c r="C328" s="193" t="s">
        <v>90</v>
      </c>
      <c r="D328" s="194"/>
      <c r="E328" s="133">
        <v>12.29</v>
      </c>
      <c r="F328" s="134"/>
      <c r="G328" s="135"/>
      <c r="H328" s="136"/>
      <c r="I328" s="131"/>
      <c r="J328" s="137"/>
      <c r="K328" s="131"/>
      <c r="M328" s="132" t="s">
        <v>90</v>
      </c>
      <c r="O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38" t="str">
        <f t="shared" ref="BD328:BD337" si="13">C327</f>
        <v>Izolace tepelné stropů rovných spodem, drátem 2 vrstvy - materiál ve specifikaci</v>
      </c>
      <c r="BE328" s="118"/>
      <c r="BF328" s="118"/>
      <c r="BG328" s="118"/>
      <c r="BH328" s="118"/>
      <c r="BI328" s="118"/>
    </row>
    <row r="329" spans="1:104" x14ac:dyDescent="0.2">
      <c r="A329" s="129"/>
      <c r="B329" s="130"/>
      <c r="C329" s="193" t="s">
        <v>91</v>
      </c>
      <c r="D329" s="194"/>
      <c r="E329" s="133">
        <v>150.53</v>
      </c>
      <c r="F329" s="134"/>
      <c r="G329" s="135"/>
      <c r="H329" s="136"/>
      <c r="I329" s="131"/>
      <c r="J329" s="137"/>
      <c r="K329" s="131"/>
      <c r="M329" s="132" t="s">
        <v>91</v>
      </c>
      <c r="O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38" t="str">
        <f t="shared" si="13"/>
        <v>404:12,29</v>
      </c>
      <c r="BE329" s="118"/>
      <c r="BF329" s="118"/>
      <c r="BG329" s="118"/>
      <c r="BH329" s="118"/>
      <c r="BI329" s="118"/>
    </row>
    <row r="330" spans="1:104" x14ac:dyDescent="0.2">
      <c r="A330" s="129"/>
      <c r="B330" s="130"/>
      <c r="C330" s="193" t="s">
        <v>92</v>
      </c>
      <c r="D330" s="194"/>
      <c r="E330" s="133">
        <v>14.44</v>
      </c>
      <c r="F330" s="134"/>
      <c r="G330" s="135"/>
      <c r="H330" s="136"/>
      <c r="I330" s="131"/>
      <c r="J330" s="137"/>
      <c r="K330" s="131"/>
      <c r="M330" s="132" t="s">
        <v>92</v>
      </c>
      <c r="O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38" t="str">
        <f t="shared" si="13"/>
        <v>407:150,53</v>
      </c>
      <c r="BE330" s="118"/>
      <c r="BF330" s="118"/>
      <c r="BG330" s="118"/>
      <c r="BH330" s="118"/>
      <c r="BI330" s="118"/>
    </row>
    <row r="331" spans="1:104" x14ac:dyDescent="0.2">
      <c r="A331" s="129"/>
      <c r="B331" s="130"/>
      <c r="C331" s="193" t="s">
        <v>93</v>
      </c>
      <c r="D331" s="194"/>
      <c r="E331" s="133">
        <v>33.11</v>
      </c>
      <c r="F331" s="134"/>
      <c r="G331" s="135"/>
      <c r="H331" s="136"/>
      <c r="I331" s="131"/>
      <c r="J331" s="137"/>
      <c r="K331" s="131"/>
      <c r="M331" s="132" t="s">
        <v>93</v>
      </c>
      <c r="O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38" t="str">
        <f t="shared" si="13"/>
        <v>408:14,44</v>
      </c>
      <c r="BE331" s="118"/>
      <c r="BF331" s="118"/>
      <c r="BG331" s="118"/>
      <c r="BH331" s="118"/>
      <c r="BI331" s="118"/>
    </row>
    <row r="332" spans="1:104" x14ac:dyDescent="0.2">
      <c r="A332" s="129"/>
      <c r="B332" s="130"/>
      <c r="C332" s="193" t="s">
        <v>94</v>
      </c>
      <c r="D332" s="194"/>
      <c r="E332" s="133">
        <v>13.54</v>
      </c>
      <c r="F332" s="134"/>
      <c r="G332" s="135"/>
      <c r="H332" s="136"/>
      <c r="I332" s="131"/>
      <c r="J332" s="137"/>
      <c r="K332" s="131"/>
      <c r="M332" s="132" t="s">
        <v>94</v>
      </c>
      <c r="O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38" t="str">
        <f t="shared" si="13"/>
        <v>409:33,11</v>
      </c>
      <c r="BE332" s="118"/>
      <c r="BF332" s="118"/>
      <c r="BG332" s="118"/>
      <c r="BH332" s="118"/>
      <c r="BI332" s="118"/>
    </row>
    <row r="333" spans="1:104" x14ac:dyDescent="0.2">
      <c r="A333" s="129"/>
      <c r="B333" s="130"/>
      <c r="C333" s="193" t="s">
        <v>95</v>
      </c>
      <c r="D333" s="194"/>
      <c r="E333" s="133">
        <v>19.45</v>
      </c>
      <c r="F333" s="134"/>
      <c r="G333" s="135"/>
      <c r="H333" s="136"/>
      <c r="I333" s="131"/>
      <c r="J333" s="137"/>
      <c r="K333" s="131"/>
      <c r="M333" s="132" t="s">
        <v>95</v>
      </c>
      <c r="O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38" t="str">
        <f t="shared" si="13"/>
        <v>410:13,54</v>
      </c>
      <c r="BE333" s="118"/>
      <c r="BF333" s="118"/>
      <c r="BG333" s="118"/>
      <c r="BH333" s="118"/>
      <c r="BI333" s="118"/>
    </row>
    <row r="334" spans="1:104" x14ac:dyDescent="0.2">
      <c r="A334" s="129"/>
      <c r="B334" s="130"/>
      <c r="C334" s="193" t="s">
        <v>96</v>
      </c>
      <c r="D334" s="194"/>
      <c r="E334" s="133">
        <v>3.57</v>
      </c>
      <c r="F334" s="134"/>
      <c r="G334" s="135"/>
      <c r="H334" s="136"/>
      <c r="I334" s="131"/>
      <c r="J334" s="137"/>
      <c r="K334" s="131"/>
      <c r="M334" s="132" t="s">
        <v>96</v>
      </c>
      <c r="O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38" t="str">
        <f t="shared" si="13"/>
        <v>401:19,45</v>
      </c>
      <c r="BE334" s="118"/>
      <c r="BF334" s="118"/>
      <c r="BG334" s="118"/>
      <c r="BH334" s="118"/>
      <c r="BI334" s="118"/>
    </row>
    <row r="335" spans="1:104" x14ac:dyDescent="0.2">
      <c r="A335" s="129"/>
      <c r="B335" s="130"/>
      <c r="C335" s="193" t="s">
        <v>97</v>
      </c>
      <c r="D335" s="194"/>
      <c r="E335" s="133">
        <v>2.14</v>
      </c>
      <c r="F335" s="134"/>
      <c r="G335" s="135"/>
      <c r="H335" s="136"/>
      <c r="I335" s="131"/>
      <c r="J335" s="137"/>
      <c r="K335" s="131"/>
      <c r="M335" s="132" t="s">
        <v>97</v>
      </c>
      <c r="O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38" t="str">
        <f t="shared" si="13"/>
        <v>411:3,57</v>
      </c>
      <c r="BE335" s="118"/>
      <c r="BF335" s="118"/>
      <c r="BG335" s="118"/>
      <c r="BH335" s="118"/>
      <c r="BI335" s="118"/>
    </row>
    <row r="336" spans="1:104" x14ac:dyDescent="0.2">
      <c r="A336" s="129"/>
      <c r="B336" s="130"/>
      <c r="C336" s="193" t="s">
        <v>98</v>
      </c>
      <c r="D336" s="194"/>
      <c r="E336" s="133">
        <v>2.5299999999999998</v>
      </c>
      <c r="F336" s="134"/>
      <c r="G336" s="135"/>
      <c r="H336" s="136"/>
      <c r="I336" s="131"/>
      <c r="J336" s="137"/>
      <c r="K336" s="131"/>
      <c r="M336" s="132" t="s">
        <v>98</v>
      </c>
      <c r="O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38" t="str">
        <f t="shared" si="13"/>
        <v>412:2,14</v>
      </c>
      <c r="BE336" s="118"/>
      <c r="BF336" s="118"/>
      <c r="BG336" s="118"/>
      <c r="BH336" s="118"/>
      <c r="BI336" s="118"/>
    </row>
    <row r="337" spans="1:104" x14ac:dyDescent="0.2">
      <c r="A337" s="129"/>
      <c r="B337" s="130"/>
      <c r="C337" s="193" t="s">
        <v>99</v>
      </c>
      <c r="D337" s="194"/>
      <c r="E337" s="133">
        <v>5.43</v>
      </c>
      <c r="F337" s="134"/>
      <c r="G337" s="135"/>
      <c r="H337" s="136"/>
      <c r="I337" s="131"/>
      <c r="J337" s="137"/>
      <c r="K337" s="131"/>
      <c r="M337" s="132" t="s">
        <v>99</v>
      </c>
      <c r="O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38" t="str">
        <f t="shared" si="13"/>
        <v>413:2,53</v>
      </c>
      <c r="BE337" s="118"/>
      <c r="BF337" s="118"/>
      <c r="BG337" s="118"/>
      <c r="BH337" s="118"/>
      <c r="BI337" s="118"/>
    </row>
    <row r="338" spans="1:104" x14ac:dyDescent="0.2">
      <c r="A338" s="119">
        <v>39</v>
      </c>
      <c r="B338" s="120" t="s">
        <v>282</v>
      </c>
      <c r="C338" s="121" t="s">
        <v>283</v>
      </c>
      <c r="D338" s="122" t="s">
        <v>49</v>
      </c>
      <c r="E338" s="123">
        <v>257.02999999999997</v>
      </c>
      <c r="F338" s="124">
        <v>0</v>
      </c>
      <c r="G338" s="125">
        <f>E338*F338</f>
        <v>0</v>
      </c>
      <c r="H338" s="126">
        <v>1.5E-3</v>
      </c>
      <c r="I338" s="127">
        <f>E338*H338</f>
        <v>0.38554499999999997</v>
      </c>
      <c r="J338" s="126"/>
      <c r="K338" s="127">
        <f>E338*J338</f>
        <v>0</v>
      </c>
      <c r="O338" s="118"/>
      <c r="Z338" s="118"/>
      <c r="AA338" s="118">
        <v>3</v>
      </c>
      <c r="AB338" s="118">
        <v>1</v>
      </c>
      <c r="AC338" s="118">
        <v>631401416</v>
      </c>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28">
        <f>G338</f>
        <v>0</v>
      </c>
      <c r="BA338" s="118"/>
      <c r="BB338" s="118"/>
      <c r="BC338" s="118"/>
      <c r="BD338" s="118"/>
      <c r="BE338" s="118"/>
      <c r="BF338" s="118"/>
      <c r="BG338" s="118"/>
      <c r="BH338" s="118"/>
      <c r="BI338" s="118"/>
      <c r="CA338" s="118">
        <v>3</v>
      </c>
      <c r="CB338" s="118">
        <v>1</v>
      </c>
      <c r="CZ338" s="81">
        <v>2</v>
      </c>
    </row>
    <row r="339" spans="1:104" x14ac:dyDescent="0.2">
      <c r="A339" s="129"/>
      <c r="B339" s="130"/>
      <c r="C339" s="195" t="s">
        <v>284</v>
      </c>
      <c r="D339" s="196"/>
      <c r="E339" s="196"/>
      <c r="F339" s="196"/>
      <c r="G339" s="197"/>
      <c r="I339" s="131"/>
      <c r="K339" s="131"/>
      <c r="L339" s="132" t="s">
        <v>284</v>
      </c>
      <c r="O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row>
    <row r="340" spans="1:104" ht="25.5" x14ac:dyDescent="0.2">
      <c r="A340" s="129"/>
      <c r="B340" s="130"/>
      <c r="C340" s="193" t="s">
        <v>90</v>
      </c>
      <c r="D340" s="194"/>
      <c r="E340" s="133">
        <v>12.29</v>
      </c>
      <c r="F340" s="134"/>
      <c r="G340" s="135"/>
      <c r="H340" s="136"/>
      <c r="I340" s="131"/>
      <c r="J340" s="137"/>
      <c r="K340" s="131"/>
      <c r="M340" s="132" t="s">
        <v>90</v>
      </c>
      <c r="O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38" t="str">
        <f t="shared" ref="BD340:BD349" si="14">C339</f>
        <v>Tep. izol. na kov. roštu - pásy z minerálních vláken max. ?d=0,035 W.m-1.K-1, tl. 200mm</v>
      </c>
      <c r="BE340" s="118"/>
      <c r="BF340" s="118"/>
      <c r="BG340" s="118"/>
      <c r="BH340" s="118"/>
      <c r="BI340" s="118"/>
    </row>
    <row r="341" spans="1:104" x14ac:dyDescent="0.2">
      <c r="A341" s="129"/>
      <c r="B341" s="130"/>
      <c r="C341" s="193" t="s">
        <v>91</v>
      </c>
      <c r="D341" s="194"/>
      <c r="E341" s="133">
        <v>150.53</v>
      </c>
      <c r="F341" s="134"/>
      <c r="G341" s="135"/>
      <c r="H341" s="136"/>
      <c r="I341" s="131"/>
      <c r="J341" s="137"/>
      <c r="K341" s="131"/>
      <c r="M341" s="132" t="s">
        <v>91</v>
      </c>
      <c r="O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38" t="str">
        <f t="shared" si="14"/>
        <v>404:12,29</v>
      </c>
      <c r="BE341" s="118"/>
      <c r="BF341" s="118"/>
      <c r="BG341" s="118"/>
      <c r="BH341" s="118"/>
      <c r="BI341" s="118"/>
    </row>
    <row r="342" spans="1:104" x14ac:dyDescent="0.2">
      <c r="A342" s="129"/>
      <c r="B342" s="130"/>
      <c r="C342" s="193" t="s">
        <v>92</v>
      </c>
      <c r="D342" s="194"/>
      <c r="E342" s="133">
        <v>14.44</v>
      </c>
      <c r="F342" s="134"/>
      <c r="G342" s="135"/>
      <c r="H342" s="136"/>
      <c r="I342" s="131"/>
      <c r="J342" s="137"/>
      <c r="K342" s="131"/>
      <c r="M342" s="132" t="s">
        <v>92</v>
      </c>
      <c r="O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38" t="str">
        <f t="shared" si="14"/>
        <v>407:150,53</v>
      </c>
      <c r="BE342" s="118"/>
      <c r="BF342" s="118"/>
      <c r="BG342" s="118"/>
      <c r="BH342" s="118"/>
      <c r="BI342" s="118"/>
    </row>
    <row r="343" spans="1:104" x14ac:dyDescent="0.2">
      <c r="A343" s="129"/>
      <c r="B343" s="130"/>
      <c r="C343" s="193" t="s">
        <v>93</v>
      </c>
      <c r="D343" s="194"/>
      <c r="E343" s="133">
        <v>33.11</v>
      </c>
      <c r="F343" s="134"/>
      <c r="G343" s="135"/>
      <c r="H343" s="136"/>
      <c r="I343" s="131"/>
      <c r="J343" s="137"/>
      <c r="K343" s="131"/>
      <c r="M343" s="132" t="s">
        <v>93</v>
      </c>
      <c r="O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38" t="str">
        <f t="shared" si="14"/>
        <v>408:14,44</v>
      </c>
      <c r="BE343" s="118"/>
      <c r="BF343" s="118"/>
      <c r="BG343" s="118"/>
      <c r="BH343" s="118"/>
      <c r="BI343" s="118"/>
    </row>
    <row r="344" spans="1:104" x14ac:dyDescent="0.2">
      <c r="A344" s="129"/>
      <c r="B344" s="130"/>
      <c r="C344" s="193" t="s">
        <v>94</v>
      </c>
      <c r="D344" s="194"/>
      <c r="E344" s="133">
        <v>13.54</v>
      </c>
      <c r="F344" s="134"/>
      <c r="G344" s="135"/>
      <c r="H344" s="136"/>
      <c r="I344" s="131"/>
      <c r="J344" s="137"/>
      <c r="K344" s="131"/>
      <c r="M344" s="132" t="s">
        <v>94</v>
      </c>
      <c r="O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38" t="str">
        <f t="shared" si="14"/>
        <v>409:33,11</v>
      </c>
      <c r="BE344" s="118"/>
      <c r="BF344" s="118"/>
      <c r="BG344" s="118"/>
      <c r="BH344" s="118"/>
      <c r="BI344" s="118"/>
    </row>
    <row r="345" spans="1:104" x14ac:dyDescent="0.2">
      <c r="A345" s="129"/>
      <c r="B345" s="130"/>
      <c r="C345" s="193" t="s">
        <v>95</v>
      </c>
      <c r="D345" s="194"/>
      <c r="E345" s="133">
        <v>19.45</v>
      </c>
      <c r="F345" s="134"/>
      <c r="G345" s="135"/>
      <c r="H345" s="136"/>
      <c r="I345" s="131"/>
      <c r="J345" s="137"/>
      <c r="K345" s="131"/>
      <c r="M345" s="132" t="s">
        <v>95</v>
      </c>
      <c r="O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38" t="str">
        <f t="shared" si="14"/>
        <v>410:13,54</v>
      </c>
      <c r="BE345" s="118"/>
      <c r="BF345" s="118"/>
      <c r="BG345" s="118"/>
      <c r="BH345" s="118"/>
      <c r="BI345" s="118"/>
    </row>
    <row r="346" spans="1:104" x14ac:dyDescent="0.2">
      <c r="A346" s="129"/>
      <c r="B346" s="130"/>
      <c r="C346" s="193" t="s">
        <v>96</v>
      </c>
      <c r="D346" s="194"/>
      <c r="E346" s="133">
        <v>3.57</v>
      </c>
      <c r="F346" s="134"/>
      <c r="G346" s="135"/>
      <c r="H346" s="136"/>
      <c r="I346" s="131"/>
      <c r="J346" s="137"/>
      <c r="K346" s="131"/>
      <c r="M346" s="132" t="s">
        <v>96</v>
      </c>
      <c r="O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38" t="str">
        <f t="shared" si="14"/>
        <v>401:19,45</v>
      </c>
      <c r="BE346" s="118"/>
      <c r="BF346" s="118"/>
      <c r="BG346" s="118"/>
      <c r="BH346" s="118"/>
      <c r="BI346" s="118"/>
    </row>
    <row r="347" spans="1:104" x14ac:dyDescent="0.2">
      <c r="A347" s="129"/>
      <c r="B347" s="130"/>
      <c r="C347" s="193" t="s">
        <v>97</v>
      </c>
      <c r="D347" s="194"/>
      <c r="E347" s="133">
        <v>2.14</v>
      </c>
      <c r="F347" s="134"/>
      <c r="G347" s="135"/>
      <c r="H347" s="136"/>
      <c r="I347" s="131"/>
      <c r="J347" s="137"/>
      <c r="K347" s="131"/>
      <c r="M347" s="132" t="s">
        <v>97</v>
      </c>
      <c r="O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38" t="str">
        <f t="shared" si="14"/>
        <v>411:3,57</v>
      </c>
      <c r="BE347" s="118"/>
      <c r="BF347" s="118"/>
      <c r="BG347" s="118"/>
      <c r="BH347" s="118"/>
      <c r="BI347" s="118"/>
    </row>
    <row r="348" spans="1:104" x14ac:dyDescent="0.2">
      <c r="A348" s="129"/>
      <c r="B348" s="130"/>
      <c r="C348" s="193" t="s">
        <v>98</v>
      </c>
      <c r="D348" s="194"/>
      <c r="E348" s="133">
        <v>2.5299999999999998</v>
      </c>
      <c r="F348" s="134"/>
      <c r="G348" s="135"/>
      <c r="H348" s="136"/>
      <c r="I348" s="131"/>
      <c r="J348" s="137"/>
      <c r="K348" s="131"/>
      <c r="M348" s="132" t="s">
        <v>98</v>
      </c>
      <c r="O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38" t="str">
        <f t="shared" si="14"/>
        <v>412:2,14</v>
      </c>
      <c r="BE348" s="118"/>
      <c r="BF348" s="118"/>
      <c r="BG348" s="118"/>
      <c r="BH348" s="118"/>
      <c r="BI348" s="118"/>
    </row>
    <row r="349" spans="1:104" x14ac:dyDescent="0.2">
      <c r="A349" s="129"/>
      <c r="B349" s="130"/>
      <c r="C349" s="193" t="s">
        <v>99</v>
      </c>
      <c r="D349" s="194"/>
      <c r="E349" s="133">
        <v>5.43</v>
      </c>
      <c r="F349" s="134"/>
      <c r="G349" s="135"/>
      <c r="H349" s="136"/>
      <c r="I349" s="131"/>
      <c r="J349" s="137"/>
      <c r="K349" s="131"/>
      <c r="M349" s="132" t="s">
        <v>99</v>
      </c>
      <c r="O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38" t="str">
        <f t="shared" si="14"/>
        <v>413:2,53</v>
      </c>
      <c r="BE349" s="118"/>
      <c r="BF349" s="118"/>
      <c r="BG349" s="118"/>
      <c r="BH349" s="118"/>
      <c r="BI349" s="118"/>
    </row>
    <row r="350" spans="1:104" x14ac:dyDescent="0.2">
      <c r="A350" s="139" t="s">
        <v>50</v>
      </c>
      <c r="B350" s="140" t="s">
        <v>278</v>
      </c>
      <c r="C350" s="141" t="s">
        <v>279</v>
      </c>
      <c r="D350" s="142"/>
      <c r="E350" s="143"/>
      <c r="F350" s="143"/>
      <c r="G350" s="144">
        <f>SUM(G326:G349)</f>
        <v>0</v>
      </c>
      <c r="H350" s="145"/>
      <c r="I350" s="144">
        <f>SUM(I326:I349)</f>
        <v>0.59887989999999991</v>
      </c>
      <c r="J350" s="146"/>
      <c r="K350" s="144">
        <f>SUM(K326:K349)</f>
        <v>0</v>
      </c>
      <c r="O350" s="118"/>
      <c r="X350" s="147">
        <f>K350</f>
        <v>0</v>
      </c>
      <c r="Y350" s="147">
        <f>I350</f>
        <v>0.59887989999999991</v>
      </c>
      <c r="Z350" s="128">
        <f>G350</f>
        <v>0</v>
      </c>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48"/>
      <c r="BB350" s="148"/>
      <c r="BC350" s="148"/>
      <c r="BD350" s="148"/>
      <c r="BE350" s="148"/>
      <c r="BF350" s="148"/>
      <c r="BG350" s="118"/>
      <c r="BH350" s="118"/>
      <c r="BI350" s="118"/>
    </row>
    <row r="351" spans="1:104" ht="14.25" customHeight="1" x14ac:dyDescent="0.2">
      <c r="A351" s="108" t="s">
        <v>46</v>
      </c>
      <c r="B351" s="109" t="s">
        <v>285</v>
      </c>
      <c r="C351" s="110" t="s">
        <v>286</v>
      </c>
      <c r="D351" s="111"/>
      <c r="E351" s="112"/>
      <c r="F351" s="112"/>
      <c r="G351" s="113"/>
      <c r="H351" s="114"/>
      <c r="I351" s="115"/>
      <c r="J351" s="116"/>
      <c r="K351" s="117"/>
      <c r="O351" s="118"/>
    </row>
    <row r="352" spans="1:104" x14ac:dyDescent="0.2">
      <c r="A352" s="119">
        <v>40</v>
      </c>
      <c r="B352" s="120" t="s">
        <v>287</v>
      </c>
      <c r="C352" s="121" t="s">
        <v>288</v>
      </c>
      <c r="D352" s="122" t="s">
        <v>289</v>
      </c>
      <c r="E352" s="123">
        <v>1</v>
      </c>
      <c r="F352" s="124">
        <v>0</v>
      </c>
      <c r="G352" s="125">
        <f>E352*F352</f>
        <v>0</v>
      </c>
      <c r="H352" s="126">
        <v>0</v>
      </c>
      <c r="I352" s="127">
        <f>E352*H352</f>
        <v>0</v>
      </c>
      <c r="J352" s="126">
        <v>0</v>
      </c>
      <c r="K352" s="127">
        <f>E352*J352</f>
        <v>0</v>
      </c>
      <c r="O352" s="118"/>
      <c r="Z352" s="118"/>
      <c r="AA352" s="118">
        <v>1</v>
      </c>
      <c r="AB352" s="118">
        <v>1</v>
      </c>
      <c r="AC352" s="118">
        <v>1</v>
      </c>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28">
        <f>G352</f>
        <v>0</v>
      </c>
      <c r="BA352" s="118"/>
      <c r="BB352" s="118"/>
      <c r="BC352" s="118"/>
      <c r="BD352" s="118"/>
      <c r="BE352" s="118"/>
      <c r="BF352" s="118"/>
      <c r="BG352" s="118"/>
      <c r="BH352" s="118"/>
      <c r="BI352" s="118"/>
      <c r="CA352" s="118">
        <v>1</v>
      </c>
      <c r="CB352" s="118">
        <v>1</v>
      </c>
      <c r="CZ352" s="81">
        <v>2</v>
      </c>
    </row>
    <row r="353" spans="1:104" x14ac:dyDescent="0.2">
      <c r="A353" s="129"/>
      <c r="B353" s="130"/>
      <c r="C353" s="195" t="s">
        <v>290</v>
      </c>
      <c r="D353" s="196"/>
      <c r="E353" s="196"/>
      <c r="F353" s="196"/>
      <c r="G353" s="197"/>
      <c r="I353" s="131"/>
      <c r="K353" s="131"/>
      <c r="L353" s="132" t="s">
        <v>290</v>
      </c>
      <c r="O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c r="BF353" s="118"/>
      <c r="BG353" s="118"/>
      <c r="BH353" s="118"/>
      <c r="BI353" s="118"/>
    </row>
    <row r="354" spans="1:104" x14ac:dyDescent="0.2">
      <c r="A354" s="129"/>
      <c r="B354" s="130"/>
      <c r="C354" s="195" t="s">
        <v>291</v>
      </c>
      <c r="D354" s="196"/>
      <c r="E354" s="196"/>
      <c r="F354" s="196"/>
      <c r="G354" s="197"/>
      <c r="I354" s="131"/>
      <c r="K354" s="131"/>
      <c r="L354" s="132" t="s">
        <v>291</v>
      </c>
      <c r="O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c r="BF354" s="118"/>
      <c r="BG354" s="118"/>
      <c r="BH354" s="118"/>
      <c r="BI354" s="118"/>
    </row>
    <row r="355" spans="1:104" x14ac:dyDescent="0.2">
      <c r="A355" s="129"/>
      <c r="B355" s="130"/>
      <c r="C355" s="195" t="s">
        <v>292</v>
      </c>
      <c r="D355" s="196"/>
      <c r="E355" s="196"/>
      <c r="F355" s="196"/>
      <c r="G355" s="197"/>
      <c r="I355" s="131"/>
      <c r="K355" s="131"/>
      <c r="L355" s="132" t="s">
        <v>292</v>
      </c>
      <c r="O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row>
    <row r="356" spans="1:104" x14ac:dyDescent="0.2">
      <c r="A356" s="129"/>
      <c r="B356" s="130"/>
      <c r="C356" s="195" t="s">
        <v>293</v>
      </c>
      <c r="D356" s="196"/>
      <c r="E356" s="196"/>
      <c r="F356" s="196"/>
      <c r="G356" s="197"/>
      <c r="I356" s="131"/>
      <c r="K356" s="131"/>
      <c r="L356" s="132" t="s">
        <v>293</v>
      </c>
      <c r="O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row>
    <row r="357" spans="1:104" x14ac:dyDescent="0.2">
      <c r="A357" s="129"/>
      <c r="B357" s="130"/>
      <c r="C357" s="195" t="s">
        <v>294</v>
      </c>
      <c r="D357" s="196"/>
      <c r="E357" s="196"/>
      <c r="F357" s="196"/>
      <c r="G357" s="197"/>
      <c r="I357" s="131"/>
      <c r="K357" s="131"/>
      <c r="L357" s="132" t="s">
        <v>294</v>
      </c>
      <c r="O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row>
    <row r="358" spans="1:104" x14ac:dyDescent="0.2">
      <c r="A358" s="129"/>
      <c r="B358" s="130"/>
      <c r="C358" s="195" t="s">
        <v>295</v>
      </c>
      <c r="D358" s="196"/>
      <c r="E358" s="196"/>
      <c r="F358" s="196"/>
      <c r="G358" s="197"/>
      <c r="I358" s="131"/>
      <c r="K358" s="131"/>
      <c r="L358" s="132" t="s">
        <v>295</v>
      </c>
      <c r="O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c r="BF358" s="118"/>
      <c r="BG358" s="118"/>
      <c r="BH358" s="118"/>
      <c r="BI358" s="118"/>
    </row>
    <row r="359" spans="1:104" x14ac:dyDescent="0.2">
      <c r="A359" s="129"/>
      <c r="B359" s="130"/>
      <c r="C359" s="193" t="s">
        <v>47</v>
      </c>
      <c r="D359" s="194"/>
      <c r="E359" s="133">
        <v>1</v>
      </c>
      <c r="F359" s="134"/>
      <c r="G359" s="135"/>
      <c r="H359" s="136"/>
      <c r="I359" s="131"/>
      <c r="J359" s="137"/>
      <c r="K359" s="131"/>
      <c r="M359" s="132">
        <v>1</v>
      </c>
      <c r="O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38" t="str">
        <f>C358</f>
        <v xml:space="preserve">v barvě zárubně, povrch "kouřová borovice" </v>
      </c>
      <c r="BE359" s="118"/>
      <c r="BF359" s="118"/>
      <c r="BG359" s="118"/>
      <c r="BH359" s="118"/>
      <c r="BI359" s="118"/>
    </row>
    <row r="360" spans="1:104" x14ac:dyDescent="0.2">
      <c r="A360" s="119">
        <v>41</v>
      </c>
      <c r="B360" s="120" t="s">
        <v>296</v>
      </c>
      <c r="C360" s="121" t="s">
        <v>297</v>
      </c>
      <c r="D360" s="122" t="s">
        <v>289</v>
      </c>
      <c r="E360" s="123">
        <v>1</v>
      </c>
      <c r="F360" s="124">
        <v>0</v>
      </c>
      <c r="G360" s="125">
        <f>E360*F360</f>
        <v>0</v>
      </c>
      <c r="H360" s="126">
        <v>0</v>
      </c>
      <c r="I360" s="127">
        <f>E360*H360</f>
        <v>0</v>
      </c>
      <c r="J360" s="126">
        <v>0</v>
      </c>
      <c r="K360" s="127">
        <f>E360*J360</f>
        <v>0</v>
      </c>
      <c r="O360" s="118"/>
      <c r="Z360" s="118"/>
      <c r="AA360" s="118">
        <v>1</v>
      </c>
      <c r="AB360" s="118">
        <v>1</v>
      </c>
      <c r="AC360" s="118">
        <v>1</v>
      </c>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28">
        <f>G360</f>
        <v>0</v>
      </c>
      <c r="BA360" s="118"/>
      <c r="BB360" s="118"/>
      <c r="BC360" s="118"/>
      <c r="BD360" s="118"/>
      <c r="BE360" s="118"/>
      <c r="BF360" s="118"/>
      <c r="BG360" s="118"/>
      <c r="BH360" s="118"/>
      <c r="BI360" s="118"/>
      <c r="CA360" s="118">
        <v>1</v>
      </c>
      <c r="CB360" s="118">
        <v>1</v>
      </c>
      <c r="CZ360" s="81">
        <v>2</v>
      </c>
    </row>
    <row r="361" spans="1:104" x14ac:dyDescent="0.2">
      <c r="A361" s="129"/>
      <c r="B361" s="130"/>
      <c r="C361" s="195" t="s">
        <v>298</v>
      </c>
      <c r="D361" s="196"/>
      <c r="E361" s="196"/>
      <c r="F361" s="196"/>
      <c r="G361" s="197"/>
      <c r="I361" s="131"/>
      <c r="K361" s="131"/>
      <c r="L361" s="132" t="s">
        <v>298</v>
      </c>
      <c r="O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row>
    <row r="362" spans="1:104" x14ac:dyDescent="0.2">
      <c r="A362" s="129"/>
      <c r="B362" s="130"/>
      <c r="C362" s="195" t="s">
        <v>291</v>
      </c>
      <c r="D362" s="196"/>
      <c r="E362" s="196"/>
      <c r="F362" s="196"/>
      <c r="G362" s="197"/>
      <c r="I362" s="131"/>
      <c r="K362" s="131"/>
      <c r="L362" s="132" t="s">
        <v>291</v>
      </c>
      <c r="O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row>
    <row r="363" spans="1:104" x14ac:dyDescent="0.2">
      <c r="A363" s="129"/>
      <c r="B363" s="130"/>
      <c r="C363" s="195" t="s">
        <v>299</v>
      </c>
      <c r="D363" s="196"/>
      <c r="E363" s="196"/>
      <c r="F363" s="196"/>
      <c r="G363" s="197"/>
      <c r="I363" s="131"/>
      <c r="K363" s="131"/>
      <c r="L363" s="132" t="s">
        <v>299</v>
      </c>
      <c r="O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row>
    <row r="364" spans="1:104" x14ac:dyDescent="0.2">
      <c r="A364" s="129"/>
      <c r="B364" s="130"/>
      <c r="C364" s="195" t="s">
        <v>300</v>
      </c>
      <c r="D364" s="196"/>
      <c r="E364" s="196"/>
      <c r="F364" s="196"/>
      <c r="G364" s="197"/>
      <c r="I364" s="131"/>
      <c r="K364" s="131"/>
      <c r="L364" s="132" t="s">
        <v>300</v>
      </c>
      <c r="O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c r="BF364" s="118"/>
      <c r="BG364" s="118"/>
      <c r="BH364" s="118"/>
      <c r="BI364" s="118"/>
    </row>
    <row r="365" spans="1:104" x14ac:dyDescent="0.2">
      <c r="A365" s="129"/>
      <c r="B365" s="130"/>
      <c r="C365" s="195" t="s">
        <v>293</v>
      </c>
      <c r="D365" s="196"/>
      <c r="E365" s="196"/>
      <c r="F365" s="196"/>
      <c r="G365" s="197"/>
      <c r="I365" s="131"/>
      <c r="K365" s="131"/>
      <c r="L365" s="132" t="s">
        <v>293</v>
      </c>
      <c r="O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row>
    <row r="366" spans="1:104" x14ac:dyDescent="0.2">
      <c r="A366" s="129"/>
      <c r="B366" s="130"/>
      <c r="C366" s="195" t="s">
        <v>294</v>
      </c>
      <c r="D366" s="196"/>
      <c r="E366" s="196"/>
      <c r="F366" s="196"/>
      <c r="G366" s="197"/>
      <c r="I366" s="131"/>
      <c r="K366" s="131"/>
      <c r="L366" s="132" t="s">
        <v>294</v>
      </c>
      <c r="O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row>
    <row r="367" spans="1:104" x14ac:dyDescent="0.2">
      <c r="A367" s="129"/>
      <c r="B367" s="130"/>
      <c r="C367" s="195" t="s">
        <v>301</v>
      </c>
      <c r="D367" s="196"/>
      <c r="E367" s="196"/>
      <c r="F367" s="196"/>
      <c r="G367" s="197"/>
      <c r="I367" s="131"/>
      <c r="K367" s="131"/>
      <c r="L367" s="132" t="s">
        <v>301</v>
      </c>
      <c r="O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row>
    <row r="368" spans="1:104" x14ac:dyDescent="0.2">
      <c r="A368" s="129"/>
      <c r="B368" s="130"/>
      <c r="C368" s="195" t="s">
        <v>302</v>
      </c>
      <c r="D368" s="196"/>
      <c r="E368" s="196"/>
      <c r="F368" s="196"/>
      <c r="G368" s="197"/>
      <c r="I368" s="131"/>
      <c r="K368" s="131"/>
      <c r="L368" s="132" t="s">
        <v>302</v>
      </c>
      <c r="O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row>
    <row r="369" spans="1:104" x14ac:dyDescent="0.2">
      <c r="A369" s="129"/>
      <c r="B369" s="130"/>
      <c r="C369" s="195" t="s">
        <v>303</v>
      </c>
      <c r="D369" s="196"/>
      <c r="E369" s="196"/>
      <c r="F369" s="196"/>
      <c r="G369" s="197"/>
      <c r="I369" s="131"/>
      <c r="K369" s="131"/>
      <c r="L369" s="132" t="s">
        <v>303</v>
      </c>
      <c r="O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row>
    <row r="370" spans="1:104" x14ac:dyDescent="0.2">
      <c r="A370" s="129"/>
      <c r="B370" s="130"/>
      <c r="C370" s="195" t="s">
        <v>304</v>
      </c>
      <c r="D370" s="196"/>
      <c r="E370" s="196"/>
      <c r="F370" s="196"/>
      <c r="G370" s="197"/>
      <c r="I370" s="131"/>
      <c r="K370" s="131"/>
      <c r="L370" s="132" t="s">
        <v>304</v>
      </c>
      <c r="O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row>
    <row r="371" spans="1:104" x14ac:dyDescent="0.2">
      <c r="A371" s="129"/>
      <c r="B371" s="130"/>
      <c r="C371" s="193" t="s">
        <v>47</v>
      </c>
      <c r="D371" s="194"/>
      <c r="E371" s="133">
        <v>1</v>
      </c>
      <c r="F371" s="134"/>
      <c r="G371" s="135"/>
      <c r="H371" s="136"/>
      <c r="I371" s="131"/>
      <c r="J371" s="137"/>
      <c r="K371" s="131"/>
      <c r="M371" s="132">
        <v>1</v>
      </c>
      <c r="O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38" t="str">
        <f>C370</f>
        <v>- madlo pro imobilní dle Vyhlášky č. 398/2009 Sb.</v>
      </c>
      <c r="BE371" s="118"/>
      <c r="BF371" s="118"/>
      <c r="BG371" s="118"/>
      <c r="BH371" s="118"/>
      <c r="BI371" s="118"/>
    </row>
    <row r="372" spans="1:104" x14ac:dyDescent="0.2">
      <c r="A372" s="119">
        <v>42</v>
      </c>
      <c r="B372" s="120" t="s">
        <v>305</v>
      </c>
      <c r="C372" s="121" t="s">
        <v>306</v>
      </c>
      <c r="D372" s="122" t="s">
        <v>289</v>
      </c>
      <c r="E372" s="123">
        <v>1</v>
      </c>
      <c r="F372" s="124">
        <v>0</v>
      </c>
      <c r="G372" s="125">
        <f>E372*F372</f>
        <v>0</v>
      </c>
      <c r="H372" s="126">
        <v>0</v>
      </c>
      <c r="I372" s="127">
        <f>E372*H372</f>
        <v>0</v>
      </c>
      <c r="J372" s="126">
        <v>0</v>
      </c>
      <c r="K372" s="127">
        <f>E372*J372</f>
        <v>0</v>
      </c>
      <c r="O372" s="118"/>
      <c r="Z372" s="118"/>
      <c r="AA372" s="118">
        <v>1</v>
      </c>
      <c r="AB372" s="118">
        <v>1</v>
      </c>
      <c r="AC372" s="118">
        <v>1</v>
      </c>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28">
        <f>G372</f>
        <v>0</v>
      </c>
      <c r="BA372" s="118"/>
      <c r="BB372" s="118"/>
      <c r="BC372" s="118"/>
      <c r="BD372" s="118"/>
      <c r="BE372" s="118"/>
      <c r="BF372" s="118"/>
      <c r="BG372" s="118"/>
      <c r="BH372" s="118"/>
      <c r="BI372" s="118"/>
      <c r="CA372" s="118">
        <v>1</v>
      </c>
      <c r="CB372" s="118">
        <v>1</v>
      </c>
      <c r="CZ372" s="81">
        <v>2</v>
      </c>
    </row>
    <row r="373" spans="1:104" x14ac:dyDescent="0.2">
      <c r="A373" s="129"/>
      <c r="B373" s="130"/>
      <c r="C373" s="195" t="s">
        <v>298</v>
      </c>
      <c r="D373" s="196"/>
      <c r="E373" s="196"/>
      <c r="F373" s="196"/>
      <c r="G373" s="197"/>
      <c r="I373" s="131"/>
      <c r="K373" s="131"/>
      <c r="L373" s="132" t="s">
        <v>298</v>
      </c>
      <c r="O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row>
    <row r="374" spans="1:104" x14ac:dyDescent="0.2">
      <c r="A374" s="129"/>
      <c r="B374" s="130"/>
      <c r="C374" s="195" t="s">
        <v>307</v>
      </c>
      <c r="D374" s="196"/>
      <c r="E374" s="196"/>
      <c r="F374" s="196"/>
      <c r="G374" s="197"/>
      <c r="I374" s="131"/>
      <c r="K374" s="131"/>
      <c r="L374" s="132" t="s">
        <v>307</v>
      </c>
      <c r="O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row>
    <row r="375" spans="1:104" x14ac:dyDescent="0.2">
      <c r="A375" s="129"/>
      <c r="B375" s="130"/>
      <c r="C375" s="195" t="s">
        <v>308</v>
      </c>
      <c r="D375" s="196"/>
      <c r="E375" s="196"/>
      <c r="F375" s="196"/>
      <c r="G375" s="197"/>
      <c r="I375" s="131"/>
      <c r="K375" s="131"/>
      <c r="L375" s="132" t="s">
        <v>308</v>
      </c>
      <c r="O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row>
    <row r="376" spans="1:104" x14ac:dyDescent="0.2">
      <c r="A376" s="129"/>
      <c r="B376" s="130"/>
      <c r="C376" s="195" t="s">
        <v>309</v>
      </c>
      <c r="D376" s="196"/>
      <c r="E376" s="196"/>
      <c r="F376" s="196"/>
      <c r="G376" s="197"/>
      <c r="I376" s="131"/>
      <c r="K376" s="131"/>
      <c r="L376" s="132" t="s">
        <v>309</v>
      </c>
      <c r="O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row>
    <row r="377" spans="1:104" x14ac:dyDescent="0.2">
      <c r="A377" s="129"/>
      <c r="B377" s="130"/>
      <c r="C377" s="195" t="s">
        <v>293</v>
      </c>
      <c r="D377" s="196"/>
      <c r="E377" s="196"/>
      <c r="F377" s="196"/>
      <c r="G377" s="197"/>
      <c r="I377" s="131"/>
      <c r="K377" s="131"/>
      <c r="L377" s="132" t="s">
        <v>293</v>
      </c>
      <c r="O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row>
    <row r="378" spans="1:104" x14ac:dyDescent="0.2">
      <c r="A378" s="129"/>
      <c r="B378" s="130"/>
      <c r="C378" s="195" t="s">
        <v>310</v>
      </c>
      <c r="D378" s="196"/>
      <c r="E378" s="196"/>
      <c r="F378" s="196"/>
      <c r="G378" s="197"/>
      <c r="I378" s="131"/>
      <c r="K378" s="131"/>
      <c r="L378" s="132" t="s">
        <v>310</v>
      </c>
      <c r="O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row>
    <row r="379" spans="1:104" x14ac:dyDescent="0.2">
      <c r="A379" s="129"/>
      <c r="B379" s="130"/>
      <c r="C379" s="195" t="s">
        <v>301</v>
      </c>
      <c r="D379" s="196"/>
      <c r="E379" s="196"/>
      <c r="F379" s="196"/>
      <c r="G379" s="197"/>
      <c r="I379" s="131"/>
      <c r="K379" s="131"/>
      <c r="L379" s="132" t="s">
        <v>301</v>
      </c>
      <c r="O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row>
    <row r="380" spans="1:104" x14ac:dyDescent="0.2">
      <c r="A380" s="129"/>
      <c r="B380" s="130"/>
      <c r="C380" s="193" t="s">
        <v>47</v>
      </c>
      <c r="D380" s="194"/>
      <c r="E380" s="133">
        <v>1</v>
      </c>
      <c r="F380" s="134"/>
      <c r="G380" s="135"/>
      <c r="H380" s="136"/>
      <c r="I380" s="131"/>
      <c r="J380" s="137"/>
      <c r="K380" s="131"/>
      <c r="M380" s="132">
        <v>1</v>
      </c>
      <c r="O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38" t="str">
        <f>C379</f>
        <v>v barvě zárubně, povrch "kouřová borovice"</v>
      </c>
      <c r="BE380" s="118"/>
      <c r="BF380" s="118"/>
      <c r="BG380" s="118"/>
      <c r="BH380" s="118"/>
      <c r="BI380" s="118"/>
    </row>
    <row r="381" spans="1:104" x14ac:dyDescent="0.2">
      <c r="A381" s="119">
        <v>43</v>
      </c>
      <c r="B381" s="120" t="s">
        <v>311</v>
      </c>
      <c r="C381" s="121" t="s">
        <v>312</v>
      </c>
      <c r="D381" s="122" t="s">
        <v>289</v>
      </c>
      <c r="E381" s="123">
        <v>1</v>
      </c>
      <c r="F381" s="124">
        <v>0</v>
      </c>
      <c r="G381" s="125">
        <f>E381*F381</f>
        <v>0</v>
      </c>
      <c r="H381" s="126">
        <v>0</v>
      </c>
      <c r="I381" s="127">
        <f>E381*H381</f>
        <v>0</v>
      </c>
      <c r="J381" s="126">
        <v>0</v>
      </c>
      <c r="K381" s="127">
        <f>E381*J381</f>
        <v>0</v>
      </c>
      <c r="O381" s="118"/>
      <c r="Z381" s="118"/>
      <c r="AA381" s="118">
        <v>1</v>
      </c>
      <c r="AB381" s="118">
        <v>1</v>
      </c>
      <c r="AC381" s="118">
        <v>1</v>
      </c>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28">
        <f>G381</f>
        <v>0</v>
      </c>
      <c r="BA381" s="118"/>
      <c r="BB381" s="118"/>
      <c r="BC381" s="118"/>
      <c r="BD381" s="118"/>
      <c r="BE381" s="118"/>
      <c r="BF381" s="118"/>
      <c r="BG381" s="118"/>
      <c r="BH381" s="118"/>
      <c r="BI381" s="118"/>
      <c r="CA381" s="118">
        <v>1</v>
      </c>
      <c r="CB381" s="118">
        <v>1</v>
      </c>
      <c r="CZ381" s="81">
        <v>2</v>
      </c>
    </row>
    <row r="382" spans="1:104" x14ac:dyDescent="0.2">
      <c r="A382" s="129"/>
      <c r="B382" s="130"/>
      <c r="C382" s="195" t="s">
        <v>313</v>
      </c>
      <c r="D382" s="196"/>
      <c r="E382" s="196"/>
      <c r="F382" s="196"/>
      <c r="G382" s="197"/>
      <c r="I382" s="131"/>
      <c r="K382" s="131"/>
      <c r="L382" s="132" t="s">
        <v>313</v>
      </c>
      <c r="O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row>
    <row r="383" spans="1:104" x14ac:dyDescent="0.2">
      <c r="A383" s="129"/>
      <c r="B383" s="130"/>
      <c r="C383" s="195" t="s">
        <v>314</v>
      </c>
      <c r="D383" s="196"/>
      <c r="E383" s="196"/>
      <c r="F383" s="196"/>
      <c r="G383" s="197"/>
      <c r="I383" s="131"/>
      <c r="K383" s="131"/>
      <c r="L383" s="132" t="s">
        <v>314</v>
      </c>
      <c r="O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row>
    <row r="384" spans="1:104" x14ac:dyDescent="0.2">
      <c r="A384" s="129"/>
      <c r="B384" s="130"/>
      <c r="C384" s="195" t="s">
        <v>315</v>
      </c>
      <c r="D384" s="196"/>
      <c r="E384" s="196"/>
      <c r="F384" s="196"/>
      <c r="G384" s="197"/>
      <c r="I384" s="131"/>
      <c r="K384" s="131"/>
      <c r="L384" s="132" t="s">
        <v>315</v>
      </c>
      <c r="O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row>
    <row r="385" spans="1:104" x14ac:dyDescent="0.2">
      <c r="A385" s="129"/>
      <c r="B385" s="130"/>
      <c r="C385" s="195" t="s">
        <v>292</v>
      </c>
      <c r="D385" s="196"/>
      <c r="E385" s="196"/>
      <c r="F385" s="196"/>
      <c r="G385" s="197"/>
      <c r="I385" s="131"/>
      <c r="K385" s="131"/>
      <c r="L385" s="132" t="s">
        <v>292</v>
      </c>
      <c r="O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row>
    <row r="386" spans="1:104" x14ac:dyDescent="0.2">
      <c r="A386" s="129"/>
      <c r="B386" s="130"/>
      <c r="C386" s="195" t="s">
        <v>293</v>
      </c>
      <c r="D386" s="196"/>
      <c r="E386" s="196"/>
      <c r="F386" s="196"/>
      <c r="G386" s="197"/>
      <c r="I386" s="131"/>
      <c r="K386" s="131"/>
      <c r="L386" s="132" t="s">
        <v>293</v>
      </c>
      <c r="O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row>
    <row r="387" spans="1:104" x14ac:dyDescent="0.2">
      <c r="A387" s="129"/>
      <c r="B387" s="130"/>
      <c r="C387" s="195" t="s">
        <v>310</v>
      </c>
      <c r="D387" s="196"/>
      <c r="E387" s="196"/>
      <c r="F387" s="196"/>
      <c r="G387" s="197"/>
      <c r="I387" s="131"/>
      <c r="K387" s="131"/>
      <c r="L387" s="132" t="s">
        <v>310</v>
      </c>
      <c r="O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row>
    <row r="388" spans="1:104" x14ac:dyDescent="0.2">
      <c r="A388" s="129"/>
      <c r="B388" s="130"/>
      <c r="C388" s="195" t="s">
        <v>301</v>
      </c>
      <c r="D388" s="196"/>
      <c r="E388" s="196"/>
      <c r="F388" s="196"/>
      <c r="G388" s="197"/>
      <c r="I388" s="131"/>
      <c r="K388" s="131"/>
      <c r="L388" s="132" t="s">
        <v>301</v>
      </c>
      <c r="O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row>
    <row r="389" spans="1:104" x14ac:dyDescent="0.2">
      <c r="A389" s="129"/>
      <c r="B389" s="130"/>
      <c r="C389" s="193" t="s">
        <v>47</v>
      </c>
      <c r="D389" s="194"/>
      <c r="E389" s="133">
        <v>1</v>
      </c>
      <c r="F389" s="134"/>
      <c r="G389" s="135"/>
      <c r="H389" s="136"/>
      <c r="I389" s="131"/>
      <c r="J389" s="137"/>
      <c r="K389" s="131"/>
      <c r="M389" s="132">
        <v>1</v>
      </c>
      <c r="O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38" t="str">
        <f>C388</f>
        <v>v barvě zárubně, povrch "kouřová borovice"</v>
      </c>
      <c r="BE389" s="118"/>
      <c r="BF389" s="118"/>
      <c r="BG389" s="118"/>
      <c r="BH389" s="118"/>
      <c r="BI389" s="118"/>
    </row>
    <row r="390" spans="1:104" x14ac:dyDescent="0.2">
      <c r="A390" s="119">
        <v>44</v>
      </c>
      <c r="B390" s="120" t="s">
        <v>316</v>
      </c>
      <c r="C390" s="121" t="s">
        <v>317</v>
      </c>
      <c r="D390" s="122" t="s">
        <v>289</v>
      </c>
      <c r="E390" s="123">
        <v>1</v>
      </c>
      <c r="F390" s="124">
        <v>0</v>
      </c>
      <c r="G390" s="125">
        <f>E390*F390</f>
        <v>0</v>
      </c>
      <c r="H390" s="126">
        <v>0</v>
      </c>
      <c r="I390" s="127">
        <f>E390*H390</f>
        <v>0</v>
      </c>
      <c r="J390" s="126">
        <v>0</v>
      </c>
      <c r="K390" s="127">
        <f>E390*J390</f>
        <v>0</v>
      </c>
      <c r="O390" s="118"/>
      <c r="Z390" s="118"/>
      <c r="AA390" s="118">
        <v>1</v>
      </c>
      <c r="AB390" s="118">
        <v>1</v>
      </c>
      <c r="AC390" s="118">
        <v>1</v>
      </c>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28">
        <f>G390</f>
        <v>0</v>
      </c>
      <c r="BA390" s="118"/>
      <c r="BB390" s="118"/>
      <c r="BC390" s="118"/>
      <c r="BD390" s="118"/>
      <c r="BE390" s="118"/>
      <c r="BF390" s="118"/>
      <c r="BG390" s="118"/>
      <c r="BH390" s="118"/>
      <c r="BI390" s="118"/>
      <c r="CA390" s="118">
        <v>1</v>
      </c>
      <c r="CB390" s="118">
        <v>1</v>
      </c>
      <c r="CZ390" s="81">
        <v>2</v>
      </c>
    </row>
    <row r="391" spans="1:104" x14ac:dyDescent="0.2">
      <c r="A391" s="129"/>
      <c r="B391" s="130"/>
      <c r="C391" s="195" t="s">
        <v>307</v>
      </c>
      <c r="D391" s="196"/>
      <c r="E391" s="196"/>
      <c r="F391" s="196"/>
      <c r="G391" s="197"/>
      <c r="I391" s="131"/>
      <c r="K391" s="131"/>
      <c r="L391" s="132" t="s">
        <v>307</v>
      </c>
      <c r="O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row>
    <row r="392" spans="1:104" x14ac:dyDescent="0.2">
      <c r="A392" s="129"/>
      <c r="B392" s="130"/>
      <c r="C392" s="195" t="s">
        <v>315</v>
      </c>
      <c r="D392" s="196"/>
      <c r="E392" s="196"/>
      <c r="F392" s="196"/>
      <c r="G392" s="197"/>
      <c r="I392" s="131"/>
      <c r="K392" s="131"/>
      <c r="L392" s="132" t="s">
        <v>315</v>
      </c>
      <c r="O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row>
    <row r="393" spans="1:104" x14ac:dyDescent="0.2">
      <c r="A393" s="129"/>
      <c r="B393" s="130"/>
      <c r="C393" s="195" t="s">
        <v>292</v>
      </c>
      <c r="D393" s="196"/>
      <c r="E393" s="196"/>
      <c r="F393" s="196"/>
      <c r="G393" s="197"/>
      <c r="I393" s="131"/>
      <c r="K393" s="131"/>
      <c r="L393" s="132" t="s">
        <v>292</v>
      </c>
      <c r="O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row>
    <row r="394" spans="1:104" x14ac:dyDescent="0.2">
      <c r="A394" s="129"/>
      <c r="B394" s="130"/>
      <c r="C394" s="195" t="s">
        <v>293</v>
      </c>
      <c r="D394" s="196"/>
      <c r="E394" s="196"/>
      <c r="F394" s="196"/>
      <c r="G394" s="197"/>
      <c r="I394" s="131"/>
      <c r="K394" s="131"/>
      <c r="L394" s="132" t="s">
        <v>293</v>
      </c>
      <c r="O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row>
    <row r="395" spans="1:104" x14ac:dyDescent="0.2">
      <c r="A395" s="129"/>
      <c r="B395" s="130"/>
      <c r="C395" s="195" t="s">
        <v>310</v>
      </c>
      <c r="D395" s="196"/>
      <c r="E395" s="196"/>
      <c r="F395" s="196"/>
      <c r="G395" s="197"/>
      <c r="I395" s="131"/>
      <c r="K395" s="131"/>
      <c r="L395" s="132" t="s">
        <v>310</v>
      </c>
      <c r="O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row>
    <row r="396" spans="1:104" x14ac:dyDescent="0.2">
      <c r="A396" s="129"/>
      <c r="B396" s="130"/>
      <c r="C396" s="195" t="s">
        <v>301</v>
      </c>
      <c r="D396" s="196"/>
      <c r="E396" s="196"/>
      <c r="F396" s="196"/>
      <c r="G396" s="197"/>
      <c r="I396" s="131"/>
      <c r="K396" s="131"/>
      <c r="L396" s="132" t="s">
        <v>301</v>
      </c>
      <c r="O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row>
    <row r="397" spans="1:104" x14ac:dyDescent="0.2">
      <c r="A397" s="129"/>
      <c r="B397" s="130"/>
      <c r="C397" s="195" t="s">
        <v>318</v>
      </c>
      <c r="D397" s="196"/>
      <c r="E397" s="196"/>
      <c r="F397" s="196"/>
      <c r="G397" s="197"/>
      <c r="I397" s="131"/>
      <c r="K397" s="131"/>
      <c r="L397" s="132" t="s">
        <v>318</v>
      </c>
      <c r="O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row>
    <row r="398" spans="1:104" x14ac:dyDescent="0.2">
      <c r="A398" s="129"/>
      <c r="B398" s="130"/>
      <c r="C398" s="193" t="s">
        <v>47</v>
      </c>
      <c r="D398" s="194"/>
      <c r="E398" s="133">
        <v>1</v>
      </c>
      <c r="F398" s="134"/>
      <c r="G398" s="135"/>
      <c r="H398" s="136"/>
      <c r="I398" s="131"/>
      <c r="J398" s="137"/>
      <c r="K398" s="131"/>
      <c r="M398" s="132">
        <v>1</v>
      </c>
      <c r="O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38" t="str">
        <f>C397</f>
        <v>ATYP, rozměry doměřit dle skutečnosti</v>
      </c>
      <c r="BE398" s="118"/>
      <c r="BF398" s="118"/>
      <c r="BG398" s="118"/>
      <c r="BH398" s="118"/>
      <c r="BI398" s="118"/>
    </row>
    <row r="399" spans="1:104" x14ac:dyDescent="0.2">
      <c r="A399" s="119">
        <v>45</v>
      </c>
      <c r="B399" s="120" t="s">
        <v>319</v>
      </c>
      <c r="C399" s="121" t="s">
        <v>320</v>
      </c>
      <c r="D399" s="122" t="s">
        <v>289</v>
      </c>
      <c r="E399" s="123">
        <v>1</v>
      </c>
      <c r="F399" s="124">
        <v>0</v>
      </c>
      <c r="G399" s="125">
        <f>E399*F399</f>
        <v>0</v>
      </c>
      <c r="H399" s="126">
        <v>0</v>
      </c>
      <c r="I399" s="127">
        <f>E399*H399</f>
        <v>0</v>
      </c>
      <c r="J399" s="126">
        <v>0</v>
      </c>
      <c r="K399" s="127">
        <f>E399*J399</f>
        <v>0</v>
      </c>
      <c r="O399" s="118"/>
      <c r="Z399" s="118"/>
      <c r="AA399" s="118">
        <v>1</v>
      </c>
      <c r="AB399" s="118">
        <v>1</v>
      </c>
      <c r="AC399" s="118">
        <v>1</v>
      </c>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28">
        <f>G399</f>
        <v>0</v>
      </c>
      <c r="BA399" s="118"/>
      <c r="BB399" s="118"/>
      <c r="BC399" s="118"/>
      <c r="BD399" s="118"/>
      <c r="BE399" s="118"/>
      <c r="BF399" s="118"/>
      <c r="BG399" s="118"/>
      <c r="BH399" s="118"/>
      <c r="BI399" s="118"/>
      <c r="CA399" s="118">
        <v>1</v>
      </c>
      <c r="CB399" s="118">
        <v>1</v>
      </c>
      <c r="CZ399" s="81">
        <v>2</v>
      </c>
    </row>
    <row r="400" spans="1:104" x14ac:dyDescent="0.2">
      <c r="A400" s="129"/>
      <c r="B400" s="130"/>
      <c r="C400" s="195" t="s">
        <v>307</v>
      </c>
      <c r="D400" s="196"/>
      <c r="E400" s="196"/>
      <c r="F400" s="196"/>
      <c r="G400" s="197"/>
      <c r="I400" s="131"/>
      <c r="K400" s="131"/>
      <c r="L400" s="132" t="s">
        <v>307</v>
      </c>
      <c r="O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row>
    <row r="401" spans="1:104" x14ac:dyDescent="0.2">
      <c r="A401" s="129"/>
      <c r="B401" s="130"/>
      <c r="C401" s="195" t="s">
        <v>315</v>
      </c>
      <c r="D401" s="196"/>
      <c r="E401" s="196"/>
      <c r="F401" s="196"/>
      <c r="G401" s="197"/>
      <c r="I401" s="131"/>
      <c r="K401" s="131"/>
      <c r="L401" s="132" t="s">
        <v>315</v>
      </c>
      <c r="O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row>
    <row r="402" spans="1:104" x14ac:dyDescent="0.2">
      <c r="A402" s="129"/>
      <c r="B402" s="130"/>
      <c r="C402" s="195" t="s">
        <v>292</v>
      </c>
      <c r="D402" s="196"/>
      <c r="E402" s="196"/>
      <c r="F402" s="196"/>
      <c r="G402" s="197"/>
      <c r="I402" s="131"/>
      <c r="K402" s="131"/>
      <c r="L402" s="132" t="s">
        <v>292</v>
      </c>
      <c r="O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row>
    <row r="403" spans="1:104" x14ac:dyDescent="0.2">
      <c r="A403" s="129"/>
      <c r="B403" s="130"/>
      <c r="C403" s="195" t="s">
        <v>293</v>
      </c>
      <c r="D403" s="196"/>
      <c r="E403" s="196"/>
      <c r="F403" s="196"/>
      <c r="G403" s="197"/>
      <c r="I403" s="131"/>
      <c r="K403" s="131"/>
      <c r="L403" s="132" t="s">
        <v>293</v>
      </c>
      <c r="O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row>
    <row r="404" spans="1:104" x14ac:dyDescent="0.2">
      <c r="A404" s="129"/>
      <c r="B404" s="130"/>
      <c r="C404" s="195" t="s">
        <v>310</v>
      </c>
      <c r="D404" s="196"/>
      <c r="E404" s="196"/>
      <c r="F404" s="196"/>
      <c r="G404" s="197"/>
      <c r="I404" s="131"/>
      <c r="K404" s="131"/>
      <c r="L404" s="132" t="s">
        <v>310</v>
      </c>
      <c r="O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row>
    <row r="405" spans="1:104" x14ac:dyDescent="0.2">
      <c r="A405" s="129"/>
      <c r="B405" s="130"/>
      <c r="C405" s="195" t="s">
        <v>301</v>
      </c>
      <c r="D405" s="196"/>
      <c r="E405" s="196"/>
      <c r="F405" s="196"/>
      <c r="G405" s="197"/>
      <c r="I405" s="131"/>
      <c r="K405" s="131"/>
      <c r="L405" s="132" t="s">
        <v>301</v>
      </c>
      <c r="O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row>
    <row r="406" spans="1:104" x14ac:dyDescent="0.2">
      <c r="A406" s="129"/>
      <c r="B406" s="130"/>
      <c r="C406" s="193" t="s">
        <v>47</v>
      </c>
      <c r="D406" s="194"/>
      <c r="E406" s="133">
        <v>1</v>
      </c>
      <c r="F406" s="134"/>
      <c r="G406" s="135"/>
      <c r="H406" s="136"/>
      <c r="I406" s="131"/>
      <c r="J406" s="137"/>
      <c r="K406" s="131"/>
      <c r="M406" s="132">
        <v>1</v>
      </c>
      <c r="O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38" t="str">
        <f>C405</f>
        <v>v barvě zárubně, povrch "kouřová borovice"</v>
      </c>
      <c r="BE406" s="118"/>
      <c r="BF406" s="118"/>
      <c r="BG406" s="118"/>
      <c r="BH406" s="118"/>
      <c r="BI406" s="118"/>
    </row>
    <row r="407" spans="1:104" x14ac:dyDescent="0.2">
      <c r="A407" s="119">
        <v>46</v>
      </c>
      <c r="B407" s="120" t="s">
        <v>321</v>
      </c>
      <c r="C407" s="121" t="s">
        <v>322</v>
      </c>
      <c r="D407" s="122" t="s">
        <v>289</v>
      </c>
      <c r="E407" s="123">
        <v>1</v>
      </c>
      <c r="F407" s="124">
        <v>0</v>
      </c>
      <c r="G407" s="125">
        <f>E407*F407</f>
        <v>0</v>
      </c>
      <c r="H407" s="126">
        <v>0</v>
      </c>
      <c r="I407" s="127">
        <f>E407*H407</f>
        <v>0</v>
      </c>
      <c r="J407" s="126">
        <v>0</v>
      </c>
      <c r="K407" s="127">
        <f>E407*J407</f>
        <v>0</v>
      </c>
      <c r="O407" s="118"/>
      <c r="Z407" s="118"/>
      <c r="AA407" s="118">
        <v>1</v>
      </c>
      <c r="AB407" s="118">
        <v>1</v>
      </c>
      <c r="AC407" s="118">
        <v>1</v>
      </c>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28">
        <f>G407</f>
        <v>0</v>
      </c>
      <c r="BA407" s="118"/>
      <c r="BB407" s="118"/>
      <c r="BC407" s="118"/>
      <c r="BD407" s="118"/>
      <c r="BE407" s="118"/>
      <c r="BF407" s="118"/>
      <c r="BG407" s="118"/>
      <c r="BH407" s="118"/>
      <c r="BI407" s="118"/>
      <c r="CA407" s="118">
        <v>1</v>
      </c>
      <c r="CB407" s="118">
        <v>1</v>
      </c>
      <c r="CZ407" s="81">
        <v>2</v>
      </c>
    </row>
    <row r="408" spans="1:104" x14ac:dyDescent="0.2">
      <c r="A408" s="129"/>
      <c r="B408" s="130"/>
      <c r="C408" s="195" t="s">
        <v>323</v>
      </c>
      <c r="D408" s="196"/>
      <c r="E408" s="196"/>
      <c r="F408" s="196"/>
      <c r="G408" s="197"/>
      <c r="I408" s="131"/>
      <c r="K408" s="131"/>
      <c r="L408" s="132" t="s">
        <v>323</v>
      </c>
      <c r="O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row>
    <row r="409" spans="1:104" x14ac:dyDescent="0.2">
      <c r="A409" s="129"/>
      <c r="B409" s="130"/>
      <c r="C409" s="195" t="s">
        <v>315</v>
      </c>
      <c r="D409" s="196"/>
      <c r="E409" s="196"/>
      <c r="F409" s="196"/>
      <c r="G409" s="197"/>
      <c r="I409" s="131"/>
      <c r="K409" s="131"/>
      <c r="L409" s="132" t="s">
        <v>315</v>
      </c>
      <c r="O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row>
    <row r="410" spans="1:104" x14ac:dyDescent="0.2">
      <c r="A410" s="129"/>
      <c r="B410" s="130"/>
      <c r="C410" s="195" t="s">
        <v>324</v>
      </c>
      <c r="D410" s="196"/>
      <c r="E410" s="196"/>
      <c r="F410" s="196"/>
      <c r="G410" s="197"/>
      <c r="I410" s="131"/>
      <c r="K410" s="131"/>
      <c r="L410" s="132" t="s">
        <v>324</v>
      </c>
      <c r="O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c r="BI410" s="118"/>
    </row>
    <row r="411" spans="1:104" x14ac:dyDescent="0.2">
      <c r="A411" s="129"/>
      <c r="B411" s="130"/>
      <c r="C411" s="195" t="s">
        <v>292</v>
      </c>
      <c r="D411" s="196"/>
      <c r="E411" s="196"/>
      <c r="F411" s="196"/>
      <c r="G411" s="197"/>
      <c r="I411" s="131"/>
      <c r="K411" s="131"/>
      <c r="L411" s="132" t="s">
        <v>292</v>
      </c>
      <c r="O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row>
    <row r="412" spans="1:104" x14ac:dyDescent="0.2">
      <c r="A412" s="129"/>
      <c r="B412" s="130"/>
      <c r="C412" s="195" t="s">
        <v>293</v>
      </c>
      <c r="D412" s="196"/>
      <c r="E412" s="196"/>
      <c r="F412" s="196"/>
      <c r="G412" s="197"/>
      <c r="I412" s="131"/>
      <c r="K412" s="131"/>
      <c r="L412" s="132" t="s">
        <v>293</v>
      </c>
      <c r="O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c r="BI412" s="118"/>
    </row>
    <row r="413" spans="1:104" x14ac:dyDescent="0.2">
      <c r="A413" s="129"/>
      <c r="B413" s="130"/>
      <c r="C413" s="195" t="s">
        <v>310</v>
      </c>
      <c r="D413" s="196"/>
      <c r="E413" s="196"/>
      <c r="F413" s="196"/>
      <c r="G413" s="197"/>
      <c r="I413" s="131"/>
      <c r="K413" s="131"/>
      <c r="L413" s="132" t="s">
        <v>310</v>
      </c>
      <c r="O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row>
    <row r="414" spans="1:104" x14ac:dyDescent="0.2">
      <c r="A414" s="129"/>
      <c r="B414" s="130"/>
      <c r="C414" s="195" t="s">
        <v>301</v>
      </c>
      <c r="D414" s="196"/>
      <c r="E414" s="196"/>
      <c r="F414" s="196"/>
      <c r="G414" s="197"/>
      <c r="I414" s="131"/>
      <c r="K414" s="131"/>
      <c r="L414" s="132" t="s">
        <v>301</v>
      </c>
      <c r="O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c r="BI414" s="118"/>
    </row>
    <row r="415" spans="1:104" x14ac:dyDescent="0.2">
      <c r="A415" s="129"/>
      <c r="B415" s="130"/>
      <c r="C415" s="193" t="s">
        <v>47</v>
      </c>
      <c r="D415" s="194"/>
      <c r="E415" s="133">
        <v>1</v>
      </c>
      <c r="F415" s="134"/>
      <c r="G415" s="135"/>
      <c r="H415" s="136"/>
      <c r="I415" s="131"/>
      <c r="J415" s="137"/>
      <c r="K415" s="131"/>
      <c r="M415" s="132">
        <v>1</v>
      </c>
      <c r="O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38" t="str">
        <f>C414</f>
        <v>v barvě zárubně, povrch "kouřová borovice"</v>
      </c>
      <c r="BE415" s="118"/>
      <c r="BF415" s="118"/>
      <c r="BG415" s="118"/>
      <c r="BH415" s="118"/>
      <c r="BI415" s="118"/>
    </row>
    <row r="416" spans="1:104" x14ac:dyDescent="0.2">
      <c r="A416" s="119">
        <v>47</v>
      </c>
      <c r="B416" s="120" t="s">
        <v>325</v>
      </c>
      <c r="C416" s="121" t="s">
        <v>326</v>
      </c>
      <c r="D416" s="122" t="s">
        <v>289</v>
      </c>
      <c r="E416" s="123">
        <v>1</v>
      </c>
      <c r="F416" s="124">
        <v>0</v>
      </c>
      <c r="G416" s="125">
        <f>E416*F416</f>
        <v>0</v>
      </c>
      <c r="H416" s="126">
        <v>0</v>
      </c>
      <c r="I416" s="127">
        <f>E416*H416</f>
        <v>0</v>
      </c>
      <c r="J416" s="126">
        <v>0</v>
      </c>
      <c r="K416" s="127">
        <f>E416*J416</f>
        <v>0</v>
      </c>
      <c r="O416" s="118"/>
      <c r="Z416" s="118"/>
      <c r="AA416" s="118">
        <v>1</v>
      </c>
      <c r="AB416" s="118">
        <v>1</v>
      </c>
      <c r="AC416" s="118">
        <v>1</v>
      </c>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28">
        <f>G416</f>
        <v>0</v>
      </c>
      <c r="BA416" s="118"/>
      <c r="BB416" s="118"/>
      <c r="BC416" s="118"/>
      <c r="BD416" s="118"/>
      <c r="BE416" s="118"/>
      <c r="BF416" s="118"/>
      <c r="BG416" s="118"/>
      <c r="BH416" s="118"/>
      <c r="BI416" s="118"/>
      <c r="CA416" s="118">
        <v>1</v>
      </c>
      <c r="CB416" s="118">
        <v>1</v>
      </c>
      <c r="CZ416" s="81">
        <v>2</v>
      </c>
    </row>
    <row r="417" spans="1:104" x14ac:dyDescent="0.2">
      <c r="A417" s="129"/>
      <c r="B417" s="130"/>
      <c r="C417" s="195" t="s">
        <v>327</v>
      </c>
      <c r="D417" s="196"/>
      <c r="E417" s="196"/>
      <c r="F417" s="196"/>
      <c r="G417" s="197"/>
      <c r="I417" s="131"/>
      <c r="K417" s="131"/>
      <c r="L417" s="132" t="s">
        <v>327</v>
      </c>
      <c r="O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row>
    <row r="418" spans="1:104" x14ac:dyDescent="0.2">
      <c r="A418" s="129"/>
      <c r="B418" s="130"/>
      <c r="C418" s="195" t="s">
        <v>328</v>
      </c>
      <c r="D418" s="196"/>
      <c r="E418" s="196"/>
      <c r="F418" s="196"/>
      <c r="G418" s="197"/>
      <c r="I418" s="131"/>
      <c r="K418" s="131"/>
      <c r="L418" s="132" t="s">
        <v>328</v>
      </c>
      <c r="O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row>
    <row r="419" spans="1:104" x14ac:dyDescent="0.2">
      <c r="A419" s="129"/>
      <c r="B419" s="130"/>
      <c r="C419" s="195" t="s">
        <v>329</v>
      </c>
      <c r="D419" s="196"/>
      <c r="E419" s="196"/>
      <c r="F419" s="196"/>
      <c r="G419" s="197"/>
      <c r="I419" s="131"/>
      <c r="K419" s="131"/>
      <c r="L419" s="132" t="s">
        <v>329</v>
      </c>
      <c r="O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row>
    <row r="420" spans="1:104" x14ac:dyDescent="0.2">
      <c r="A420" s="129"/>
      <c r="B420" s="130"/>
      <c r="C420" s="195" t="s">
        <v>330</v>
      </c>
      <c r="D420" s="196"/>
      <c r="E420" s="196"/>
      <c r="F420" s="196"/>
      <c r="G420" s="197"/>
      <c r="I420" s="131"/>
      <c r="K420" s="131"/>
      <c r="L420" s="132" t="s">
        <v>330</v>
      </c>
      <c r="O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row>
    <row r="421" spans="1:104" x14ac:dyDescent="0.2">
      <c r="A421" s="129"/>
      <c r="B421" s="130"/>
      <c r="C421" s="195" t="s">
        <v>331</v>
      </c>
      <c r="D421" s="196"/>
      <c r="E421" s="196"/>
      <c r="F421" s="196"/>
      <c r="G421" s="197"/>
      <c r="I421" s="131"/>
      <c r="K421" s="131"/>
      <c r="L421" s="132" t="s">
        <v>331</v>
      </c>
      <c r="O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row>
    <row r="422" spans="1:104" x14ac:dyDescent="0.2">
      <c r="A422" s="129"/>
      <c r="B422" s="130"/>
      <c r="C422" s="195" t="s">
        <v>332</v>
      </c>
      <c r="D422" s="196"/>
      <c r="E422" s="196"/>
      <c r="F422" s="196"/>
      <c r="G422" s="197"/>
      <c r="I422" s="131"/>
      <c r="K422" s="131"/>
      <c r="L422" s="132" t="s">
        <v>332</v>
      </c>
      <c r="O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row>
    <row r="423" spans="1:104" x14ac:dyDescent="0.2">
      <c r="A423" s="129"/>
      <c r="B423" s="130"/>
      <c r="C423" s="195" t="s">
        <v>333</v>
      </c>
      <c r="D423" s="196"/>
      <c r="E423" s="196"/>
      <c r="F423" s="196"/>
      <c r="G423" s="197"/>
      <c r="I423" s="131"/>
      <c r="K423" s="131"/>
      <c r="L423" s="132" t="s">
        <v>333</v>
      </c>
      <c r="O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row>
    <row r="424" spans="1:104" x14ac:dyDescent="0.2">
      <c r="A424" s="129"/>
      <c r="B424" s="130"/>
      <c r="C424" s="195" t="s">
        <v>334</v>
      </c>
      <c r="D424" s="196"/>
      <c r="E424" s="196"/>
      <c r="F424" s="196"/>
      <c r="G424" s="197"/>
      <c r="I424" s="131"/>
      <c r="K424" s="131"/>
      <c r="L424" s="132" t="s">
        <v>334</v>
      </c>
      <c r="O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c r="BF424" s="118"/>
      <c r="BG424" s="118"/>
      <c r="BH424" s="118"/>
      <c r="BI424" s="118"/>
    </row>
    <row r="425" spans="1:104" x14ac:dyDescent="0.2">
      <c r="A425" s="129"/>
      <c r="B425" s="130"/>
      <c r="C425" s="195" t="s">
        <v>335</v>
      </c>
      <c r="D425" s="196"/>
      <c r="E425" s="196"/>
      <c r="F425" s="196"/>
      <c r="G425" s="197"/>
      <c r="I425" s="131"/>
      <c r="K425" s="131"/>
      <c r="L425" s="132" t="s">
        <v>335</v>
      </c>
      <c r="O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row>
    <row r="426" spans="1:104" x14ac:dyDescent="0.2">
      <c r="A426" s="129"/>
      <c r="B426" s="130"/>
      <c r="C426" s="195" t="s">
        <v>336</v>
      </c>
      <c r="D426" s="196"/>
      <c r="E426" s="196"/>
      <c r="F426" s="196"/>
      <c r="G426" s="197"/>
      <c r="I426" s="131"/>
      <c r="K426" s="131"/>
      <c r="L426" s="132" t="s">
        <v>336</v>
      </c>
      <c r="O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row>
    <row r="427" spans="1:104" x14ac:dyDescent="0.2">
      <c r="A427" s="129"/>
      <c r="B427" s="130"/>
      <c r="C427" s="195" t="s">
        <v>337</v>
      </c>
      <c r="D427" s="196"/>
      <c r="E427" s="196"/>
      <c r="F427" s="196"/>
      <c r="G427" s="197"/>
      <c r="I427" s="131"/>
      <c r="K427" s="131"/>
      <c r="L427" s="132" t="s">
        <v>337</v>
      </c>
      <c r="O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row>
    <row r="428" spans="1:104" x14ac:dyDescent="0.2">
      <c r="A428" s="129"/>
      <c r="B428" s="130"/>
      <c r="C428" s="195" t="s">
        <v>338</v>
      </c>
      <c r="D428" s="196"/>
      <c r="E428" s="196"/>
      <c r="F428" s="196"/>
      <c r="G428" s="197"/>
      <c r="I428" s="131"/>
      <c r="K428" s="131"/>
      <c r="L428" s="132" t="s">
        <v>338</v>
      </c>
      <c r="O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row>
    <row r="429" spans="1:104" x14ac:dyDescent="0.2">
      <c r="A429" s="129"/>
      <c r="B429" s="130"/>
      <c r="C429" s="193" t="s">
        <v>47</v>
      </c>
      <c r="D429" s="194"/>
      <c r="E429" s="133">
        <v>1</v>
      </c>
      <c r="F429" s="134"/>
      <c r="G429" s="135"/>
      <c r="H429" s="136"/>
      <c r="I429" s="131"/>
      <c r="J429" s="137"/>
      <c r="K429" s="131"/>
      <c r="M429" s="132">
        <v>1</v>
      </c>
      <c r="O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38" t="str">
        <f>C428</f>
        <v>nejvíce 150 mm, jasně viditelnými oproti pozadí</v>
      </c>
      <c r="BE429" s="118"/>
      <c r="BF429" s="118"/>
      <c r="BG429" s="118"/>
      <c r="BH429" s="118"/>
      <c r="BI429" s="118"/>
    </row>
    <row r="430" spans="1:104" ht="22.5" x14ac:dyDescent="0.2">
      <c r="A430" s="119">
        <v>48</v>
      </c>
      <c r="B430" s="120" t="s">
        <v>339</v>
      </c>
      <c r="C430" s="121" t="s">
        <v>340</v>
      </c>
      <c r="D430" s="122" t="s">
        <v>22</v>
      </c>
      <c r="E430" s="123">
        <v>10560.9568</v>
      </c>
      <c r="F430" s="124">
        <v>0</v>
      </c>
      <c r="G430" s="125">
        <f>E430*F430</f>
        <v>0</v>
      </c>
      <c r="H430" s="126">
        <v>0</v>
      </c>
      <c r="I430" s="127">
        <f>E430*H430</f>
        <v>0</v>
      </c>
      <c r="J430" s="126">
        <v>0</v>
      </c>
      <c r="K430" s="127">
        <f>E430*J430</f>
        <v>0</v>
      </c>
      <c r="O430" s="118"/>
      <c r="Z430" s="118"/>
      <c r="AA430" s="118">
        <v>1</v>
      </c>
      <c r="AB430" s="118">
        <v>7</v>
      </c>
      <c r="AC430" s="118">
        <v>7</v>
      </c>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28">
        <f>G430</f>
        <v>0</v>
      </c>
      <c r="BA430" s="118"/>
      <c r="BB430" s="118"/>
      <c r="BC430" s="118"/>
      <c r="BD430" s="118"/>
      <c r="BE430" s="118"/>
      <c r="BF430" s="118"/>
      <c r="BG430" s="118"/>
      <c r="BH430" s="118"/>
      <c r="BI430" s="118"/>
      <c r="CA430" s="118">
        <v>1</v>
      </c>
      <c r="CB430" s="118">
        <v>7</v>
      </c>
      <c r="CZ430" s="81">
        <v>2</v>
      </c>
    </row>
    <row r="431" spans="1:104" x14ac:dyDescent="0.2">
      <c r="A431" s="139" t="s">
        <v>50</v>
      </c>
      <c r="B431" s="140" t="s">
        <v>285</v>
      </c>
      <c r="C431" s="141" t="s">
        <v>286</v>
      </c>
      <c r="D431" s="142"/>
      <c r="E431" s="143"/>
      <c r="F431" s="143"/>
      <c r="G431" s="144">
        <f>SUM(G351:G430)</f>
        <v>0</v>
      </c>
      <c r="H431" s="145"/>
      <c r="I431" s="144">
        <f>SUM(I351:I430)</f>
        <v>0</v>
      </c>
      <c r="J431" s="146"/>
      <c r="K431" s="144">
        <f>SUM(K351:K430)</f>
        <v>0</v>
      </c>
      <c r="O431" s="118"/>
      <c r="X431" s="147">
        <f>K431</f>
        <v>0</v>
      </c>
      <c r="Y431" s="147">
        <f>I431</f>
        <v>0</v>
      </c>
      <c r="Z431" s="128">
        <f>G431</f>
        <v>0</v>
      </c>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48"/>
      <c r="BB431" s="148"/>
      <c r="BC431" s="148"/>
      <c r="BD431" s="148"/>
      <c r="BE431" s="148"/>
      <c r="BF431" s="148"/>
      <c r="BG431" s="118"/>
      <c r="BH431" s="118"/>
      <c r="BI431" s="118"/>
    </row>
    <row r="432" spans="1:104" ht="14.25" customHeight="1" x14ac:dyDescent="0.2">
      <c r="A432" s="108" t="s">
        <v>46</v>
      </c>
      <c r="B432" s="109" t="s">
        <v>341</v>
      </c>
      <c r="C432" s="110" t="s">
        <v>342</v>
      </c>
      <c r="D432" s="111"/>
      <c r="E432" s="112"/>
      <c r="F432" s="112"/>
      <c r="G432" s="113"/>
      <c r="H432" s="114"/>
      <c r="I432" s="115"/>
      <c r="J432" s="116"/>
      <c r="K432" s="117"/>
      <c r="O432" s="118"/>
    </row>
    <row r="433" spans="1:104" ht="22.5" x14ac:dyDescent="0.2">
      <c r="A433" s="119">
        <v>49</v>
      </c>
      <c r="B433" s="120" t="s">
        <v>343</v>
      </c>
      <c r="C433" s="121" t="s">
        <v>344</v>
      </c>
      <c r="D433" s="122" t="s">
        <v>49</v>
      </c>
      <c r="E433" s="123">
        <v>52.098999999999997</v>
      </c>
      <c r="F433" s="124">
        <v>0</v>
      </c>
      <c r="G433" s="125">
        <f>E433*F433</f>
        <v>0</v>
      </c>
      <c r="H433" s="126">
        <v>1.9199999999999998E-2</v>
      </c>
      <c r="I433" s="127">
        <f>E433*H433</f>
        <v>1.0003007999999998</v>
      </c>
      <c r="J433" s="126">
        <v>0</v>
      </c>
      <c r="K433" s="127">
        <f>E433*J433</f>
        <v>0</v>
      </c>
      <c r="O433" s="118"/>
      <c r="Z433" s="118"/>
      <c r="AA433" s="118">
        <v>1</v>
      </c>
      <c r="AB433" s="118">
        <v>1</v>
      </c>
      <c r="AC433" s="118">
        <v>1</v>
      </c>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28">
        <f>G433</f>
        <v>0</v>
      </c>
      <c r="BA433" s="118"/>
      <c r="BB433" s="118"/>
      <c r="BC433" s="118"/>
      <c r="BD433" s="118"/>
      <c r="BE433" s="118"/>
      <c r="BF433" s="118"/>
      <c r="BG433" s="118"/>
      <c r="BH433" s="118"/>
      <c r="BI433" s="118"/>
      <c r="CA433" s="118">
        <v>1</v>
      </c>
      <c r="CB433" s="118">
        <v>1</v>
      </c>
      <c r="CZ433" s="81">
        <v>2</v>
      </c>
    </row>
    <row r="434" spans="1:104" x14ac:dyDescent="0.2">
      <c r="A434" s="129"/>
      <c r="B434" s="130"/>
      <c r="C434" s="195" t="s">
        <v>345</v>
      </c>
      <c r="D434" s="196"/>
      <c r="E434" s="196"/>
      <c r="F434" s="196"/>
      <c r="G434" s="197"/>
      <c r="I434" s="131"/>
      <c r="K434" s="131"/>
      <c r="L434" s="132" t="s">
        <v>345</v>
      </c>
      <c r="O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row>
    <row r="435" spans="1:104" ht="25.5" x14ac:dyDescent="0.2">
      <c r="A435" s="129"/>
      <c r="B435" s="130"/>
      <c r="C435" s="193" t="s">
        <v>346</v>
      </c>
      <c r="D435" s="194"/>
      <c r="E435" s="133">
        <v>52.098999999999997</v>
      </c>
      <c r="F435" s="134"/>
      <c r="G435" s="135"/>
      <c r="H435" s="136"/>
      <c r="I435" s="131"/>
      <c r="J435" s="137"/>
      <c r="K435" s="131"/>
      <c r="M435" s="132" t="s">
        <v>346</v>
      </c>
      <c r="O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38" t="str">
        <f>C434</f>
        <v xml:space="preserve">Glazované hutné dlaždice 300/300/8 mm, odstín šedý matný  Keramická dlažba (min. R9) </v>
      </c>
      <c r="BE435" s="118"/>
      <c r="BF435" s="118"/>
      <c r="BG435" s="118"/>
      <c r="BH435" s="118"/>
      <c r="BI435" s="118"/>
    </row>
    <row r="436" spans="1:104" ht="22.5" x14ac:dyDescent="0.2">
      <c r="A436" s="119">
        <v>50</v>
      </c>
      <c r="B436" s="120" t="s">
        <v>347</v>
      </c>
      <c r="C436" s="121" t="s">
        <v>348</v>
      </c>
      <c r="D436" s="122" t="s">
        <v>49</v>
      </c>
      <c r="E436" s="123">
        <v>14.962</v>
      </c>
      <c r="F436" s="124">
        <v>0</v>
      </c>
      <c r="G436" s="125">
        <f>E436*F436</f>
        <v>0</v>
      </c>
      <c r="H436" s="126">
        <v>1.9199999999999998E-2</v>
      </c>
      <c r="I436" s="127">
        <f>E436*H436</f>
        <v>0.28727039999999998</v>
      </c>
      <c r="J436" s="126">
        <v>0</v>
      </c>
      <c r="K436" s="127">
        <f>E436*J436</f>
        <v>0</v>
      </c>
      <c r="O436" s="118"/>
      <c r="Z436" s="118"/>
      <c r="AA436" s="118">
        <v>1</v>
      </c>
      <c r="AB436" s="118">
        <v>1</v>
      </c>
      <c r="AC436" s="118">
        <v>1</v>
      </c>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28">
        <f>G436</f>
        <v>0</v>
      </c>
      <c r="BA436" s="118"/>
      <c r="BB436" s="118"/>
      <c r="BC436" s="118"/>
      <c r="BD436" s="118"/>
      <c r="BE436" s="118"/>
      <c r="BF436" s="118"/>
      <c r="BG436" s="118"/>
      <c r="BH436" s="118"/>
      <c r="BI436" s="118"/>
      <c r="CA436" s="118">
        <v>1</v>
      </c>
      <c r="CB436" s="118">
        <v>1</v>
      </c>
      <c r="CZ436" s="81">
        <v>2</v>
      </c>
    </row>
    <row r="437" spans="1:104" x14ac:dyDescent="0.2">
      <c r="A437" s="129"/>
      <c r="B437" s="130"/>
      <c r="C437" s="195" t="s">
        <v>349</v>
      </c>
      <c r="D437" s="196"/>
      <c r="E437" s="196"/>
      <c r="F437" s="196"/>
      <c r="G437" s="197"/>
      <c r="I437" s="131"/>
      <c r="K437" s="131"/>
      <c r="L437" s="132" t="s">
        <v>349</v>
      </c>
      <c r="O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row>
    <row r="438" spans="1:104" x14ac:dyDescent="0.2">
      <c r="A438" s="129"/>
      <c r="B438" s="130"/>
      <c r="C438" s="195"/>
      <c r="D438" s="196"/>
      <c r="E438" s="196"/>
      <c r="F438" s="196"/>
      <c r="G438" s="197"/>
      <c r="I438" s="131"/>
      <c r="K438" s="131"/>
      <c r="L438" s="132"/>
      <c r="O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row>
    <row r="439" spans="1:104" x14ac:dyDescent="0.2">
      <c r="A439" s="129"/>
      <c r="B439" s="130"/>
      <c r="C439" s="193" t="s">
        <v>204</v>
      </c>
      <c r="D439" s="194"/>
      <c r="E439" s="133">
        <v>48.34</v>
      </c>
      <c r="F439" s="134"/>
      <c r="G439" s="135"/>
      <c r="H439" s="136"/>
      <c r="I439" s="131"/>
      <c r="J439" s="137"/>
      <c r="K439" s="131"/>
      <c r="M439" s="132" t="s">
        <v>204</v>
      </c>
      <c r="O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38">
        <f t="shared" ref="BD439:BD444" si="15">C438</f>
        <v>0</v>
      </c>
      <c r="BE439" s="118"/>
      <c r="BF439" s="118"/>
      <c r="BG439" s="118"/>
      <c r="BH439" s="118"/>
      <c r="BI439" s="118"/>
    </row>
    <row r="440" spans="1:104" x14ac:dyDescent="0.2">
      <c r="A440" s="129"/>
      <c r="B440" s="130"/>
      <c r="C440" s="193" t="s">
        <v>205</v>
      </c>
      <c r="D440" s="194"/>
      <c r="E440" s="133">
        <v>15.65</v>
      </c>
      <c r="F440" s="134"/>
      <c r="G440" s="135"/>
      <c r="H440" s="136"/>
      <c r="I440" s="131"/>
      <c r="J440" s="137"/>
      <c r="K440" s="131"/>
      <c r="M440" s="132" t="s">
        <v>205</v>
      </c>
      <c r="O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38" t="str">
        <f t="shared" si="15"/>
        <v>101:48,34</v>
      </c>
      <c r="BE440" s="118"/>
      <c r="BF440" s="118"/>
      <c r="BG440" s="118"/>
      <c r="BH440" s="118"/>
      <c r="BI440" s="118"/>
    </row>
    <row r="441" spans="1:104" x14ac:dyDescent="0.2">
      <c r="A441" s="129"/>
      <c r="B441" s="130"/>
      <c r="C441" s="193" t="s">
        <v>209</v>
      </c>
      <c r="D441" s="194"/>
      <c r="E441" s="133">
        <v>19.809999999999999</v>
      </c>
      <c r="F441" s="134"/>
      <c r="G441" s="135"/>
      <c r="H441" s="136"/>
      <c r="I441" s="131"/>
      <c r="J441" s="137"/>
      <c r="K441" s="131"/>
      <c r="M441" s="132" t="s">
        <v>209</v>
      </c>
      <c r="O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38" t="str">
        <f t="shared" si="15"/>
        <v>106:15,65</v>
      </c>
      <c r="BE441" s="118"/>
      <c r="BF441" s="118"/>
      <c r="BG441" s="118"/>
      <c r="BH441" s="118"/>
      <c r="BI441" s="118"/>
    </row>
    <row r="442" spans="1:104" x14ac:dyDescent="0.2">
      <c r="A442" s="129"/>
      <c r="B442" s="130"/>
      <c r="C442" s="193" t="s">
        <v>210</v>
      </c>
      <c r="D442" s="194"/>
      <c r="E442" s="133">
        <v>14.34</v>
      </c>
      <c r="F442" s="134"/>
      <c r="G442" s="135"/>
      <c r="H442" s="136"/>
      <c r="I442" s="131"/>
      <c r="J442" s="137"/>
      <c r="K442" s="131"/>
      <c r="M442" s="132" t="s">
        <v>210</v>
      </c>
      <c r="O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38" t="str">
        <f t="shared" si="15"/>
        <v>204:19,81</v>
      </c>
      <c r="BE442" s="118"/>
      <c r="BF442" s="118"/>
      <c r="BG442" s="118"/>
      <c r="BH442" s="118"/>
      <c r="BI442" s="118"/>
    </row>
    <row r="443" spans="1:104" x14ac:dyDescent="0.2">
      <c r="A443" s="129"/>
      <c r="B443" s="130"/>
      <c r="C443" s="193" t="s">
        <v>350</v>
      </c>
      <c r="D443" s="194"/>
      <c r="E443" s="133">
        <v>2.952</v>
      </c>
      <c r="F443" s="134"/>
      <c r="G443" s="135"/>
      <c r="H443" s="136"/>
      <c r="I443" s="131"/>
      <c r="J443" s="137"/>
      <c r="K443" s="131"/>
      <c r="M443" s="132" t="s">
        <v>350</v>
      </c>
      <c r="O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38" t="str">
        <f t="shared" si="15"/>
        <v>209:14,34</v>
      </c>
      <c r="BE443" s="118"/>
      <c r="BF443" s="118"/>
      <c r="BG443" s="118"/>
      <c r="BH443" s="118"/>
      <c r="BI443" s="118"/>
    </row>
    <row r="444" spans="1:104" x14ac:dyDescent="0.2">
      <c r="A444" s="129"/>
      <c r="B444" s="130"/>
      <c r="C444" s="193" t="s">
        <v>351</v>
      </c>
      <c r="D444" s="194"/>
      <c r="E444" s="133">
        <v>-86.13</v>
      </c>
      <c r="F444" s="134"/>
      <c r="G444" s="135"/>
      <c r="H444" s="136"/>
      <c r="I444" s="131"/>
      <c r="J444" s="137"/>
      <c r="K444" s="131"/>
      <c r="M444" s="132" t="s">
        <v>351</v>
      </c>
      <c r="O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38" t="str">
        <f t="shared" si="15"/>
        <v>98,4*0,03</v>
      </c>
      <c r="BE444" s="118"/>
      <c r="BF444" s="118"/>
      <c r="BG444" s="118"/>
      <c r="BH444" s="118"/>
      <c r="BI444" s="118"/>
    </row>
    <row r="445" spans="1:104" x14ac:dyDescent="0.2">
      <c r="A445" s="119">
        <v>51</v>
      </c>
      <c r="B445" s="120" t="s">
        <v>352</v>
      </c>
      <c r="C445" s="121" t="s">
        <v>353</v>
      </c>
      <c r="D445" s="122" t="s">
        <v>49</v>
      </c>
      <c r="E445" s="123">
        <v>3.286</v>
      </c>
      <c r="F445" s="124">
        <v>0</v>
      </c>
      <c r="G445" s="125">
        <f>E445*F445</f>
        <v>0</v>
      </c>
      <c r="H445" s="126">
        <v>2.9999999999999997E-4</v>
      </c>
      <c r="I445" s="127">
        <f>E445*H445</f>
        <v>9.858E-4</v>
      </c>
      <c r="J445" s="126">
        <v>0</v>
      </c>
      <c r="K445" s="127">
        <f>E445*J445</f>
        <v>0</v>
      </c>
      <c r="O445" s="118"/>
      <c r="Z445" s="118"/>
      <c r="AA445" s="118">
        <v>1</v>
      </c>
      <c r="AB445" s="118">
        <v>1</v>
      </c>
      <c r="AC445" s="118">
        <v>1</v>
      </c>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28">
        <f>G445</f>
        <v>0</v>
      </c>
      <c r="BA445" s="118"/>
      <c r="BB445" s="118"/>
      <c r="BC445" s="118"/>
      <c r="BD445" s="118"/>
      <c r="BE445" s="118"/>
      <c r="BF445" s="118"/>
      <c r="BG445" s="118"/>
      <c r="BH445" s="118"/>
      <c r="BI445" s="118"/>
      <c r="CA445" s="118">
        <v>1</v>
      </c>
      <c r="CB445" s="118">
        <v>1</v>
      </c>
      <c r="CZ445" s="81">
        <v>2</v>
      </c>
    </row>
    <row r="446" spans="1:104" x14ac:dyDescent="0.2">
      <c r="A446" s="129"/>
      <c r="B446" s="130"/>
      <c r="C446" s="193" t="s">
        <v>354</v>
      </c>
      <c r="D446" s="194"/>
      <c r="E446" s="133">
        <v>3.286</v>
      </c>
      <c r="F446" s="134"/>
      <c r="G446" s="135"/>
      <c r="H446" s="136"/>
      <c r="I446" s="131"/>
      <c r="J446" s="137"/>
      <c r="K446" s="131"/>
      <c r="M446" s="132" t="s">
        <v>354</v>
      </c>
      <c r="O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38" t="str">
        <f>C445</f>
        <v xml:space="preserve">Dlažba - URČENÁ PRO SOKLÍKY </v>
      </c>
      <c r="BE446" s="118"/>
      <c r="BF446" s="118"/>
      <c r="BG446" s="118"/>
      <c r="BH446" s="118"/>
      <c r="BI446" s="118"/>
    </row>
    <row r="447" spans="1:104" x14ac:dyDescent="0.2">
      <c r="A447" s="119">
        <v>52</v>
      </c>
      <c r="B447" s="120" t="s">
        <v>355</v>
      </c>
      <c r="C447" s="121" t="s">
        <v>356</v>
      </c>
      <c r="D447" s="122" t="s">
        <v>258</v>
      </c>
      <c r="E447" s="123">
        <v>13.8</v>
      </c>
      <c r="F447" s="124">
        <v>0</v>
      </c>
      <c r="G447" s="125">
        <f>E447*F447</f>
        <v>0</v>
      </c>
      <c r="H447" s="126">
        <v>6.0800000000000003E-3</v>
      </c>
      <c r="I447" s="127">
        <f>E447*H447</f>
        <v>8.3904000000000006E-2</v>
      </c>
      <c r="J447" s="126">
        <v>0</v>
      </c>
      <c r="K447" s="127">
        <f>E447*J447</f>
        <v>0</v>
      </c>
      <c r="O447" s="118"/>
      <c r="Z447" s="118"/>
      <c r="AA447" s="118">
        <v>1</v>
      </c>
      <c r="AB447" s="118">
        <v>1</v>
      </c>
      <c r="AC447" s="118">
        <v>1</v>
      </c>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28">
        <f>G447</f>
        <v>0</v>
      </c>
      <c r="BA447" s="118"/>
      <c r="BB447" s="118"/>
      <c r="BC447" s="118"/>
      <c r="BD447" s="118"/>
      <c r="BE447" s="118"/>
      <c r="BF447" s="118"/>
      <c r="BG447" s="118"/>
      <c r="BH447" s="118"/>
      <c r="BI447" s="118"/>
      <c r="CA447" s="118">
        <v>1</v>
      </c>
      <c r="CB447" s="118">
        <v>1</v>
      </c>
      <c r="CZ447" s="81">
        <v>2</v>
      </c>
    </row>
    <row r="448" spans="1:104" x14ac:dyDescent="0.2">
      <c r="A448" s="129"/>
      <c r="B448" s="130"/>
      <c r="C448" s="195" t="s">
        <v>357</v>
      </c>
      <c r="D448" s="196"/>
      <c r="E448" s="196"/>
      <c r="F448" s="196"/>
      <c r="G448" s="197"/>
      <c r="I448" s="131"/>
      <c r="K448" s="131"/>
      <c r="L448" s="132" t="s">
        <v>357</v>
      </c>
      <c r="O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row>
    <row r="449" spans="1:61" x14ac:dyDescent="0.2">
      <c r="A449" s="129"/>
      <c r="B449" s="130"/>
      <c r="C449" s="195"/>
      <c r="D449" s="196"/>
      <c r="E449" s="196"/>
      <c r="F449" s="196"/>
      <c r="G449" s="197"/>
      <c r="I449" s="131"/>
      <c r="K449" s="131"/>
      <c r="L449" s="132"/>
      <c r="O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row>
    <row r="450" spans="1:61" x14ac:dyDescent="0.2">
      <c r="A450" s="129"/>
      <c r="B450" s="130"/>
      <c r="C450" s="195" t="s">
        <v>358</v>
      </c>
      <c r="D450" s="196"/>
      <c r="E450" s="196"/>
      <c r="F450" s="196"/>
      <c r="G450" s="197"/>
      <c r="I450" s="131"/>
      <c r="K450" s="131"/>
      <c r="L450" s="132" t="s">
        <v>358</v>
      </c>
      <c r="O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row>
    <row r="451" spans="1:61" x14ac:dyDescent="0.2">
      <c r="A451" s="129"/>
      <c r="B451" s="130"/>
      <c r="C451" s="195"/>
      <c r="D451" s="196"/>
      <c r="E451" s="196"/>
      <c r="F451" s="196"/>
      <c r="G451" s="197"/>
      <c r="I451" s="131"/>
      <c r="K451" s="131"/>
      <c r="L451" s="132"/>
      <c r="O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row>
    <row r="452" spans="1:61" x14ac:dyDescent="0.2">
      <c r="A452" s="129"/>
      <c r="B452" s="130"/>
      <c r="C452" s="195" t="s">
        <v>359</v>
      </c>
      <c r="D452" s="196"/>
      <c r="E452" s="196"/>
      <c r="F452" s="196"/>
      <c r="G452" s="197"/>
      <c r="I452" s="131"/>
      <c r="K452" s="131"/>
      <c r="L452" s="132" t="s">
        <v>359</v>
      </c>
      <c r="O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row>
    <row r="453" spans="1:61" x14ac:dyDescent="0.2">
      <c r="A453" s="129"/>
      <c r="B453" s="130"/>
      <c r="C453" s="195"/>
      <c r="D453" s="196"/>
      <c r="E453" s="196"/>
      <c r="F453" s="196"/>
      <c r="G453" s="197"/>
      <c r="I453" s="131"/>
      <c r="K453" s="131"/>
      <c r="L453" s="132"/>
      <c r="O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row>
    <row r="454" spans="1:61" x14ac:dyDescent="0.2">
      <c r="A454" s="129"/>
      <c r="B454" s="130"/>
      <c r="C454" s="195" t="s">
        <v>360</v>
      </c>
      <c r="D454" s="196"/>
      <c r="E454" s="196"/>
      <c r="F454" s="196"/>
      <c r="G454" s="197"/>
      <c r="I454" s="131"/>
      <c r="K454" s="131"/>
      <c r="L454" s="132" t="s">
        <v>360</v>
      </c>
      <c r="O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row>
    <row r="455" spans="1:61" x14ac:dyDescent="0.2">
      <c r="A455" s="129"/>
      <c r="B455" s="130"/>
      <c r="C455" s="195" t="s">
        <v>361</v>
      </c>
      <c r="D455" s="196"/>
      <c r="E455" s="196"/>
      <c r="F455" s="196"/>
      <c r="G455" s="197"/>
      <c r="I455" s="131"/>
      <c r="K455" s="131"/>
      <c r="L455" s="132" t="s">
        <v>361</v>
      </c>
      <c r="O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row>
    <row r="456" spans="1:61" x14ac:dyDescent="0.2">
      <c r="A456" s="129"/>
      <c r="B456" s="130"/>
      <c r="C456" s="195" t="s">
        <v>362</v>
      </c>
      <c r="D456" s="196"/>
      <c r="E456" s="196"/>
      <c r="F456" s="196"/>
      <c r="G456" s="197"/>
      <c r="I456" s="131"/>
      <c r="K456" s="131"/>
      <c r="L456" s="132" t="s">
        <v>362</v>
      </c>
      <c r="O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row>
    <row r="457" spans="1:61" x14ac:dyDescent="0.2">
      <c r="A457" s="129"/>
      <c r="B457" s="130"/>
      <c r="C457" s="195"/>
      <c r="D457" s="196"/>
      <c r="E457" s="196"/>
      <c r="F457" s="196"/>
      <c r="G457" s="197"/>
      <c r="I457" s="131"/>
      <c r="K457" s="131"/>
      <c r="L457" s="132"/>
      <c r="O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row>
    <row r="458" spans="1:61" x14ac:dyDescent="0.2">
      <c r="A458" s="129"/>
      <c r="B458" s="130"/>
      <c r="C458" s="195" t="s">
        <v>363</v>
      </c>
      <c r="D458" s="196"/>
      <c r="E458" s="196"/>
      <c r="F458" s="196"/>
      <c r="G458" s="197"/>
      <c r="I458" s="131"/>
      <c r="K458" s="131"/>
      <c r="L458" s="132" t="s">
        <v>363</v>
      </c>
      <c r="O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row>
    <row r="459" spans="1:61" ht="33.75" x14ac:dyDescent="0.2">
      <c r="A459" s="129"/>
      <c r="B459" s="130"/>
      <c r="C459" s="195" t="s">
        <v>364</v>
      </c>
      <c r="D459" s="196"/>
      <c r="E459" s="196"/>
      <c r="F459" s="196"/>
      <c r="G459" s="197"/>
      <c r="I459" s="131"/>
      <c r="K459" s="131"/>
      <c r="L459" s="132" t="s">
        <v>364</v>
      </c>
      <c r="O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row>
    <row r="460" spans="1:61" x14ac:dyDescent="0.2">
      <c r="A460" s="129"/>
      <c r="B460" s="130"/>
      <c r="C460" s="195"/>
      <c r="D460" s="196"/>
      <c r="E460" s="196"/>
      <c r="F460" s="196"/>
      <c r="G460" s="197"/>
      <c r="I460" s="131"/>
      <c r="K460" s="131"/>
      <c r="L460" s="132"/>
      <c r="O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row>
    <row r="461" spans="1:61" x14ac:dyDescent="0.2">
      <c r="A461" s="129"/>
      <c r="B461" s="130"/>
      <c r="C461" s="195" t="s">
        <v>365</v>
      </c>
      <c r="D461" s="196"/>
      <c r="E461" s="196"/>
      <c r="F461" s="196"/>
      <c r="G461" s="197"/>
      <c r="I461" s="131"/>
      <c r="K461" s="131"/>
      <c r="L461" s="132" t="s">
        <v>365</v>
      </c>
      <c r="O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row>
    <row r="462" spans="1:61" ht="22.5" x14ac:dyDescent="0.2">
      <c r="A462" s="129"/>
      <c r="B462" s="130"/>
      <c r="C462" s="195" t="s">
        <v>366</v>
      </c>
      <c r="D462" s="196"/>
      <c r="E462" s="196"/>
      <c r="F462" s="196"/>
      <c r="G462" s="197"/>
      <c r="I462" s="131"/>
      <c r="K462" s="131"/>
      <c r="L462" s="132" t="s">
        <v>366</v>
      </c>
      <c r="O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row>
    <row r="463" spans="1:61" ht="38.25" x14ac:dyDescent="0.2">
      <c r="A463" s="129"/>
      <c r="B463" s="130"/>
      <c r="C463" s="193" t="s">
        <v>367</v>
      </c>
      <c r="D463" s="194"/>
      <c r="E463" s="133">
        <v>5.6</v>
      </c>
      <c r="F463" s="134"/>
      <c r="G463" s="135"/>
      <c r="H463" s="136"/>
      <c r="I463" s="131"/>
      <c r="J463" s="137"/>
      <c r="K463" s="131"/>
      <c r="M463" s="132" t="s">
        <v>367</v>
      </c>
      <c r="O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38" t="str">
        <f>C462</f>
        <v>Po obvodě izolované plochy aplikujeme na stěnu systémový samolepicí pěnový separační pás na bázi PE šíře 25 mm. Ten přeruší eventuální akustické mosty mezi dlažbou a stěnou.</v>
      </c>
      <c r="BE463" s="118"/>
      <c r="BF463" s="118"/>
      <c r="BG463" s="118"/>
      <c r="BH463" s="118"/>
      <c r="BI463" s="118"/>
    </row>
    <row r="464" spans="1:61" x14ac:dyDescent="0.2">
      <c r="A464" s="129"/>
      <c r="B464" s="130"/>
      <c r="C464" s="193" t="s">
        <v>368</v>
      </c>
      <c r="D464" s="194"/>
      <c r="E464" s="133">
        <v>3.2</v>
      </c>
      <c r="F464" s="134"/>
      <c r="G464" s="135"/>
      <c r="H464" s="136"/>
      <c r="I464" s="131"/>
      <c r="J464" s="137"/>
      <c r="K464" s="131"/>
      <c r="M464" s="132" t="s">
        <v>368</v>
      </c>
      <c r="O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38" t="str">
        <f>C463</f>
        <v>412:1,4+1,4+1,4+1,4</v>
      </c>
      <c r="BE464" s="118"/>
      <c r="BF464" s="118"/>
      <c r="BG464" s="118"/>
      <c r="BH464" s="118"/>
      <c r="BI464" s="118"/>
    </row>
    <row r="465" spans="1:104" x14ac:dyDescent="0.2">
      <c r="A465" s="129"/>
      <c r="B465" s="130"/>
      <c r="C465" s="193" t="s">
        <v>369</v>
      </c>
      <c r="D465" s="194"/>
      <c r="E465" s="133">
        <v>5</v>
      </c>
      <c r="F465" s="134"/>
      <c r="G465" s="135"/>
      <c r="H465" s="136"/>
      <c r="I465" s="131"/>
      <c r="J465" s="137"/>
      <c r="K465" s="131"/>
      <c r="M465" s="132" t="s">
        <v>369</v>
      </c>
      <c r="O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38" t="str">
        <f>C464</f>
        <v>413:2,2+1</v>
      </c>
      <c r="BE465" s="118"/>
      <c r="BF465" s="118"/>
      <c r="BG465" s="118"/>
      <c r="BH465" s="118"/>
      <c r="BI465" s="118"/>
    </row>
    <row r="466" spans="1:104" x14ac:dyDescent="0.2">
      <c r="A466" s="119">
        <v>53</v>
      </c>
      <c r="B466" s="120" t="s">
        <v>370</v>
      </c>
      <c r="C466" s="121" t="s">
        <v>371</v>
      </c>
      <c r="D466" s="122" t="s">
        <v>258</v>
      </c>
      <c r="E466" s="123">
        <v>31.2</v>
      </c>
      <c r="F466" s="124">
        <v>0</v>
      </c>
      <c r="G466" s="125">
        <f>E466*F466</f>
        <v>0</v>
      </c>
      <c r="H466" s="126">
        <v>0</v>
      </c>
      <c r="I466" s="127">
        <f>E466*H466</f>
        <v>0</v>
      </c>
      <c r="J466" s="126">
        <v>0</v>
      </c>
      <c r="K466" s="127">
        <f>E466*J466</f>
        <v>0</v>
      </c>
      <c r="O466" s="118"/>
      <c r="Z466" s="118"/>
      <c r="AA466" s="118">
        <v>1</v>
      </c>
      <c r="AB466" s="118">
        <v>7</v>
      </c>
      <c r="AC466" s="118">
        <v>7</v>
      </c>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28">
        <f>G466</f>
        <v>0</v>
      </c>
      <c r="BA466" s="118"/>
      <c r="BB466" s="118"/>
      <c r="BC466" s="118"/>
      <c r="BD466" s="118"/>
      <c r="BE466" s="118"/>
      <c r="BF466" s="118"/>
      <c r="BG466" s="118"/>
      <c r="BH466" s="118"/>
      <c r="BI466" s="118"/>
      <c r="CA466" s="118">
        <v>1</v>
      </c>
      <c r="CB466" s="118">
        <v>7</v>
      </c>
      <c r="CZ466" s="81">
        <v>2</v>
      </c>
    </row>
    <row r="467" spans="1:104" x14ac:dyDescent="0.2">
      <c r="A467" s="129"/>
      <c r="B467" s="130"/>
      <c r="C467" s="195" t="s">
        <v>357</v>
      </c>
      <c r="D467" s="196"/>
      <c r="E467" s="196"/>
      <c r="F467" s="196"/>
      <c r="G467" s="197"/>
      <c r="I467" s="131"/>
      <c r="K467" s="131"/>
      <c r="L467" s="132" t="s">
        <v>357</v>
      </c>
      <c r="O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row>
    <row r="468" spans="1:104" x14ac:dyDescent="0.2">
      <c r="A468" s="129"/>
      <c r="B468" s="130"/>
      <c r="C468" s="195"/>
      <c r="D468" s="196"/>
      <c r="E468" s="196"/>
      <c r="F468" s="196"/>
      <c r="G468" s="197"/>
      <c r="I468" s="131"/>
      <c r="K468" s="131"/>
      <c r="L468" s="132"/>
      <c r="O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row>
    <row r="469" spans="1:104" x14ac:dyDescent="0.2">
      <c r="A469" s="129"/>
      <c r="B469" s="130"/>
      <c r="C469" s="195" t="s">
        <v>358</v>
      </c>
      <c r="D469" s="196"/>
      <c r="E469" s="196"/>
      <c r="F469" s="196"/>
      <c r="G469" s="197"/>
      <c r="I469" s="131"/>
      <c r="K469" s="131"/>
      <c r="L469" s="132" t="s">
        <v>358</v>
      </c>
      <c r="O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row>
    <row r="470" spans="1:104" x14ac:dyDescent="0.2">
      <c r="A470" s="129"/>
      <c r="B470" s="130"/>
      <c r="C470" s="195"/>
      <c r="D470" s="196"/>
      <c r="E470" s="196"/>
      <c r="F470" s="196"/>
      <c r="G470" s="197"/>
      <c r="I470" s="131"/>
      <c r="K470" s="131"/>
      <c r="L470" s="132"/>
      <c r="O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row>
    <row r="471" spans="1:104" x14ac:dyDescent="0.2">
      <c r="A471" s="129"/>
      <c r="B471" s="130"/>
      <c r="C471" s="195" t="s">
        <v>359</v>
      </c>
      <c r="D471" s="196"/>
      <c r="E471" s="196"/>
      <c r="F471" s="196"/>
      <c r="G471" s="197"/>
      <c r="I471" s="131"/>
      <c r="K471" s="131"/>
      <c r="L471" s="132" t="s">
        <v>359</v>
      </c>
      <c r="O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row>
    <row r="472" spans="1:104" x14ac:dyDescent="0.2">
      <c r="A472" s="129"/>
      <c r="B472" s="130"/>
      <c r="C472" s="195"/>
      <c r="D472" s="196"/>
      <c r="E472" s="196"/>
      <c r="F472" s="196"/>
      <c r="G472" s="197"/>
      <c r="I472" s="131"/>
      <c r="K472" s="131"/>
      <c r="L472" s="132"/>
      <c r="O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row>
    <row r="473" spans="1:104" x14ac:dyDescent="0.2">
      <c r="A473" s="129"/>
      <c r="B473" s="130"/>
      <c r="C473" s="195" t="s">
        <v>360</v>
      </c>
      <c r="D473" s="196"/>
      <c r="E473" s="196"/>
      <c r="F473" s="196"/>
      <c r="G473" s="197"/>
      <c r="I473" s="131"/>
      <c r="K473" s="131"/>
      <c r="L473" s="132" t="s">
        <v>360</v>
      </c>
      <c r="O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row>
    <row r="474" spans="1:104" x14ac:dyDescent="0.2">
      <c r="A474" s="129"/>
      <c r="B474" s="130"/>
      <c r="C474" s="195" t="s">
        <v>361</v>
      </c>
      <c r="D474" s="196"/>
      <c r="E474" s="196"/>
      <c r="F474" s="196"/>
      <c r="G474" s="197"/>
      <c r="I474" s="131"/>
      <c r="K474" s="131"/>
      <c r="L474" s="132" t="s">
        <v>361</v>
      </c>
      <c r="O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row>
    <row r="475" spans="1:104" x14ac:dyDescent="0.2">
      <c r="A475" s="129"/>
      <c r="B475" s="130"/>
      <c r="C475" s="195" t="s">
        <v>362</v>
      </c>
      <c r="D475" s="196"/>
      <c r="E475" s="196"/>
      <c r="F475" s="196"/>
      <c r="G475" s="197"/>
      <c r="I475" s="131"/>
      <c r="K475" s="131"/>
      <c r="L475" s="132" t="s">
        <v>362</v>
      </c>
      <c r="O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row>
    <row r="476" spans="1:104" x14ac:dyDescent="0.2">
      <c r="A476" s="129"/>
      <c r="B476" s="130"/>
      <c r="C476" s="195"/>
      <c r="D476" s="196"/>
      <c r="E476" s="196"/>
      <c r="F476" s="196"/>
      <c r="G476" s="197"/>
      <c r="I476" s="131"/>
      <c r="K476" s="131"/>
      <c r="L476" s="132"/>
      <c r="O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row>
    <row r="477" spans="1:104" x14ac:dyDescent="0.2">
      <c r="A477" s="129"/>
      <c r="B477" s="130"/>
      <c r="C477" s="195" t="s">
        <v>363</v>
      </c>
      <c r="D477" s="196"/>
      <c r="E477" s="196"/>
      <c r="F477" s="196"/>
      <c r="G477" s="197"/>
      <c r="I477" s="131"/>
      <c r="K477" s="131"/>
      <c r="L477" s="132" t="s">
        <v>363</v>
      </c>
      <c r="O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row>
    <row r="478" spans="1:104" ht="33.75" x14ac:dyDescent="0.2">
      <c r="A478" s="129"/>
      <c r="B478" s="130"/>
      <c r="C478" s="195" t="s">
        <v>364</v>
      </c>
      <c r="D478" s="196"/>
      <c r="E478" s="196"/>
      <c r="F478" s="196"/>
      <c r="G478" s="197"/>
      <c r="I478" s="131"/>
      <c r="K478" s="131"/>
      <c r="L478" s="132" t="s">
        <v>364</v>
      </c>
      <c r="O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row>
    <row r="479" spans="1:104" x14ac:dyDescent="0.2">
      <c r="A479" s="129"/>
      <c r="B479" s="130"/>
      <c r="C479" s="195"/>
      <c r="D479" s="196"/>
      <c r="E479" s="196"/>
      <c r="F479" s="196"/>
      <c r="G479" s="197"/>
      <c r="I479" s="131"/>
      <c r="K479" s="131"/>
      <c r="L479" s="132"/>
      <c r="O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row>
    <row r="480" spans="1:104" x14ac:dyDescent="0.2">
      <c r="A480" s="129"/>
      <c r="B480" s="130"/>
      <c r="C480" s="195" t="s">
        <v>365</v>
      </c>
      <c r="D480" s="196"/>
      <c r="E480" s="196"/>
      <c r="F480" s="196"/>
      <c r="G480" s="197"/>
      <c r="I480" s="131"/>
      <c r="K480" s="131"/>
      <c r="L480" s="132" t="s">
        <v>365</v>
      </c>
      <c r="O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118"/>
      <c r="BB480" s="118"/>
      <c r="BC480" s="118"/>
      <c r="BD480" s="118"/>
      <c r="BE480" s="118"/>
      <c r="BF480" s="118"/>
      <c r="BG480" s="118"/>
      <c r="BH480" s="118"/>
      <c r="BI480" s="118"/>
    </row>
    <row r="481" spans="1:104" ht="22.5" x14ac:dyDescent="0.2">
      <c r="A481" s="129"/>
      <c r="B481" s="130"/>
      <c r="C481" s="195" t="s">
        <v>366</v>
      </c>
      <c r="D481" s="196"/>
      <c r="E481" s="196"/>
      <c r="F481" s="196"/>
      <c r="G481" s="197"/>
      <c r="I481" s="131"/>
      <c r="K481" s="131"/>
      <c r="L481" s="132" t="s">
        <v>366</v>
      </c>
      <c r="O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18"/>
      <c r="BE481" s="118"/>
      <c r="BF481" s="118"/>
      <c r="BG481" s="118"/>
      <c r="BH481" s="118"/>
      <c r="BI481" s="118"/>
    </row>
    <row r="482" spans="1:104" ht="38.25" x14ac:dyDescent="0.2">
      <c r="A482" s="129"/>
      <c r="B482" s="130"/>
      <c r="C482" s="193" t="s">
        <v>372</v>
      </c>
      <c r="D482" s="194"/>
      <c r="E482" s="133">
        <v>17.399999999999999</v>
      </c>
      <c r="F482" s="134"/>
      <c r="G482" s="135"/>
      <c r="H482" s="136"/>
      <c r="I482" s="131"/>
      <c r="J482" s="137"/>
      <c r="K482" s="131"/>
      <c r="M482" s="132" t="s">
        <v>372</v>
      </c>
      <c r="O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38" t="str">
        <f>C481</f>
        <v>Po obvodě izolované plochy aplikujeme na stěnu systémový samolepicí pěnový separační pás na bázi PE šíře 25 mm. Ten přeruší eventuální akustické mosty mezi dlažbou a stěnou.</v>
      </c>
      <c r="BE482" s="118"/>
      <c r="BF482" s="118"/>
      <c r="BG482" s="118"/>
      <c r="BH482" s="118"/>
      <c r="BI482" s="118"/>
    </row>
    <row r="483" spans="1:104" x14ac:dyDescent="0.2">
      <c r="A483" s="129"/>
      <c r="B483" s="130"/>
      <c r="C483" s="193" t="s">
        <v>367</v>
      </c>
      <c r="D483" s="194"/>
      <c r="E483" s="133">
        <v>5.6</v>
      </c>
      <c r="F483" s="134"/>
      <c r="G483" s="135"/>
      <c r="H483" s="136"/>
      <c r="I483" s="131"/>
      <c r="J483" s="137"/>
      <c r="K483" s="131"/>
      <c r="M483" s="132" t="s">
        <v>367</v>
      </c>
      <c r="O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38" t="str">
        <f>C482</f>
        <v>401:5,2+5,2+3,5+3,5</v>
      </c>
      <c r="BE483" s="118"/>
      <c r="BF483" s="118"/>
      <c r="BG483" s="118"/>
      <c r="BH483" s="118"/>
      <c r="BI483" s="118"/>
    </row>
    <row r="484" spans="1:104" x14ac:dyDescent="0.2">
      <c r="A484" s="129"/>
      <c r="B484" s="130"/>
      <c r="C484" s="193" t="s">
        <v>368</v>
      </c>
      <c r="D484" s="194"/>
      <c r="E484" s="133">
        <v>3.2</v>
      </c>
      <c r="F484" s="134"/>
      <c r="G484" s="135"/>
      <c r="H484" s="136"/>
      <c r="I484" s="131"/>
      <c r="J484" s="137"/>
      <c r="K484" s="131"/>
      <c r="M484" s="132" t="s">
        <v>368</v>
      </c>
      <c r="O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38" t="str">
        <f>C483</f>
        <v>412:1,4+1,4+1,4+1,4</v>
      </c>
      <c r="BE484" s="118"/>
      <c r="BF484" s="118"/>
      <c r="BG484" s="118"/>
      <c r="BH484" s="118"/>
      <c r="BI484" s="118"/>
    </row>
    <row r="485" spans="1:104" x14ac:dyDescent="0.2">
      <c r="A485" s="129"/>
      <c r="B485" s="130"/>
      <c r="C485" s="193" t="s">
        <v>369</v>
      </c>
      <c r="D485" s="194"/>
      <c r="E485" s="133">
        <v>5</v>
      </c>
      <c r="F485" s="134"/>
      <c r="G485" s="135"/>
      <c r="H485" s="136"/>
      <c r="I485" s="131"/>
      <c r="J485" s="137"/>
      <c r="K485" s="131"/>
      <c r="M485" s="132" t="s">
        <v>369</v>
      </c>
      <c r="O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38" t="str">
        <f>C484</f>
        <v>413:2,2+1</v>
      </c>
      <c r="BE485" s="118"/>
      <c r="BF485" s="118"/>
      <c r="BG485" s="118"/>
      <c r="BH485" s="118"/>
      <c r="BI485" s="118"/>
    </row>
    <row r="486" spans="1:104" ht="22.5" x14ac:dyDescent="0.2">
      <c r="A486" s="119">
        <v>54</v>
      </c>
      <c r="B486" s="120" t="s">
        <v>373</v>
      </c>
      <c r="C486" s="121" t="s">
        <v>374</v>
      </c>
      <c r="D486" s="122" t="s">
        <v>49</v>
      </c>
      <c r="E486" s="123">
        <v>3.4</v>
      </c>
      <c r="F486" s="124">
        <v>0</v>
      </c>
      <c r="G486" s="125">
        <f>E486*F486</f>
        <v>0</v>
      </c>
      <c r="H486" s="126">
        <v>2.3800000000000002E-3</v>
      </c>
      <c r="I486" s="127">
        <f>E486*H486</f>
        <v>8.0920000000000002E-3</v>
      </c>
      <c r="J486" s="126">
        <v>0</v>
      </c>
      <c r="K486" s="127">
        <f>E486*J486</f>
        <v>0</v>
      </c>
      <c r="O486" s="118"/>
      <c r="Z486" s="118"/>
      <c r="AA486" s="118">
        <v>1</v>
      </c>
      <c r="AB486" s="118">
        <v>7</v>
      </c>
      <c r="AC486" s="118">
        <v>7</v>
      </c>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28">
        <f>G486</f>
        <v>0</v>
      </c>
      <c r="BA486" s="118"/>
      <c r="BB486" s="118"/>
      <c r="BC486" s="118"/>
      <c r="BD486" s="118"/>
      <c r="BE486" s="118"/>
      <c r="BF486" s="118"/>
      <c r="BG486" s="118"/>
      <c r="BH486" s="118"/>
      <c r="BI486" s="118"/>
      <c r="CA486" s="118">
        <v>1</v>
      </c>
      <c r="CB486" s="118">
        <v>7</v>
      </c>
      <c r="CZ486" s="81">
        <v>2</v>
      </c>
    </row>
    <row r="487" spans="1:104" x14ac:dyDescent="0.2">
      <c r="A487" s="129"/>
      <c r="B487" s="130"/>
      <c r="C487" s="195" t="s">
        <v>360</v>
      </c>
      <c r="D487" s="196"/>
      <c r="E487" s="196"/>
      <c r="F487" s="196"/>
      <c r="G487" s="197"/>
      <c r="I487" s="131"/>
      <c r="K487" s="131"/>
      <c r="L487" s="132" t="s">
        <v>360</v>
      </c>
      <c r="O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18"/>
      <c r="BE487" s="118"/>
      <c r="BF487" s="118"/>
      <c r="BG487" s="118"/>
      <c r="BH487" s="118"/>
      <c r="BI487" s="118"/>
    </row>
    <row r="488" spans="1:104" x14ac:dyDescent="0.2">
      <c r="A488" s="129"/>
      <c r="B488" s="130"/>
      <c r="C488" s="195" t="s">
        <v>361</v>
      </c>
      <c r="D488" s="196"/>
      <c r="E488" s="196"/>
      <c r="F488" s="196"/>
      <c r="G488" s="197"/>
      <c r="I488" s="131"/>
      <c r="K488" s="131"/>
      <c r="L488" s="132" t="s">
        <v>361</v>
      </c>
      <c r="O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row>
    <row r="489" spans="1:104" x14ac:dyDescent="0.2">
      <c r="A489" s="129"/>
      <c r="B489" s="130"/>
      <c r="C489" s="195" t="s">
        <v>375</v>
      </c>
      <c r="D489" s="196"/>
      <c r="E489" s="196"/>
      <c r="F489" s="196"/>
      <c r="G489" s="197"/>
      <c r="I489" s="131"/>
      <c r="K489" s="131"/>
      <c r="L489" s="132" t="s">
        <v>375</v>
      </c>
      <c r="O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row>
    <row r="490" spans="1:104" x14ac:dyDescent="0.2">
      <c r="A490" s="129"/>
      <c r="B490" s="130"/>
      <c r="C490" s="195"/>
      <c r="D490" s="196"/>
      <c r="E490" s="196"/>
      <c r="F490" s="196"/>
      <c r="G490" s="197"/>
      <c r="I490" s="131"/>
      <c r="K490" s="131"/>
      <c r="L490" s="132"/>
      <c r="O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18"/>
      <c r="BE490" s="118"/>
      <c r="BF490" s="118"/>
      <c r="BG490" s="118"/>
      <c r="BH490" s="118"/>
      <c r="BI490" s="118"/>
    </row>
    <row r="491" spans="1:104" x14ac:dyDescent="0.2">
      <c r="A491" s="129"/>
      <c r="B491" s="130"/>
      <c r="C491" s="195" t="s">
        <v>363</v>
      </c>
      <c r="D491" s="196"/>
      <c r="E491" s="196"/>
      <c r="F491" s="196"/>
      <c r="G491" s="197"/>
      <c r="I491" s="131"/>
      <c r="K491" s="131"/>
      <c r="L491" s="132" t="s">
        <v>363</v>
      </c>
      <c r="O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118"/>
      <c r="BB491" s="118"/>
      <c r="BC491" s="118"/>
      <c r="BD491" s="118"/>
      <c r="BE491" s="118"/>
      <c r="BF491" s="118"/>
      <c r="BG491" s="118"/>
      <c r="BH491" s="118"/>
      <c r="BI491" s="118"/>
    </row>
    <row r="492" spans="1:104" ht="33.75" x14ac:dyDescent="0.2">
      <c r="A492" s="129"/>
      <c r="B492" s="130"/>
      <c r="C492" s="195" t="s">
        <v>364</v>
      </c>
      <c r="D492" s="196"/>
      <c r="E492" s="196"/>
      <c r="F492" s="196"/>
      <c r="G492" s="197"/>
      <c r="I492" s="131"/>
      <c r="K492" s="131"/>
      <c r="L492" s="132" t="s">
        <v>364</v>
      </c>
      <c r="O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18"/>
      <c r="BE492" s="118"/>
      <c r="BF492" s="118"/>
      <c r="BG492" s="118"/>
      <c r="BH492" s="118"/>
      <c r="BI492" s="118"/>
    </row>
    <row r="493" spans="1:104" x14ac:dyDescent="0.2">
      <c r="A493" s="129"/>
      <c r="B493" s="130"/>
      <c r="C493" s="195" t="s">
        <v>376</v>
      </c>
      <c r="D493" s="196"/>
      <c r="E493" s="196"/>
      <c r="F493" s="196"/>
      <c r="G493" s="197"/>
      <c r="I493" s="131"/>
      <c r="K493" s="131"/>
      <c r="L493" s="132" t="s">
        <v>376</v>
      </c>
      <c r="O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118"/>
      <c r="BB493" s="118"/>
      <c r="BC493" s="118"/>
      <c r="BD493" s="118"/>
      <c r="BE493" s="118"/>
      <c r="BF493" s="118"/>
      <c r="BG493" s="118"/>
      <c r="BH493" s="118"/>
      <c r="BI493" s="118"/>
    </row>
    <row r="494" spans="1:104" x14ac:dyDescent="0.2">
      <c r="A494" s="129"/>
      <c r="B494" s="130"/>
      <c r="C494" s="195" t="s">
        <v>377</v>
      </c>
      <c r="D494" s="196"/>
      <c r="E494" s="196"/>
      <c r="F494" s="196"/>
      <c r="G494" s="197"/>
      <c r="I494" s="131"/>
      <c r="K494" s="131"/>
      <c r="L494" s="132" t="s">
        <v>377</v>
      </c>
      <c r="O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118"/>
      <c r="BB494" s="118"/>
      <c r="BC494" s="118"/>
      <c r="BD494" s="118"/>
      <c r="BE494" s="118"/>
      <c r="BF494" s="118"/>
      <c r="BG494" s="118"/>
      <c r="BH494" s="118"/>
      <c r="BI494" s="118"/>
    </row>
    <row r="495" spans="1:104" x14ac:dyDescent="0.2">
      <c r="A495" s="129"/>
      <c r="B495" s="130"/>
      <c r="C495" s="195" t="s">
        <v>378</v>
      </c>
      <c r="D495" s="196"/>
      <c r="E495" s="196"/>
      <c r="F495" s="196"/>
      <c r="G495" s="197"/>
      <c r="I495" s="131"/>
      <c r="K495" s="131"/>
      <c r="L495" s="132" t="s">
        <v>378</v>
      </c>
      <c r="O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18"/>
      <c r="BE495" s="118"/>
      <c r="BF495" s="118"/>
      <c r="BG495" s="118"/>
      <c r="BH495" s="118"/>
      <c r="BI495" s="118"/>
    </row>
    <row r="496" spans="1:104" x14ac:dyDescent="0.2">
      <c r="A496" s="129"/>
      <c r="B496" s="130"/>
      <c r="C496" s="193" t="s">
        <v>379</v>
      </c>
      <c r="D496" s="194"/>
      <c r="E496" s="133">
        <v>3.4</v>
      </c>
      <c r="F496" s="134"/>
      <c r="G496" s="135"/>
      <c r="H496" s="136"/>
      <c r="I496" s="131"/>
      <c r="J496" s="137"/>
      <c r="K496" s="131"/>
      <c r="M496" s="132" t="s">
        <v>379</v>
      </c>
      <c r="O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38" t="str">
        <f>C495</f>
        <v>Obrusnost dle EN ISO 10545-6: max. 176 mm3</v>
      </c>
      <c r="BE496" s="118"/>
      <c r="BF496" s="118"/>
      <c r="BG496" s="118"/>
      <c r="BH496" s="118"/>
      <c r="BI496" s="118"/>
    </row>
    <row r="497" spans="1:104" ht="22.5" x14ac:dyDescent="0.2">
      <c r="A497" s="119">
        <v>55</v>
      </c>
      <c r="B497" s="120" t="s">
        <v>380</v>
      </c>
      <c r="C497" s="121" t="s">
        <v>381</v>
      </c>
      <c r="D497" s="122" t="s">
        <v>22</v>
      </c>
      <c r="E497" s="166">
        <v>0</v>
      </c>
      <c r="F497" s="124">
        <v>0</v>
      </c>
      <c r="G497" s="125">
        <f>E497*F497</f>
        <v>0</v>
      </c>
      <c r="H497" s="126">
        <v>0</v>
      </c>
      <c r="I497" s="127">
        <f>E497*H497</f>
        <v>0</v>
      </c>
      <c r="J497" s="126"/>
      <c r="K497" s="127">
        <f>E497*J497</f>
        <v>0</v>
      </c>
      <c r="O497" s="118"/>
      <c r="Z497" s="118"/>
      <c r="AA497" s="118">
        <v>7</v>
      </c>
      <c r="AB497" s="118">
        <v>1002</v>
      </c>
      <c r="AC497" s="118">
        <v>5</v>
      </c>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28">
        <f>G497</f>
        <v>0</v>
      </c>
      <c r="BA497" s="118"/>
      <c r="BB497" s="118"/>
      <c r="BC497" s="118"/>
      <c r="BD497" s="118"/>
      <c r="BE497" s="118"/>
      <c r="BF497" s="118"/>
      <c r="BG497" s="118"/>
      <c r="BH497" s="118"/>
      <c r="BI497" s="118"/>
      <c r="CA497" s="118">
        <v>7</v>
      </c>
      <c r="CB497" s="118">
        <v>1002</v>
      </c>
      <c r="CZ497" s="81">
        <v>2</v>
      </c>
    </row>
    <row r="498" spans="1:104" x14ac:dyDescent="0.2">
      <c r="A498" s="139" t="s">
        <v>50</v>
      </c>
      <c r="B498" s="140" t="s">
        <v>341</v>
      </c>
      <c r="C498" s="141" t="s">
        <v>342</v>
      </c>
      <c r="D498" s="142"/>
      <c r="E498" s="143"/>
      <c r="F498" s="143"/>
      <c r="G498" s="144">
        <f>SUM(G432:G497)</f>
        <v>0</v>
      </c>
      <c r="H498" s="145"/>
      <c r="I498" s="144">
        <f>SUM(I432:I497)</f>
        <v>1.3805529999999997</v>
      </c>
      <c r="J498" s="146"/>
      <c r="K498" s="144">
        <f>SUM(K432:K497)</f>
        <v>0</v>
      </c>
      <c r="O498" s="118"/>
      <c r="X498" s="147">
        <f>K498</f>
        <v>0</v>
      </c>
      <c r="Y498" s="147">
        <f>I498</f>
        <v>1.3805529999999997</v>
      </c>
      <c r="Z498" s="128">
        <f>G498</f>
        <v>0</v>
      </c>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48"/>
      <c r="BB498" s="148"/>
      <c r="BC498" s="148"/>
      <c r="BD498" s="148"/>
      <c r="BE498" s="148"/>
      <c r="BF498" s="148"/>
      <c r="BG498" s="118"/>
      <c r="BH498" s="118"/>
      <c r="BI498" s="118"/>
    </row>
    <row r="499" spans="1:104" ht="14.25" customHeight="1" x14ac:dyDescent="0.2">
      <c r="A499" s="108" t="s">
        <v>46</v>
      </c>
      <c r="B499" s="109" t="s">
        <v>382</v>
      </c>
      <c r="C499" s="110" t="s">
        <v>383</v>
      </c>
      <c r="D499" s="111"/>
      <c r="E499" s="112"/>
      <c r="F499" s="112"/>
      <c r="G499" s="113"/>
      <c r="H499" s="114"/>
      <c r="I499" s="115"/>
      <c r="J499" s="116"/>
      <c r="K499" s="117"/>
      <c r="O499" s="118"/>
    </row>
    <row r="500" spans="1:104" x14ac:dyDescent="0.2">
      <c r="A500" s="119">
        <v>56</v>
      </c>
      <c r="B500" s="120" t="s">
        <v>384</v>
      </c>
      <c r="C500" s="121" t="s">
        <v>385</v>
      </c>
      <c r="D500" s="122" t="s">
        <v>49</v>
      </c>
      <c r="E500" s="123">
        <v>85.08</v>
      </c>
      <c r="F500" s="124">
        <v>0</v>
      </c>
      <c r="G500" s="125">
        <f>E500*F500</f>
        <v>0</v>
      </c>
      <c r="H500" s="126">
        <v>0</v>
      </c>
      <c r="I500" s="127">
        <f>E500*H500</f>
        <v>0</v>
      </c>
      <c r="J500" s="126">
        <v>0</v>
      </c>
      <c r="K500" s="127">
        <f>E500*J500</f>
        <v>0</v>
      </c>
      <c r="O500" s="118"/>
      <c r="Z500" s="118"/>
      <c r="AA500" s="118">
        <v>1</v>
      </c>
      <c r="AB500" s="118">
        <v>7</v>
      </c>
      <c r="AC500" s="118">
        <v>7</v>
      </c>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28">
        <f>G500</f>
        <v>0</v>
      </c>
      <c r="BA500" s="118"/>
      <c r="BB500" s="118"/>
      <c r="BC500" s="118"/>
      <c r="BD500" s="118"/>
      <c r="BE500" s="118"/>
      <c r="BF500" s="118"/>
      <c r="BG500" s="118"/>
      <c r="BH500" s="118"/>
      <c r="BI500" s="118"/>
      <c r="CA500" s="118">
        <v>1</v>
      </c>
      <c r="CB500" s="118">
        <v>7</v>
      </c>
      <c r="CZ500" s="81">
        <v>2</v>
      </c>
    </row>
    <row r="501" spans="1:104" x14ac:dyDescent="0.2">
      <c r="A501" s="129"/>
      <c r="B501" s="130"/>
      <c r="C501" s="193" t="s">
        <v>386</v>
      </c>
      <c r="D501" s="194"/>
      <c r="E501" s="133">
        <v>51.97</v>
      </c>
      <c r="F501" s="134"/>
      <c r="G501" s="135"/>
      <c r="H501" s="136"/>
      <c r="I501" s="131"/>
      <c r="J501" s="137"/>
      <c r="K501" s="131"/>
      <c r="M501" s="132" t="s">
        <v>386</v>
      </c>
      <c r="O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38" t="str">
        <f>C500</f>
        <v xml:space="preserve">Broušení dřevěných podlah střední zr.36-40 </v>
      </c>
      <c r="BE501" s="118"/>
      <c r="BF501" s="118"/>
      <c r="BG501" s="118"/>
      <c r="BH501" s="118"/>
      <c r="BI501" s="118"/>
    </row>
    <row r="502" spans="1:104" x14ac:dyDescent="0.2">
      <c r="A502" s="129"/>
      <c r="B502" s="130"/>
      <c r="C502" s="193" t="s">
        <v>93</v>
      </c>
      <c r="D502" s="194"/>
      <c r="E502" s="133">
        <v>33.11</v>
      </c>
      <c r="F502" s="134"/>
      <c r="G502" s="135"/>
      <c r="H502" s="136"/>
      <c r="I502" s="131"/>
      <c r="J502" s="137"/>
      <c r="K502" s="131"/>
      <c r="M502" s="132" t="s">
        <v>93</v>
      </c>
      <c r="O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38" t="str">
        <f>C501</f>
        <v>501:51,97</v>
      </c>
      <c r="BE502" s="118"/>
      <c r="BF502" s="118"/>
      <c r="BG502" s="118"/>
      <c r="BH502" s="118"/>
      <c r="BI502" s="118"/>
    </row>
    <row r="503" spans="1:104" x14ac:dyDescent="0.2">
      <c r="A503" s="139" t="s">
        <v>50</v>
      </c>
      <c r="B503" s="140" t="s">
        <v>382</v>
      </c>
      <c r="C503" s="141" t="s">
        <v>383</v>
      </c>
      <c r="D503" s="142"/>
      <c r="E503" s="143"/>
      <c r="F503" s="143"/>
      <c r="G503" s="144">
        <f>SUM(G499:G502)</f>
        <v>0</v>
      </c>
      <c r="H503" s="145"/>
      <c r="I503" s="144">
        <f>SUM(I499:I502)</f>
        <v>0</v>
      </c>
      <c r="J503" s="146"/>
      <c r="K503" s="144">
        <f>SUM(K499:K502)</f>
        <v>0</v>
      </c>
      <c r="O503" s="118"/>
      <c r="X503" s="147">
        <f>K503</f>
        <v>0</v>
      </c>
      <c r="Y503" s="147">
        <f>I503</f>
        <v>0</v>
      </c>
      <c r="Z503" s="128">
        <f>G503</f>
        <v>0</v>
      </c>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48"/>
      <c r="BB503" s="148"/>
      <c r="BC503" s="148"/>
      <c r="BD503" s="148"/>
      <c r="BE503" s="148"/>
      <c r="BF503" s="148"/>
      <c r="BG503" s="118"/>
      <c r="BH503" s="118"/>
      <c r="BI503" s="118"/>
    </row>
    <row r="504" spans="1:104" ht="14.25" customHeight="1" x14ac:dyDescent="0.2">
      <c r="A504" s="108" t="s">
        <v>46</v>
      </c>
      <c r="B504" s="109" t="s">
        <v>387</v>
      </c>
      <c r="C504" s="110" t="s">
        <v>388</v>
      </c>
      <c r="D504" s="111"/>
      <c r="E504" s="112"/>
      <c r="F504" s="112"/>
      <c r="G504" s="113"/>
      <c r="H504" s="114"/>
      <c r="I504" s="115"/>
      <c r="J504" s="116"/>
      <c r="K504" s="117"/>
      <c r="O504" s="118"/>
    </row>
    <row r="505" spans="1:104" x14ac:dyDescent="0.2">
      <c r="A505" s="119">
        <v>57</v>
      </c>
      <c r="B505" s="120" t="s">
        <v>389</v>
      </c>
      <c r="C505" s="121" t="s">
        <v>390</v>
      </c>
      <c r="D505" s="122" t="s">
        <v>49</v>
      </c>
      <c r="E505" s="123">
        <v>241.37</v>
      </c>
      <c r="F505" s="124">
        <v>0</v>
      </c>
      <c r="G505" s="125">
        <f>E505*F505</f>
        <v>0</v>
      </c>
      <c r="H505" s="126">
        <v>0</v>
      </c>
      <c r="I505" s="127">
        <f>E505*H505</f>
        <v>0</v>
      </c>
      <c r="J505" s="126">
        <v>0</v>
      </c>
      <c r="K505" s="127">
        <f>E505*J505</f>
        <v>0</v>
      </c>
      <c r="O505" s="118"/>
      <c r="Z505" s="118"/>
      <c r="AA505" s="118">
        <v>1</v>
      </c>
      <c r="AB505" s="118">
        <v>1</v>
      </c>
      <c r="AC505" s="118">
        <v>1</v>
      </c>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28">
        <f>G505</f>
        <v>0</v>
      </c>
      <c r="BA505" s="118"/>
      <c r="BB505" s="118"/>
      <c r="BC505" s="118"/>
      <c r="BD505" s="118"/>
      <c r="BE505" s="118"/>
      <c r="BF505" s="118"/>
      <c r="BG505" s="118"/>
      <c r="BH505" s="118"/>
      <c r="BI505" s="118"/>
      <c r="CA505" s="118">
        <v>1</v>
      </c>
      <c r="CB505" s="118">
        <v>1</v>
      </c>
      <c r="CZ505" s="81">
        <v>2</v>
      </c>
    </row>
    <row r="506" spans="1:104" ht="22.5" x14ac:dyDescent="0.2">
      <c r="A506" s="129"/>
      <c r="B506" s="130"/>
      <c r="C506" s="195" t="s">
        <v>391</v>
      </c>
      <c r="D506" s="196"/>
      <c r="E506" s="196"/>
      <c r="F506" s="196"/>
      <c r="G506" s="197"/>
      <c r="I506" s="131"/>
      <c r="K506" s="131"/>
      <c r="L506" s="132" t="s">
        <v>391</v>
      </c>
      <c r="O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row>
    <row r="507" spans="1:104" ht="22.5" x14ac:dyDescent="0.2">
      <c r="A507" s="129"/>
      <c r="B507" s="130"/>
      <c r="C507" s="195" t="s">
        <v>392</v>
      </c>
      <c r="D507" s="196"/>
      <c r="E507" s="196"/>
      <c r="F507" s="196"/>
      <c r="G507" s="197"/>
      <c r="I507" s="131"/>
      <c r="K507" s="131"/>
      <c r="L507" s="132" t="s">
        <v>392</v>
      </c>
      <c r="O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row>
    <row r="508" spans="1:104" x14ac:dyDescent="0.2">
      <c r="A508" s="129"/>
      <c r="B508" s="130"/>
      <c r="C508" s="195" t="s">
        <v>393</v>
      </c>
      <c r="D508" s="196"/>
      <c r="E508" s="196"/>
      <c r="F508" s="196"/>
      <c r="G508" s="197"/>
      <c r="I508" s="131"/>
      <c r="K508" s="131"/>
      <c r="L508" s="132" t="s">
        <v>393</v>
      </c>
      <c r="O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row>
    <row r="509" spans="1:104" x14ac:dyDescent="0.2">
      <c r="A509" s="129"/>
      <c r="B509" s="130"/>
      <c r="C509" s="195" t="s">
        <v>394</v>
      </c>
      <c r="D509" s="196"/>
      <c r="E509" s="196"/>
      <c r="F509" s="196"/>
      <c r="G509" s="197"/>
      <c r="I509" s="131"/>
      <c r="K509" s="131"/>
      <c r="L509" s="132" t="s">
        <v>394</v>
      </c>
      <c r="O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row>
    <row r="510" spans="1:104" x14ac:dyDescent="0.2">
      <c r="A510" s="129"/>
      <c r="B510" s="130"/>
      <c r="C510" s="195" t="s">
        <v>395</v>
      </c>
      <c r="D510" s="196"/>
      <c r="E510" s="196"/>
      <c r="F510" s="196"/>
      <c r="G510" s="197"/>
      <c r="I510" s="131"/>
      <c r="K510" s="131"/>
      <c r="L510" s="132" t="s">
        <v>395</v>
      </c>
      <c r="O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row>
    <row r="511" spans="1:104" x14ac:dyDescent="0.2">
      <c r="A511" s="129"/>
      <c r="B511" s="130"/>
      <c r="C511" s="195" t="s">
        <v>396</v>
      </c>
      <c r="D511" s="196"/>
      <c r="E511" s="196"/>
      <c r="F511" s="196"/>
      <c r="G511" s="197"/>
      <c r="I511" s="131"/>
      <c r="K511" s="131"/>
      <c r="L511" s="132" t="s">
        <v>396</v>
      </c>
      <c r="O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18"/>
      <c r="BE511" s="118"/>
      <c r="BF511" s="118"/>
      <c r="BG511" s="118"/>
      <c r="BH511" s="118"/>
      <c r="BI511" s="118"/>
    </row>
    <row r="512" spans="1:104" x14ac:dyDescent="0.2">
      <c r="A512" s="129"/>
      <c r="B512" s="130"/>
      <c r="C512" s="195" t="s">
        <v>397</v>
      </c>
      <c r="D512" s="196"/>
      <c r="E512" s="196"/>
      <c r="F512" s="196"/>
      <c r="G512" s="197"/>
      <c r="I512" s="131"/>
      <c r="K512" s="131"/>
      <c r="L512" s="132" t="s">
        <v>397</v>
      </c>
      <c r="O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row>
    <row r="513" spans="1:104" x14ac:dyDescent="0.2">
      <c r="A513" s="129"/>
      <c r="B513" s="130"/>
      <c r="C513" s="195" t="s">
        <v>398</v>
      </c>
      <c r="D513" s="196"/>
      <c r="E513" s="196"/>
      <c r="F513" s="196"/>
      <c r="G513" s="197"/>
      <c r="I513" s="131"/>
      <c r="K513" s="131"/>
      <c r="L513" s="132" t="s">
        <v>398</v>
      </c>
      <c r="O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row>
    <row r="514" spans="1:104" x14ac:dyDescent="0.2">
      <c r="A514" s="129"/>
      <c r="B514" s="130"/>
      <c r="C514" s="195" t="s">
        <v>399</v>
      </c>
      <c r="D514" s="196"/>
      <c r="E514" s="196"/>
      <c r="F514" s="196"/>
      <c r="G514" s="197"/>
      <c r="I514" s="131"/>
      <c r="K514" s="131"/>
      <c r="L514" s="132" t="s">
        <v>399</v>
      </c>
      <c r="O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18"/>
      <c r="BE514" s="118"/>
      <c r="BF514" s="118"/>
      <c r="BG514" s="118"/>
      <c r="BH514" s="118"/>
      <c r="BI514" s="118"/>
    </row>
    <row r="515" spans="1:104" x14ac:dyDescent="0.2">
      <c r="A515" s="129"/>
      <c r="B515" s="130"/>
      <c r="C515" s="195" t="s">
        <v>400</v>
      </c>
      <c r="D515" s="196"/>
      <c r="E515" s="196"/>
      <c r="F515" s="196"/>
      <c r="G515" s="197"/>
      <c r="I515" s="131"/>
      <c r="K515" s="131"/>
      <c r="L515" s="132" t="s">
        <v>400</v>
      </c>
      <c r="O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row>
    <row r="516" spans="1:104" x14ac:dyDescent="0.2">
      <c r="A516" s="129"/>
      <c r="B516" s="130"/>
      <c r="C516" s="195"/>
      <c r="D516" s="196"/>
      <c r="E516" s="196"/>
      <c r="F516" s="196"/>
      <c r="G516" s="197"/>
      <c r="I516" s="131"/>
      <c r="K516" s="131"/>
      <c r="L516" s="132"/>
      <c r="O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row>
    <row r="517" spans="1:104" x14ac:dyDescent="0.2">
      <c r="A517" s="129"/>
      <c r="B517" s="130"/>
      <c r="C517" s="193" t="s">
        <v>90</v>
      </c>
      <c r="D517" s="194"/>
      <c r="E517" s="133">
        <v>12.29</v>
      </c>
      <c r="F517" s="134"/>
      <c r="G517" s="135"/>
      <c r="H517" s="136"/>
      <c r="I517" s="131"/>
      <c r="J517" s="137"/>
      <c r="K517" s="131"/>
      <c r="M517" s="132" t="s">
        <v>90</v>
      </c>
      <c r="O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38">
        <f t="shared" ref="BD517:BD523" si="16">C516</f>
        <v>0</v>
      </c>
      <c r="BE517" s="118"/>
      <c r="BF517" s="118"/>
      <c r="BG517" s="118"/>
      <c r="BH517" s="118"/>
      <c r="BI517" s="118"/>
    </row>
    <row r="518" spans="1:104" x14ac:dyDescent="0.2">
      <c r="A518" s="129"/>
      <c r="B518" s="130"/>
      <c r="C518" s="193" t="s">
        <v>91</v>
      </c>
      <c r="D518" s="194"/>
      <c r="E518" s="133">
        <v>150.53</v>
      </c>
      <c r="F518" s="134"/>
      <c r="G518" s="135"/>
      <c r="H518" s="136"/>
      <c r="I518" s="131"/>
      <c r="J518" s="137"/>
      <c r="K518" s="131"/>
      <c r="M518" s="132" t="s">
        <v>91</v>
      </c>
      <c r="O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38" t="str">
        <f t="shared" si="16"/>
        <v>404:12,29</v>
      </c>
      <c r="BE518" s="118"/>
      <c r="BF518" s="118"/>
      <c r="BG518" s="118"/>
      <c r="BH518" s="118"/>
      <c r="BI518" s="118"/>
    </row>
    <row r="519" spans="1:104" x14ac:dyDescent="0.2">
      <c r="A519" s="129"/>
      <c r="B519" s="130"/>
      <c r="C519" s="193" t="s">
        <v>92</v>
      </c>
      <c r="D519" s="194"/>
      <c r="E519" s="133">
        <v>14.44</v>
      </c>
      <c r="F519" s="134"/>
      <c r="G519" s="135"/>
      <c r="H519" s="136"/>
      <c r="I519" s="131"/>
      <c r="J519" s="137"/>
      <c r="K519" s="131"/>
      <c r="M519" s="132" t="s">
        <v>92</v>
      </c>
      <c r="O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38" t="str">
        <f t="shared" si="16"/>
        <v>407:150,53</v>
      </c>
      <c r="BE519" s="118"/>
      <c r="BF519" s="118"/>
      <c r="BG519" s="118"/>
      <c r="BH519" s="118"/>
      <c r="BI519" s="118"/>
    </row>
    <row r="520" spans="1:104" x14ac:dyDescent="0.2">
      <c r="A520" s="129"/>
      <c r="B520" s="130"/>
      <c r="C520" s="193" t="s">
        <v>93</v>
      </c>
      <c r="D520" s="194"/>
      <c r="E520" s="133">
        <v>33.11</v>
      </c>
      <c r="F520" s="134"/>
      <c r="G520" s="135"/>
      <c r="H520" s="136"/>
      <c r="I520" s="131"/>
      <c r="J520" s="137"/>
      <c r="K520" s="131"/>
      <c r="M520" s="132" t="s">
        <v>93</v>
      </c>
      <c r="O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38" t="str">
        <f t="shared" si="16"/>
        <v>408:14,44</v>
      </c>
      <c r="BE520" s="118"/>
      <c r="BF520" s="118"/>
      <c r="BG520" s="118"/>
      <c r="BH520" s="118"/>
      <c r="BI520" s="118"/>
    </row>
    <row r="521" spans="1:104" x14ac:dyDescent="0.2">
      <c r="A521" s="129"/>
      <c r="B521" s="130"/>
      <c r="C521" s="193" t="s">
        <v>94</v>
      </c>
      <c r="D521" s="194"/>
      <c r="E521" s="133">
        <v>13.54</v>
      </c>
      <c r="F521" s="134"/>
      <c r="G521" s="135"/>
      <c r="H521" s="136"/>
      <c r="I521" s="131"/>
      <c r="J521" s="137"/>
      <c r="K521" s="131"/>
      <c r="M521" s="132" t="s">
        <v>94</v>
      </c>
      <c r="O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38" t="str">
        <f t="shared" si="16"/>
        <v>409:33,11</v>
      </c>
      <c r="BE521" s="118"/>
      <c r="BF521" s="118"/>
      <c r="BG521" s="118"/>
      <c r="BH521" s="118"/>
      <c r="BI521" s="118"/>
    </row>
    <row r="522" spans="1:104" x14ac:dyDescent="0.2">
      <c r="A522" s="129"/>
      <c r="B522" s="130"/>
      <c r="C522" s="193" t="s">
        <v>118</v>
      </c>
      <c r="D522" s="194"/>
      <c r="E522" s="133">
        <v>0</v>
      </c>
      <c r="F522" s="134"/>
      <c r="G522" s="135"/>
      <c r="H522" s="136"/>
      <c r="I522" s="131"/>
      <c r="J522" s="137"/>
      <c r="K522" s="131"/>
      <c r="M522" s="132"/>
      <c r="O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118"/>
      <c r="BD522" s="138" t="str">
        <f t="shared" si="16"/>
        <v>410:13,54</v>
      </c>
      <c r="BE522" s="118"/>
      <c r="BF522" s="118"/>
      <c r="BG522" s="118"/>
      <c r="BH522" s="118"/>
      <c r="BI522" s="118"/>
    </row>
    <row r="523" spans="1:104" x14ac:dyDescent="0.2">
      <c r="A523" s="129"/>
      <c r="B523" s="130"/>
      <c r="C523" s="193" t="s">
        <v>401</v>
      </c>
      <c r="D523" s="194"/>
      <c r="E523" s="133">
        <v>17.46</v>
      </c>
      <c r="F523" s="134"/>
      <c r="G523" s="135"/>
      <c r="H523" s="136"/>
      <c r="I523" s="131"/>
      <c r="J523" s="137"/>
      <c r="K523" s="131"/>
      <c r="M523" s="132" t="s">
        <v>401</v>
      </c>
      <c r="O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38" t="str">
        <f t="shared" si="16"/>
        <v/>
      </c>
      <c r="BE523" s="118"/>
      <c r="BF523" s="118"/>
      <c r="BG523" s="118"/>
      <c r="BH523" s="118"/>
      <c r="BI523" s="118"/>
    </row>
    <row r="524" spans="1:104" ht="22.5" x14ac:dyDescent="0.2">
      <c r="A524" s="119">
        <v>58</v>
      </c>
      <c r="B524" s="120" t="s">
        <v>402</v>
      </c>
      <c r="C524" s="121" t="s">
        <v>403</v>
      </c>
      <c r="D524" s="122" t="s">
        <v>258</v>
      </c>
      <c r="E524" s="123">
        <v>61.7</v>
      </c>
      <c r="F524" s="124">
        <v>0</v>
      </c>
      <c r="G524" s="125">
        <f>E524*F524</f>
        <v>0</v>
      </c>
      <c r="H524" s="126">
        <v>8.0000000000000007E-5</v>
      </c>
      <c r="I524" s="127">
        <f>E524*H524</f>
        <v>4.9360000000000003E-3</v>
      </c>
      <c r="J524" s="126">
        <v>0</v>
      </c>
      <c r="K524" s="127">
        <f>E524*J524</f>
        <v>0</v>
      </c>
      <c r="O524" s="118"/>
      <c r="Z524" s="118"/>
      <c r="AA524" s="118">
        <v>1</v>
      </c>
      <c r="AB524" s="118">
        <v>7</v>
      </c>
      <c r="AC524" s="118">
        <v>7</v>
      </c>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28">
        <f>G524</f>
        <v>0</v>
      </c>
      <c r="BA524" s="118"/>
      <c r="BB524" s="118"/>
      <c r="BC524" s="118"/>
      <c r="BD524" s="118"/>
      <c r="BE524" s="118"/>
      <c r="BF524" s="118"/>
      <c r="BG524" s="118"/>
      <c r="BH524" s="118"/>
      <c r="BI524" s="118"/>
      <c r="CA524" s="118">
        <v>1</v>
      </c>
      <c r="CB524" s="118">
        <v>7</v>
      </c>
      <c r="CZ524" s="81">
        <v>2</v>
      </c>
    </row>
    <row r="525" spans="1:104" x14ac:dyDescent="0.2">
      <c r="A525" s="129"/>
      <c r="B525" s="130"/>
      <c r="C525" s="195" t="s">
        <v>404</v>
      </c>
      <c r="D525" s="196"/>
      <c r="E525" s="196"/>
      <c r="F525" s="196"/>
      <c r="G525" s="197"/>
      <c r="I525" s="131"/>
      <c r="K525" s="131"/>
      <c r="L525" s="132" t="s">
        <v>404</v>
      </c>
      <c r="O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row>
    <row r="526" spans="1:104" x14ac:dyDescent="0.2">
      <c r="A526" s="129"/>
      <c r="B526" s="130"/>
      <c r="C526" s="195"/>
      <c r="D526" s="196"/>
      <c r="E526" s="196"/>
      <c r="F526" s="196"/>
      <c r="G526" s="197"/>
      <c r="I526" s="131"/>
      <c r="K526" s="131"/>
      <c r="L526" s="132"/>
      <c r="O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row>
    <row r="527" spans="1:104" x14ac:dyDescent="0.2">
      <c r="A527" s="129"/>
      <c r="B527" s="130"/>
      <c r="C527" s="195" t="s">
        <v>393</v>
      </c>
      <c r="D527" s="196"/>
      <c r="E527" s="196"/>
      <c r="F527" s="196"/>
      <c r="G527" s="197"/>
      <c r="I527" s="131"/>
      <c r="K527" s="131"/>
      <c r="L527" s="132" t="s">
        <v>393</v>
      </c>
      <c r="O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row>
    <row r="528" spans="1:104" ht="25.5" x14ac:dyDescent="0.2">
      <c r="A528" s="129"/>
      <c r="B528" s="130"/>
      <c r="C528" s="193" t="s">
        <v>405</v>
      </c>
      <c r="D528" s="194"/>
      <c r="E528" s="133">
        <v>14.4</v>
      </c>
      <c r="F528" s="134"/>
      <c r="G528" s="135"/>
      <c r="H528" s="136"/>
      <c r="I528" s="131"/>
      <c r="J528" s="137"/>
      <c r="K528" s="131"/>
      <c r="M528" s="132" t="s">
        <v>405</v>
      </c>
      <c r="O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38" t="str">
        <f>C527</f>
        <v>Bližší specifikace textilních a PVC povlaků je uvedena v projektu interiéru této dokumentace.</v>
      </c>
      <c r="BE528" s="118"/>
      <c r="BF528" s="118"/>
      <c r="BG528" s="118"/>
      <c r="BH528" s="118"/>
      <c r="BI528" s="118"/>
    </row>
    <row r="529" spans="1:104" x14ac:dyDescent="0.2">
      <c r="A529" s="129"/>
      <c r="B529" s="130"/>
      <c r="C529" s="193" t="s">
        <v>406</v>
      </c>
      <c r="D529" s="194"/>
      <c r="E529" s="133">
        <v>16.2</v>
      </c>
      <c r="F529" s="134"/>
      <c r="G529" s="135"/>
      <c r="H529" s="136"/>
      <c r="I529" s="131"/>
      <c r="J529" s="137"/>
      <c r="K529" s="131"/>
      <c r="M529" s="132" t="s">
        <v>406</v>
      </c>
      <c r="O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38" t="str">
        <f>C528</f>
        <v>404:4,5+4,5+2,7+2,7</v>
      </c>
      <c r="BE529" s="118"/>
      <c r="BF529" s="118"/>
      <c r="BG529" s="118"/>
      <c r="BH529" s="118"/>
      <c r="BI529" s="118"/>
    </row>
    <row r="530" spans="1:104" x14ac:dyDescent="0.2">
      <c r="A530" s="129"/>
      <c r="B530" s="130"/>
      <c r="C530" s="193" t="s">
        <v>407</v>
      </c>
      <c r="D530" s="194"/>
      <c r="E530" s="133">
        <v>0</v>
      </c>
      <c r="F530" s="134"/>
      <c r="G530" s="135"/>
      <c r="H530" s="136"/>
      <c r="I530" s="131"/>
      <c r="J530" s="137"/>
      <c r="K530" s="131"/>
      <c r="M530" s="164">
        <v>17</v>
      </c>
      <c r="O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118"/>
      <c r="BB530" s="118"/>
      <c r="BC530" s="118"/>
      <c r="BD530" s="138" t="str">
        <f>C529</f>
        <v>407:8,1+8,1</v>
      </c>
      <c r="BE530" s="118"/>
      <c r="BF530" s="118"/>
      <c r="BG530" s="118"/>
      <c r="BH530" s="118"/>
      <c r="BI530" s="118"/>
    </row>
    <row r="531" spans="1:104" x14ac:dyDescent="0.2">
      <c r="A531" s="129"/>
      <c r="B531" s="130"/>
      <c r="C531" s="193" t="s">
        <v>408</v>
      </c>
      <c r="D531" s="194"/>
      <c r="E531" s="133">
        <v>23.6</v>
      </c>
      <c r="F531" s="134"/>
      <c r="G531" s="135"/>
      <c r="H531" s="136"/>
      <c r="I531" s="131"/>
      <c r="J531" s="137"/>
      <c r="K531" s="131"/>
      <c r="M531" s="132" t="s">
        <v>408</v>
      </c>
      <c r="O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38" t="str">
        <f>C530</f>
        <v>408:0</v>
      </c>
      <c r="BE531" s="118"/>
      <c r="BF531" s="118"/>
      <c r="BG531" s="118"/>
      <c r="BH531" s="118"/>
      <c r="BI531" s="118"/>
    </row>
    <row r="532" spans="1:104" x14ac:dyDescent="0.2">
      <c r="A532" s="129"/>
      <c r="B532" s="130"/>
      <c r="C532" s="193" t="s">
        <v>409</v>
      </c>
      <c r="D532" s="194"/>
      <c r="E532" s="133">
        <v>7.5</v>
      </c>
      <c r="F532" s="134"/>
      <c r="G532" s="135"/>
      <c r="H532" s="136"/>
      <c r="I532" s="131"/>
      <c r="J532" s="137"/>
      <c r="K532" s="131"/>
      <c r="M532" s="132" t="s">
        <v>409</v>
      </c>
      <c r="O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38" t="str">
        <f>C531</f>
        <v>409:6,2+6,2+5,6+5,6</v>
      </c>
      <c r="BE532" s="118"/>
      <c r="BF532" s="118"/>
      <c r="BG532" s="118"/>
      <c r="BH532" s="118"/>
      <c r="BI532" s="118"/>
    </row>
    <row r="533" spans="1:104" ht="22.5" x14ac:dyDescent="0.2">
      <c r="A533" s="119">
        <v>59</v>
      </c>
      <c r="B533" s="120" t="s">
        <v>410</v>
      </c>
      <c r="C533" s="121" t="s">
        <v>411</v>
      </c>
      <c r="D533" s="122" t="s">
        <v>49</v>
      </c>
      <c r="E533" s="123">
        <v>223.91</v>
      </c>
      <c r="F533" s="124">
        <v>0</v>
      </c>
      <c r="G533" s="125">
        <f>E533*F533</f>
        <v>0</v>
      </c>
      <c r="H533" s="126">
        <v>3.46E-3</v>
      </c>
      <c r="I533" s="127">
        <f>E533*H533</f>
        <v>0.77472859999999999</v>
      </c>
      <c r="J533" s="126">
        <v>0</v>
      </c>
      <c r="K533" s="127">
        <f>E533*J533</f>
        <v>0</v>
      </c>
      <c r="O533" s="118"/>
      <c r="Z533" s="118"/>
      <c r="AA533" s="118">
        <v>1</v>
      </c>
      <c r="AB533" s="118">
        <v>1</v>
      </c>
      <c r="AC533" s="118">
        <v>1</v>
      </c>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28">
        <f>G533</f>
        <v>0</v>
      </c>
      <c r="BA533" s="118"/>
      <c r="BB533" s="118"/>
      <c r="BC533" s="118"/>
      <c r="BD533" s="118"/>
      <c r="BE533" s="118"/>
      <c r="BF533" s="118"/>
      <c r="BG533" s="118"/>
      <c r="BH533" s="118"/>
      <c r="BI533" s="118"/>
      <c r="CA533" s="118">
        <v>1</v>
      </c>
      <c r="CB533" s="118">
        <v>1</v>
      </c>
      <c r="CZ533" s="81">
        <v>2</v>
      </c>
    </row>
    <row r="534" spans="1:104" x14ac:dyDescent="0.2">
      <c r="A534" s="129"/>
      <c r="B534" s="130"/>
      <c r="C534" s="195" t="s">
        <v>412</v>
      </c>
      <c r="D534" s="196"/>
      <c r="E534" s="196"/>
      <c r="F534" s="196"/>
      <c r="G534" s="197"/>
      <c r="I534" s="131"/>
      <c r="K534" s="131"/>
      <c r="L534" s="132" t="s">
        <v>412</v>
      </c>
      <c r="O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row>
    <row r="535" spans="1:104" x14ac:dyDescent="0.2">
      <c r="A535" s="129"/>
      <c r="B535" s="130"/>
      <c r="C535" s="195" t="s">
        <v>404</v>
      </c>
      <c r="D535" s="196"/>
      <c r="E535" s="196"/>
      <c r="F535" s="196"/>
      <c r="G535" s="197"/>
      <c r="I535" s="131"/>
      <c r="K535" s="131"/>
      <c r="L535" s="132" t="s">
        <v>404</v>
      </c>
      <c r="O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row>
    <row r="536" spans="1:104" x14ac:dyDescent="0.2">
      <c r="A536" s="129"/>
      <c r="B536" s="130"/>
      <c r="C536" s="195" t="s">
        <v>393</v>
      </c>
      <c r="D536" s="196"/>
      <c r="E536" s="196"/>
      <c r="F536" s="196"/>
      <c r="G536" s="197"/>
      <c r="I536" s="131"/>
      <c r="K536" s="131"/>
      <c r="L536" s="132" t="s">
        <v>393</v>
      </c>
      <c r="O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row>
    <row r="537" spans="1:104" x14ac:dyDescent="0.2">
      <c r="A537" s="129"/>
      <c r="B537" s="130"/>
      <c r="C537" s="195" t="s">
        <v>413</v>
      </c>
      <c r="D537" s="196"/>
      <c r="E537" s="196"/>
      <c r="F537" s="196"/>
      <c r="G537" s="197"/>
      <c r="I537" s="131"/>
      <c r="K537" s="131"/>
      <c r="L537" s="132" t="s">
        <v>413</v>
      </c>
      <c r="O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row>
    <row r="538" spans="1:104" x14ac:dyDescent="0.2">
      <c r="A538" s="129"/>
      <c r="B538" s="130"/>
      <c r="C538" s="195" t="s">
        <v>414</v>
      </c>
      <c r="D538" s="196"/>
      <c r="E538" s="196"/>
      <c r="F538" s="196"/>
      <c r="G538" s="197"/>
      <c r="I538" s="131"/>
      <c r="K538" s="131"/>
      <c r="L538" s="132" t="s">
        <v>414</v>
      </c>
      <c r="O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row>
    <row r="539" spans="1:104" x14ac:dyDescent="0.2">
      <c r="A539" s="129"/>
      <c r="B539" s="130"/>
      <c r="C539" s="193" t="s">
        <v>90</v>
      </c>
      <c r="D539" s="194"/>
      <c r="E539" s="133">
        <v>12.29</v>
      </c>
      <c r="F539" s="134"/>
      <c r="G539" s="135"/>
      <c r="H539" s="136"/>
      <c r="I539" s="131"/>
      <c r="J539" s="137"/>
      <c r="K539" s="131"/>
      <c r="M539" s="132" t="s">
        <v>90</v>
      </c>
      <c r="O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118"/>
      <c r="BB539" s="118"/>
      <c r="BC539" s="118"/>
      <c r="BD539" s="138" t="str">
        <f>C538</f>
        <v xml:space="preserve">Podlahová krytina na bázi PVC (R11, min. ? = 0,6) + lepidlo </v>
      </c>
      <c r="BE539" s="118"/>
      <c r="BF539" s="118"/>
      <c r="BG539" s="118"/>
      <c r="BH539" s="118"/>
      <c r="BI539" s="118"/>
    </row>
    <row r="540" spans="1:104" x14ac:dyDescent="0.2">
      <c r="A540" s="129"/>
      <c r="B540" s="130"/>
      <c r="C540" s="193" t="s">
        <v>91</v>
      </c>
      <c r="D540" s="194"/>
      <c r="E540" s="133">
        <v>150.53</v>
      </c>
      <c r="F540" s="134"/>
      <c r="G540" s="135"/>
      <c r="H540" s="136"/>
      <c r="I540" s="131"/>
      <c r="J540" s="137"/>
      <c r="K540" s="131"/>
      <c r="M540" s="132" t="s">
        <v>91</v>
      </c>
      <c r="O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38" t="str">
        <f>C539</f>
        <v>404:12,29</v>
      </c>
      <c r="BE540" s="118"/>
      <c r="BF540" s="118"/>
      <c r="BG540" s="118"/>
      <c r="BH540" s="118"/>
      <c r="BI540" s="118"/>
    </row>
    <row r="541" spans="1:104" x14ac:dyDescent="0.2">
      <c r="A541" s="129"/>
      <c r="B541" s="130"/>
      <c r="C541" s="193" t="s">
        <v>92</v>
      </c>
      <c r="D541" s="194"/>
      <c r="E541" s="133">
        <v>14.44</v>
      </c>
      <c r="F541" s="134"/>
      <c r="G541" s="135"/>
      <c r="H541" s="136"/>
      <c r="I541" s="131"/>
      <c r="J541" s="137"/>
      <c r="K541" s="131"/>
      <c r="M541" s="132" t="s">
        <v>92</v>
      </c>
      <c r="O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118"/>
      <c r="BB541" s="118"/>
      <c r="BC541" s="118"/>
      <c r="BD541" s="138" t="str">
        <f>C540</f>
        <v>407:150,53</v>
      </c>
      <c r="BE541" s="118"/>
      <c r="BF541" s="118"/>
      <c r="BG541" s="118"/>
      <c r="BH541" s="118"/>
      <c r="BI541" s="118"/>
    </row>
    <row r="542" spans="1:104" x14ac:dyDescent="0.2">
      <c r="A542" s="129"/>
      <c r="B542" s="130"/>
      <c r="C542" s="193" t="s">
        <v>93</v>
      </c>
      <c r="D542" s="194"/>
      <c r="E542" s="133">
        <v>33.11</v>
      </c>
      <c r="F542" s="134"/>
      <c r="G542" s="135"/>
      <c r="H542" s="136"/>
      <c r="I542" s="131"/>
      <c r="J542" s="137"/>
      <c r="K542" s="131"/>
      <c r="M542" s="132" t="s">
        <v>93</v>
      </c>
      <c r="O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38" t="str">
        <f>C541</f>
        <v>408:14,44</v>
      </c>
      <c r="BE542" s="118"/>
      <c r="BF542" s="118"/>
      <c r="BG542" s="118"/>
      <c r="BH542" s="118"/>
      <c r="BI542" s="118"/>
    </row>
    <row r="543" spans="1:104" x14ac:dyDescent="0.2">
      <c r="A543" s="129"/>
      <c r="B543" s="130"/>
      <c r="C543" s="193" t="s">
        <v>94</v>
      </c>
      <c r="D543" s="194"/>
      <c r="E543" s="133">
        <v>13.54</v>
      </c>
      <c r="F543" s="134"/>
      <c r="G543" s="135"/>
      <c r="H543" s="136"/>
      <c r="I543" s="131"/>
      <c r="J543" s="137"/>
      <c r="K543" s="131"/>
      <c r="M543" s="132" t="s">
        <v>94</v>
      </c>
      <c r="O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118"/>
      <c r="BB543" s="118"/>
      <c r="BC543" s="118"/>
      <c r="BD543" s="138" t="str">
        <f>C542</f>
        <v>409:33,11</v>
      </c>
      <c r="BE543" s="118"/>
      <c r="BF543" s="118"/>
      <c r="BG543" s="118"/>
      <c r="BH543" s="118"/>
      <c r="BI543" s="118"/>
    </row>
    <row r="544" spans="1:104" x14ac:dyDescent="0.2">
      <c r="A544" s="119">
        <v>60</v>
      </c>
      <c r="B544" s="120" t="s">
        <v>415</v>
      </c>
      <c r="C544" s="121" t="s">
        <v>416</v>
      </c>
      <c r="D544" s="122" t="s">
        <v>49</v>
      </c>
      <c r="E544" s="123">
        <v>223.91</v>
      </c>
      <c r="F544" s="124">
        <v>0</v>
      </c>
      <c r="G544" s="125">
        <f>E544*F544</f>
        <v>0</v>
      </c>
      <c r="H544" s="126">
        <v>0</v>
      </c>
      <c r="I544" s="127">
        <f>E544*H544</f>
        <v>0</v>
      </c>
      <c r="J544" s="126">
        <v>-1E-3</v>
      </c>
      <c r="K544" s="127">
        <f>E544*J544</f>
        <v>-0.22391</v>
      </c>
      <c r="O544" s="118"/>
      <c r="Z544" s="118"/>
      <c r="AA544" s="118">
        <v>1</v>
      </c>
      <c r="AB544" s="118">
        <v>7</v>
      </c>
      <c r="AC544" s="118">
        <v>7</v>
      </c>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28">
        <f>G544</f>
        <v>0</v>
      </c>
      <c r="BA544" s="118"/>
      <c r="BB544" s="118"/>
      <c r="BC544" s="118"/>
      <c r="BD544" s="118"/>
      <c r="BE544" s="118"/>
      <c r="BF544" s="118"/>
      <c r="BG544" s="118"/>
      <c r="BH544" s="118"/>
      <c r="BI544" s="118"/>
      <c r="CA544" s="118">
        <v>1</v>
      </c>
      <c r="CB544" s="118">
        <v>7</v>
      </c>
      <c r="CZ544" s="81">
        <v>2</v>
      </c>
    </row>
    <row r="545" spans="1:104" x14ac:dyDescent="0.2">
      <c r="A545" s="129"/>
      <c r="B545" s="130"/>
      <c r="C545" s="195" t="s">
        <v>417</v>
      </c>
      <c r="D545" s="196"/>
      <c r="E545" s="196"/>
      <c r="F545" s="196"/>
      <c r="G545" s="197"/>
      <c r="I545" s="131"/>
      <c r="K545" s="131"/>
      <c r="L545" s="132" t="s">
        <v>417</v>
      </c>
      <c r="O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18"/>
      <c r="BE545" s="118"/>
      <c r="BF545" s="118"/>
      <c r="BG545" s="118"/>
      <c r="BH545" s="118"/>
      <c r="BI545" s="118"/>
    </row>
    <row r="546" spans="1:104" x14ac:dyDescent="0.2">
      <c r="A546" s="129"/>
      <c r="B546" s="130"/>
      <c r="C546" s="195" t="s">
        <v>418</v>
      </c>
      <c r="D546" s="196"/>
      <c r="E546" s="196"/>
      <c r="F546" s="196"/>
      <c r="G546" s="197"/>
      <c r="I546" s="131"/>
      <c r="K546" s="131"/>
      <c r="L546" s="132" t="s">
        <v>418</v>
      </c>
      <c r="O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c r="BA546" s="118"/>
      <c r="BB546" s="118"/>
      <c r="BC546" s="118"/>
      <c r="BD546" s="118"/>
      <c r="BE546" s="118"/>
      <c r="BF546" s="118"/>
      <c r="BG546" s="118"/>
      <c r="BH546" s="118"/>
      <c r="BI546" s="118"/>
    </row>
    <row r="547" spans="1:104" x14ac:dyDescent="0.2">
      <c r="A547" s="129"/>
      <c r="B547" s="130"/>
      <c r="C547" s="193" t="s">
        <v>90</v>
      </c>
      <c r="D547" s="194"/>
      <c r="E547" s="133">
        <v>12.29</v>
      </c>
      <c r="F547" s="134"/>
      <c r="G547" s="135"/>
      <c r="H547" s="136"/>
      <c r="I547" s="131"/>
      <c r="J547" s="137"/>
      <c r="K547" s="131"/>
      <c r="M547" s="132" t="s">
        <v>90</v>
      </c>
      <c r="O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118"/>
      <c r="BB547" s="118"/>
      <c r="BC547" s="118"/>
      <c r="BD547" s="138" t="str">
        <f>C546</f>
        <v>koberec</v>
      </c>
      <c r="BE547" s="118"/>
      <c r="BF547" s="118"/>
      <c r="BG547" s="118"/>
      <c r="BH547" s="118"/>
      <c r="BI547" s="118"/>
    </row>
    <row r="548" spans="1:104" x14ac:dyDescent="0.2">
      <c r="A548" s="129"/>
      <c r="B548" s="130"/>
      <c r="C548" s="193" t="s">
        <v>91</v>
      </c>
      <c r="D548" s="194"/>
      <c r="E548" s="133">
        <v>150.53</v>
      </c>
      <c r="F548" s="134"/>
      <c r="G548" s="135"/>
      <c r="H548" s="136"/>
      <c r="I548" s="131"/>
      <c r="J548" s="137"/>
      <c r="K548" s="131"/>
      <c r="M548" s="132" t="s">
        <v>91</v>
      </c>
      <c r="O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118"/>
      <c r="BB548" s="118"/>
      <c r="BC548" s="118"/>
      <c r="BD548" s="138" t="str">
        <f>C547</f>
        <v>404:12,29</v>
      </c>
      <c r="BE548" s="118"/>
      <c r="BF548" s="118"/>
      <c r="BG548" s="118"/>
      <c r="BH548" s="118"/>
      <c r="BI548" s="118"/>
    </row>
    <row r="549" spans="1:104" x14ac:dyDescent="0.2">
      <c r="A549" s="129"/>
      <c r="B549" s="130"/>
      <c r="C549" s="193" t="s">
        <v>92</v>
      </c>
      <c r="D549" s="194"/>
      <c r="E549" s="133">
        <v>14.44</v>
      </c>
      <c r="F549" s="134"/>
      <c r="G549" s="135"/>
      <c r="H549" s="136"/>
      <c r="I549" s="131"/>
      <c r="J549" s="137"/>
      <c r="K549" s="131"/>
      <c r="M549" s="132" t="s">
        <v>92</v>
      </c>
      <c r="O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118"/>
      <c r="BB549" s="118"/>
      <c r="BC549" s="118"/>
      <c r="BD549" s="138" t="str">
        <f>C548</f>
        <v>407:150,53</v>
      </c>
      <c r="BE549" s="118"/>
      <c r="BF549" s="118"/>
      <c r="BG549" s="118"/>
      <c r="BH549" s="118"/>
      <c r="BI549" s="118"/>
    </row>
    <row r="550" spans="1:104" x14ac:dyDescent="0.2">
      <c r="A550" s="129"/>
      <c r="B550" s="130"/>
      <c r="C550" s="193" t="s">
        <v>93</v>
      </c>
      <c r="D550" s="194"/>
      <c r="E550" s="133">
        <v>33.11</v>
      </c>
      <c r="F550" s="134"/>
      <c r="G550" s="135"/>
      <c r="H550" s="136"/>
      <c r="I550" s="131"/>
      <c r="J550" s="137"/>
      <c r="K550" s="131"/>
      <c r="M550" s="132" t="s">
        <v>93</v>
      </c>
      <c r="O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38" t="str">
        <f>C549</f>
        <v>408:14,44</v>
      </c>
      <c r="BE550" s="118"/>
      <c r="BF550" s="118"/>
      <c r="BG550" s="118"/>
      <c r="BH550" s="118"/>
      <c r="BI550" s="118"/>
    </row>
    <row r="551" spans="1:104" x14ac:dyDescent="0.2">
      <c r="A551" s="129"/>
      <c r="B551" s="130"/>
      <c r="C551" s="193" t="s">
        <v>94</v>
      </c>
      <c r="D551" s="194"/>
      <c r="E551" s="133">
        <v>13.54</v>
      </c>
      <c r="F551" s="134"/>
      <c r="G551" s="135"/>
      <c r="H551" s="136"/>
      <c r="I551" s="131"/>
      <c r="J551" s="137"/>
      <c r="K551" s="131"/>
      <c r="M551" s="132" t="s">
        <v>94</v>
      </c>
      <c r="O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118"/>
      <c r="BB551" s="118"/>
      <c r="BC551" s="118"/>
      <c r="BD551" s="138" t="str">
        <f>C550</f>
        <v>409:33,11</v>
      </c>
      <c r="BE551" s="118"/>
      <c r="BF551" s="118"/>
      <c r="BG551" s="118"/>
      <c r="BH551" s="118"/>
      <c r="BI551" s="118"/>
    </row>
    <row r="552" spans="1:104" x14ac:dyDescent="0.2">
      <c r="A552" s="119">
        <v>61</v>
      </c>
      <c r="B552" s="120" t="s">
        <v>419</v>
      </c>
      <c r="C552" s="121" t="s">
        <v>420</v>
      </c>
      <c r="D552" s="122" t="s">
        <v>49</v>
      </c>
      <c r="E552" s="123">
        <v>223.91</v>
      </c>
      <c r="F552" s="124">
        <v>0</v>
      </c>
      <c r="G552" s="125">
        <f>E552*F552</f>
        <v>0</v>
      </c>
      <c r="H552" s="126">
        <v>3.0000000000000001E-5</v>
      </c>
      <c r="I552" s="127">
        <f>E552*H552</f>
        <v>6.7172999999999998E-3</v>
      </c>
      <c r="J552" s="126">
        <v>0</v>
      </c>
      <c r="K552" s="127">
        <f>E552*J552</f>
        <v>0</v>
      </c>
      <c r="O552" s="118"/>
      <c r="Z552" s="118"/>
      <c r="AA552" s="118">
        <v>1</v>
      </c>
      <c r="AB552" s="118">
        <v>7</v>
      </c>
      <c r="AC552" s="118">
        <v>7</v>
      </c>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28">
        <f>G552</f>
        <v>0</v>
      </c>
      <c r="BA552" s="118"/>
      <c r="BB552" s="118"/>
      <c r="BC552" s="118"/>
      <c r="BD552" s="118"/>
      <c r="BE552" s="118"/>
      <c r="BF552" s="118"/>
      <c r="BG552" s="118"/>
      <c r="BH552" s="118"/>
      <c r="BI552" s="118"/>
      <c r="CA552" s="118">
        <v>1</v>
      </c>
      <c r="CB552" s="118">
        <v>7</v>
      </c>
      <c r="CZ552" s="81">
        <v>2</v>
      </c>
    </row>
    <row r="553" spans="1:104" x14ac:dyDescent="0.2">
      <c r="A553" s="129"/>
      <c r="B553" s="130"/>
      <c r="C553" s="193" t="s">
        <v>90</v>
      </c>
      <c r="D553" s="194"/>
      <c r="E553" s="133">
        <v>12.29</v>
      </c>
      <c r="F553" s="134"/>
      <c r="G553" s="135"/>
      <c r="H553" s="136"/>
      <c r="I553" s="131"/>
      <c r="J553" s="137"/>
      <c r="K553" s="131"/>
      <c r="M553" s="132" t="s">
        <v>90</v>
      </c>
      <c r="O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118"/>
      <c r="BD553" s="138" t="str">
        <f>C552</f>
        <v xml:space="preserve">Napuštění povlakových podlah pastou </v>
      </c>
      <c r="BE553" s="118"/>
      <c r="BF553" s="118"/>
      <c r="BG553" s="118"/>
      <c r="BH553" s="118"/>
      <c r="BI553" s="118"/>
    </row>
    <row r="554" spans="1:104" x14ac:dyDescent="0.2">
      <c r="A554" s="129"/>
      <c r="B554" s="130"/>
      <c r="C554" s="193" t="s">
        <v>91</v>
      </c>
      <c r="D554" s="194"/>
      <c r="E554" s="133">
        <v>150.53</v>
      </c>
      <c r="F554" s="134"/>
      <c r="G554" s="135"/>
      <c r="H554" s="136"/>
      <c r="I554" s="131"/>
      <c r="J554" s="137"/>
      <c r="K554" s="131"/>
      <c r="M554" s="132" t="s">
        <v>91</v>
      </c>
      <c r="O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c r="BA554" s="118"/>
      <c r="BB554" s="118"/>
      <c r="BC554" s="118"/>
      <c r="BD554" s="138" t="str">
        <f>C553</f>
        <v>404:12,29</v>
      </c>
      <c r="BE554" s="118"/>
      <c r="BF554" s="118"/>
      <c r="BG554" s="118"/>
      <c r="BH554" s="118"/>
      <c r="BI554" s="118"/>
    </row>
    <row r="555" spans="1:104" x14ac:dyDescent="0.2">
      <c r="A555" s="129"/>
      <c r="B555" s="130"/>
      <c r="C555" s="193" t="s">
        <v>92</v>
      </c>
      <c r="D555" s="194"/>
      <c r="E555" s="133">
        <v>14.44</v>
      </c>
      <c r="F555" s="134"/>
      <c r="G555" s="135"/>
      <c r="H555" s="136"/>
      <c r="I555" s="131"/>
      <c r="J555" s="137"/>
      <c r="K555" s="131"/>
      <c r="M555" s="132" t="s">
        <v>92</v>
      </c>
      <c r="O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118"/>
      <c r="BB555" s="118"/>
      <c r="BC555" s="118"/>
      <c r="BD555" s="138" t="str">
        <f>C554</f>
        <v>407:150,53</v>
      </c>
      <c r="BE555" s="118"/>
      <c r="BF555" s="118"/>
      <c r="BG555" s="118"/>
      <c r="BH555" s="118"/>
      <c r="BI555" s="118"/>
    </row>
    <row r="556" spans="1:104" x14ac:dyDescent="0.2">
      <c r="A556" s="129"/>
      <c r="B556" s="130"/>
      <c r="C556" s="193" t="s">
        <v>93</v>
      </c>
      <c r="D556" s="194"/>
      <c r="E556" s="133">
        <v>33.11</v>
      </c>
      <c r="F556" s="134"/>
      <c r="G556" s="135"/>
      <c r="H556" s="136"/>
      <c r="I556" s="131"/>
      <c r="J556" s="137"/>
      <c r="K556" s="131"/>
      <c r="M556" s="132" t="s">
        <v>93</v>
      </c>
      <c r="O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118"/>
      <c r="BB556" s="118"/>
      <c r="BC556" s="118"/>
      <c r="BD556" s="138" t="str">
        <f>C555</f>
        <v>408:14,44</v>
      </c>
      <c r="BE556" s="118"/>
      <c r="BF556" s="118"/>
      <c r="BG556" s="118"/>
      <c r="BH556" s="118"/>
      <c r="BI556" s="118"/>
    </row>
    <row r="557" spans="1:104" x14ac:dyDescent="0.2">
      <c r="A557" s="129"/>
      <c r="B557" s="130"/>
      <c r="C557" s="193" t="s">
        <v>94</v>
      </c>
      <c r="D557" s="194"/>
      <c r="E557" s="133">
        <v>13.54</v>
      </c>
      <c r="F557" s="134"/>
      <c r="G557" s="135"/>
      <c r="H557" s="136"/>
      <c r="I557" s="131"/>
      <c r="J557" s="137"/>
      <c r="K557" s="131"/>
      <c r="M557" s="132" t="s">
        <v>94</v>
      </c>
      <c r="O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118"/>
      <c r="BB557" s="118"/>
      <c r="BC557" s="118"/>
      <c r="BD557" s="138" t="str">
        <f>C556</f>
        <v>409:33,11</v>
      </c>
      <c r="BE557" s="118"/>
      <c r="BF557" s="118"/>
      <c r="BG557" s="118"/>
      <c r="BH557" s="118"/>
      <c r="BI557" s="118"/>
    </row>
    <row r="558" spans="1:104" ht="22.5" x14ac:dyDescent="0.2">
      <c r="A558" s="119">
        <v>62</v>
      </c>
      <c r="B558" s="120" t="s">
        <v>421</v>
      </c>
      <c r="C558" s="121" t="s">
        <v>422</v>
      </c>
      <c r="D558" s="122" t="s">
        <v>22</v>
      </c>
      <c r="E558" s="166">
        <v>0</v>
      </c>
      <c r="F558" s="124">
        <v>0</v>
      </c>
      <c r="G558" s="125">
        <f>E558*F558</f>
        <v>0</v>
      </c>
      <c r="H558" s="126">
        <v>0</v>
      </c>
      <c r="I558" s="127">
        <f>E558*H558</f>
        <v>0</v>
      </c>
      <c r="J558" s="126"/>
      <c r="K558" s="127">
        <f>E558*J558</f>
        <v>0</v>
      </c>
      <c r="O558" s="118"/>
      <c r="Z558" s="118"/>
      <c r="AA558" s="118">
        <v>7</v>
      </c>
      <c r="AB558" s="118">
        <v>1002</v>
      </c>
      <c r="AC558" s="118">
        <v>5</v>
      </c>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28">
        <f>G558</f>
        <v>0</v>
      </c>
      <c r="BA558" s="118"/>
      <c r="BB558" s="118"/>
      <c r="BC558" s="118"/>
      <c r="BD558" s="118"/>
      <c r="BE558" s="118"/>
      <c r="BF558" s="118"/>
      <c r="BG558" s="118"/>
      <c r="BH558" s="118"/>
      <c r="BI558" s="118"/>
      <c r="CA558" s="118">
        <v>7</v>
      </c>
      <c r="CB558" s="118">
        <v>1002</v>
      </c>
      <c r="CZ558" s="81">
        <v>2</v>
      </c>
    </row>
    <row r="559" spans="1:104" x14ac:dyDescent="0.2">
      <c r="A559" s="139" t="s">
        <v>50</v>
      </c>
      <c r="B559" s="140" t="s">
        <v>387</v>
      </c>
      <c r="C559" s="141" t="s">
        <v>388</v>
      </c>
      <c r="D559" s="142"/>
      <c r="E559" s="143"/>
      <c r="F559" s="143"/>
      <c r="G559" s="144">
        <f>SUM(G504:G558)</f>
        <v>0</v>
      </c>
      <c r="H559" s="145"/>
      <c r="I559" s="144">
        <f>SUM(I504:I558)</f>
        <v>0.78638190000000008</v>
      </c>
      <c r="J559" s="146"/>
      <c r="K559" s="144">
        <f>SUM(K504:K558)</f>
        <v>-0.22391</v>
      </c>
      <c r="O559" s="118"/>
      <c r="X559" s="147">
        <f>K559</f>
        <v>-0.22391</v>
      </c>
      <c r="Y559" s="147">
        <f>I559</f>
        <v>0.78638190000000008</v>
      </c>
      <c r="Z559" s="128">
        <f>G559</f>
        <v>0</v>
      </c>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48"/>
      <c r="BB559" s="148"/>
      <c r="BC559" s="148"/>
      <c r="BD559" s="148"/>
      <c r="BE559" s="148"/>
      <c r="BF559" s="148"/>
      <c r="BG559" s="118"/>
      <c r="BH559" s="118"/>
      <c r="BI559" s="118"/>
    </row>
    <row r="560" spans="1:104" ht="14.25" customHeight="1" x14ac:dyDescent="0.2">
      <c r="A560" s="108" t="s">
        <v>46</v>
      </c>
      <c r="B560" s="109" t="s">
        <v>423</v>
      </c>
      <c r="C560" s="110" t="s">
        <v>424</v>
      </c>
      <c r="D560" s="111"/>
      <c r="E560" s="112"/>
      <c r="F560" s="112"/>
      <c r="G560" s="113"/>
      <c r="H560" s="114"/>
      <c r="I560" s="115"/>
      <c r="J560" s="116"/>
      <c r="K560" s="117"/>
      <c r="O560" s="118"/>
    </row>
    <row r="561" spans="1:104" x14ac:dyDescent="0.2">
      <c r="A561" s="119">
        <v>63</v>
      </c>
      <c r="B561" s="120" t="s">
        <v>425</v>
      </c>
      <c r="C561" s="121" t="s">
        <v>426</v>
      </c>
      <c r="D561" s="122" t="s">
        <v>49</v>
      </c>
      <c r="E561" s="123">
        <v>223.91</v>
      </c>
      <c r="F561" s="124">
        <v>0</v>
      </c>
      <c r="G561" s="125">
        <f>E561*F561</f>
        <v>0</v>
      </c>
      <c r="H561" s="126">
        <v>7.4999999999999997E-3</v>
      </c>
      <c r="I561" s="127">
        <f>E561*H561</f>
        <v>1.679325</v>
      </c>
      <c r="J561" s="126">
        <v>0</v>
      </c>
      <c r="K561" s="127">
        <f>E561*J561</f>
        <v>0</v>
      </c>
      <c r="O561" s="118"/>
      <c r="Z561" s="118"/>
      <c r="AA561" s="118">
        <v>1</v>
      </c>
      <c r="AB561" s="118">
        <v>7</v>
      </c>
      <c r="AC561" s="118">
        <v>7</v>
      </c>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28">
        <f>G561</f>
        <v>0</v>
      </c>
      <c r="BA561" s="118"/>
      <c r="BB561" s="118"/>
      <c r="BC561" s="118"/>
      <c r="BD561" s="118"/>
      <c r="BE561" s="118"/>
      <c r="BF561" s="118"/>
      <c r="BG561" s="118"/>
      <c r="BH561" s="118"/>
      <c r="BI561" s="118"/>
      <c r="CA561" s="118">
        <v>1</v>
      </c>
      <c r="CB561" s="118">
        <v>7</v>
      </c>
      <c r="CZ561" s="81">
        <v>2</v>
      </c>
    </row>
    <row r="562" spans="1:104" x14ac:dyDescent="0.2">
      <c r="A562" s="129"/>
      <c r="B562" s="130"/>
      <c r="C562" s="195" t="s">
        <v>427</v>
      </c>
      <c r="D562" s="196"/>
      <c r="E562" s="196"/>
      <c r="F562" s="196"/>
      <c r="G562" s="197"/>
      <c r="I562" s="131"/>
      <c r="K562" s="131"/>
      <c r="L562" s="132" t="s">
        <v>427</v>
      </c>
      <c r="O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row>
    <row r="563" spans="1:104" x14ac:dyDescent="0.2">
      <c r="A563" s="129"/>
      <c r="B563" s="130"/>
      <c r="C563" s="193" t="s">
        <v>90</v>
      </c>
      <c r="D563" s="194"/>
      <c r="E563" s="133">
        <v>12.29</v>
      </c>
      <c r="F563" s="134"/>
      <c r="G563" s="135"/>
      <c r="H563" s="136"/>
      <c r="I563" s="131"/>
      <c r="J563" s="137"/>
      <c r="K563" s="131"/>
      <c r="M563" s="132" t="s">
        <v>90</v>
      </c>
      <c r="O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38" t="str">
        <f>C562</f>
        <v>pod PVC</v>
      </c>
      <c r="BE563" s="118"/>
      <c r="BF563" s="118"/>
      <c r="BG563" s="118"/>
      <c r="BH563" s="118"/>
      <c r="BI563" s="118"/>
    </row>
    <row r="564" spans="1:104" x14ac:dyDescent="0.2">
      <c r="A564" s="129"/>
      <c r="B564" s="130"/>
      <c r="C564" s="193" t="s">
        <v>91</v>
      </c>
      <c r="D564" s="194"/>
      <c r="E564" s="133">
        <v>150.53</v>
      </c>
      <c r="F564" s="134"/>
      <c r="G564" s="135"/>
      <c r="H564" s="136"/>
      <c r="I564" s="131"/>
      <c r="J564" s="137"/>
      <c r="K564" s="131"/>
      <c r="M564" s="132" t="s">
        <v>91</v>
      </c>
      <c r="O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38" t="str">
        <f>C563</f>
        <v>404:12,29</v>
      </c>
      <c r="BE564" s="118"/>
      <c r="BF564" s="118"/>
      <c r="BG564" s="118"/>
      <c r="BH564" s="118"/>
      <c r="BI564" s="118"/>
    </row>
    <row r="565" spans="1:104" x14ac:dyDescent="0.2">
      <c r="A565" s="129"/>
      <c r="B565" s="130"/>
      <c r="C565" s="193" t="s">
        <v>92</v>
      </c>
      <c r="D565" s="194"/>
      <c r="E565" s="133">
        <v>14.44</v>
      </c>
      <c r="F565" s="134"/>
      <c r="G565" s="135"/>
      <c r="H565" s="136"/>
      <c r="I565" s="131"/>
      <c r="J565" s="137"/>
      <c r="K565" s="131"/>
      <c r="M565" s="132" t="s">
        <v>92</v>
      </c>
      <c r="O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118"/>
      <c r="BB565" s="118"/>
      <c r="BC565" s="118"/>
      <c r="BD565" s="138" t="str">
        <f>C564</f>
        <v>407:150,53</v>
      </c>
      <c r="BE565" s="118"/>
      <c r="BF565" s="118"/>
      <c r="BG565" s="118"/>
      <c r="BH565" s="118"/>
      <c r="BI565" s="118"/>
    </row>
    <row r="566" spans="1:104" x14ac:dyDescent="0.2">
      <c r="A566" s="129"/>
      <c r="B566" s="130"/>
      <c r="C566" s="193" t="s">
        <v>93</v>
      </c>
      <c r="D566" s="194"/>
      <c r="E566" s="133">
        <v>33.11</v>
      </c>
      <c r="F566" s="134"/>
      <c r="G566" s="135"/>
      <c r="H566" s="136"/>
      <c r="I566" s="131"/>
      <c r="J566" s="137"/>
      <c r="K566" s="131"/>
      <c r="M566" s="132" t="s">
        <v>93</v>
      </c>
      <c r="O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118"/>
      <c r="BB566" s="118"/>
      <c r="BC566" s="118"/>
      <c r="BD566" s="138" t="str">
        <f>C565</f>
        <v>408:14,44</v>
      </c>
      <c r="BE566" s="118"/>
      <c r="BF566" s="118"/>
      <c r="BG566" s="118"/>
      <c r="BH566" s="118"/>
      <c r="BI566" s="118"/>
    </row>
    <row r="567" spans="1:104" x14ac:dyDescent="0.2">
      <c r="A567" s="129"/>
      <c r="B567" s="130"/>
      <c r="C567" s="193" t="s">
        <v>94</v>
      </c>
      <c r="D567" s="194"/>
      <c r="E567" s="133">
        <v>13.54</v>
      </c>
      <c r="F567" s="134"/>
      <c r="G567" s="135"/>
      <c r="H567" s="136"/>
      <c r="I567" s="131"/>
      <c r="J567" s="137"/>
      <c r="K567" s="131"/>
      <c r="M567" s="132" t="s">
        <v>94</v>
      </c>
      <c r="O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38" t="str">
        <f>C566</f>
        <v>409:33,11</v>
      </c>
      <c r="BE567" s="118"/>
      <c r="BF567" s="118"/>
      <c r="BG567" s="118"/>
      <c r="BH567" s="118"/>
      <c r="BI567" s="118"/>
    </row>
    <row r="568" spans="1:104" x14ac:dyDescent="0.2">
      <c r="A568" s="119">
        <v>64</v>
      </c>
      <c r="B568" s="120" t="s">
        <v>428</v>
      </c>
      <c r="C568" s="121" t="s">
        <v>429</v>
      </c>
      <c r="D568" s="122" t="s">
        <v>49</v>
      </c>
      <c r="E568" s="123">
        <v>111.5</v>
      </c>
      <c r="F568" s="124">
        <v>0</v>
      </c>
      <c r="G568" s="125">
        <f>E568*F568</f>
        <v>0</v>
      </c>
      <c r="H568" s="126">
        <v>1.5E-3</v>
      </c>
      <c r="I568" s="127">
        <f>E568*H568</f>
        <v>0.16725000000000001</v>
      </c>
      <c r="J568" s="126">
        <v>0</v>
      </c>
      <c r="K568" s="127">
        <f>E568*J568</f>
        <v>0</v>
      </c>
      <c r="O568" s="118"/>
      <c r="Z568" s="118"/>
      <c r="AA568" s="118">
        <v>1</v>
      </c>
      <c r="AB568" s="118">
        <v>7</v>
      </c>
      <c r="AC568" s="118">
        <v>7</v>
      </c>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28">
        <f>G568</f>
        <v>0</v>
      </c>
      <c r="BA568" s="118"/>
      <c r="BB568" s="118"/>
      <c r="BC568" s="118"/>
      <c r="BD568" s="118"/>
      <c r="BE568" s="118"/>
      <c r="BF568" s="118"/>
      <c r="BG568" s="118"/>
      <c r="BH568" s="118"/>
      <c r="BI568" s="118"/>
      <c r="CA568" s="118">
        <v>1</v>
      </c>
      <c r="CB568" s="118">
        <v>7</v>
      </c>
      <c r="CZ568" s="81">
        <v>2</v>
      </c>
    </row>
    <row r="569" spans="1:104" x14ac:dyDescent="0.2">
      <c r="A569" s="129"/>
      <c r="B569" s="130"/>
      <c r="C569" s="195" t="s">
        <v>430</v>
      </c>
      <c r="D569" s="196"/>
      <c r="E569" s="196"/>
      <c r="F569" s="196"/>
      <c r="G569" s="197"/>
      <c r="I569" s="131"/>
      <c r="K569" s="131"/>
      <c r="L569" s="132" t="s">
        <v>430</v>
      </c>
      <c r="O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c r="BA569" s="118"/>
      <c r="BB569" s="118"/>
      <c r="BC569" s="118"/>
      <c r="BD569" s="118"/>
      <c r="BE569" s="118"/>
      <c r="BF569" s="118"/>
      <c r="BG569" s="118"/>
      <c r="BH569" s="118"/>
      <c r="BI569" s="118"/>
    </row>
    <row r="570" spans="1:104" x14ac:dyDescent="0.2">
      <c r="A570" s="129"/>
      <c r="B570" s="130"/>
      <c r="C570" s="193" t="s">
        <v>431</v>
      </c>
      <c r="D570" s="194"/>
      <c r="E570" s="133">
        <v>111.5</v>
      </c>
      <c r="F570" s="134"/>
      <c r="G570" s="135"/>
      <c r="H570" s="136"/>
      <c r="I570" s="131"/>
      <c r="J570" s="137"/>
      <c r="K570" s="131"/>
      <c r="M570" s="132" t="s">
        <v>431</v>
      </c>
      <c r="O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8"/>
      <c r="AY570" s="118"/>
      <c r="AZ570" s="118"/>
      <c r="BA570" s="118"/>
      <c r="BB570" s="118"/>
      <c r="BC570" s="118"/>
      <c r="BD570" s="138" t="str">
        <f>C569</f>
        <v xml:space="preserve">1/2 PLOCHY </v>
      </c>
      <c r="BE570" s="118"/>
      <c r="BF570" s="118"/>
      <c r="BG570" s="118"/>
      <c r="BH570" s="118"/>
      <c r="BI570" s="118"/>
    </row>
    <row r="571" spans="1:104" x14ac:dyDescent="0.2">
      <c r="A571" s="119">
        <v>65</v>
      </c>
      <c r="B571" s="120" t="s">
        <v>432</v>
      </c>
      <c r="C571" s="121" t="s">
        <v>433</v>
      </c>
      <c r="D571" s="122" t="s">
        <v>49</v>
      </c>
      <c r="E571" s="123">
        <v>287.79000000000002</v>
      </c>
      <c r="F571" s="124">
        <v>0</v>
      </c>
      <c r="G571" s="125">
        <f>E571*F571</f>
        <v>0</v>
      </c>
      <c r="H571" s="126">
        <v>2.0000000000000001E-4</v>
      </c>
      <c r="I571" s="127">
        <f>E571*H571</f>
        <v>5.7558000000000005E-2</v>
      </c>
      <c r="J571" s="126">
        <v>0</v>
      </c>
      <c r="K571" s="127">
        <f>E571*J571</f>
        <v>0</v>
      </c>
      <c r="O571" s="118"/>
      <c r="Z571" s="118"/>
      <c r="AA571" s="118">
        <v>1</v>
      </c>
      <c r="AB571" s="118">
        <v>7</v>
      </c>
      <c r="AC571" s="118">
        <v>7</v>
      </c>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28">
        <f>G571</f>
        <v>0</v>
      </c>
      <c r="BA571" s="118"/>
      <c r="BB571" s="118"/>
      <c r="BC571" s="118"/>
      <c r="BD571" s="118"/>
      <c r="BE571" s="118"/>
      <c r="BF571" s="118"/>
      <c r="BG571" s="118"/>
      <c r="BH571" s="118"/>
      <c r="BI571" s="118"/>
      <c r="CA571" s="118">
        <v>1</v>
      </c>
      <c r="CB571" s="118">
        <v>7</v>
      </c>
      <c r="CZ571" s="81">
        <v>2</v>
      </c>
    </row>
    <row r="572" spans="1:104" x14ac:dyDescent="0.2">
      <c r="A572" s="129"/>
      <c r="B572" s="130"/>
      <c r="C572" s="193" t="s">
        <v>99</v>
      </c>
      <c r="D572" s="194"/>
      <c r="E572" s="133">
        <v>5.43</v>
      </c>
      <c r="F572" s="134"/>
      <c r="G572" s="135"/>
      <c r="H572" s="136"/>
      <c r="I572" s="131"/>
      <c r="J572" s="137"/>
      <c r="K572" s="131"/>
      <c r="M572" s="132" t="s">
        <v>99</v>
      </c>
      <c r="O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118"/>
      <c r="BB572" s="118"/>
      <c r="BC572" s="118"/>
      <c r="BD572" s="138" t="str">
        <f t="shared" ref="BD572:BD583" si="17">C571</f>
        <v xml:space="preserve">Nátěr adhézní nesavého podkladu </v>
      </c>
      <c r="BE572" s="118"/>
      <c r="BF572" s="118"/>
      <c r="BG572" s="118"/>
      <c r="BH572" s="118"/>
      <c r="BI572" s="118"/>
    </row>
    <row r="573" spans="1:104" x14ac:dyDescent="0.2">
      <c r="A573" s="129"/>
      <c r="B573" s="130"/>
      <c r="C573" s="193" t="s">
        <v>127</v>
      </c>
      <c r="D573" s="194"/>
      <c r="E573" s="133">
        <v>18.13</v>
      </c>
      <c r="F573" s="134"/>
      <c r="G573" s="135"/>
      <c r="H573" s="136"/>
      <c r="I573" s="131"/>
      <c r="J573" s="137"/>
      <c r="K573" s="131"/>
      <c r="M573" s="132" t="s">
        <v>127</v>
      </c>
      <c r="O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c r="BA573" s="118"/>
      <c r="BB573" s="118"/>
      <c r="BC573" s="118"/>
      <c r="BD573" s="138" t="str">
        <f t="shared" si="17"/>
        <v>403:5,43</v>
      </c>
      <c r="BE573" s="118"/>
      <c r="BF573" s="118"/>
      <c r="BG573" s="118"/>
      <c r="BH573" s="118"/>
      <c r="BI573" s="118"/>
    </row>
    <row r="574" spans="1:104" x14ac:dyDescent="0.2">
      <c r="A574" s="129"/>
      <c r="B574" s="130"/>
      <c r="C574" s="193" t="s">
        <v>128</v>
      </c>
      <c r="D574" s="194"/>
      <c r="E574" s="133">
        <v>12.63</v>
      </c>
      <c r="F574" s="134"/>
      <c r="G574" s="135"/>
      <c r="H574" s="136"/>
      <c r="I574" s="131"/>
      <c r="J574" s="137"/>
      <c r="K574" s="131"/>
      <c r="M574" s="132" t="s">
        <v>128</v>
      </c>
      <c r="O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c r="BA574" s="118"/>
      <c r="BB574" s="118"/>
      <c r="BC574" s="118"/>
      <c r="BD574" s="138" t="str">
        <f t="shared" si="17"/>
        <v>405:18,13</v>
      </c>
      <c r="BE574" s="118"/>
      <c r="BF574" s="118"/>
      <c r="BG574" s="118"/>
      <c r="BH574" s="118"/>
      <c r="BI574" s="118"/>
    </row>
    <row r="575" spans="1:104" x14ac:dyDescent="0.2">
      <c r="A575" s="129"/>
      <c r="B575" s="130"/>
      <c r="C575" s="193" t="s">
        <v>95</v>
      </c>
      <c r="D575" s="194"/>
      <c r="E575" s="133">
        <v>19.45</v>
      </c>
      <c r="F575" s="134"/>
      <c r="G575" s="135"/>
      <c r="H575" s="136"/>
      <c r="I575" s="131"/>
      <c r="J575" s="137"/>
      <c r="K575" s="131"/>
      <c r="M575" s="132" t="s">
        <v>95</v>
      </c>
      <c r="O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38" t="str">
        <f t="shared" si="17"/>
        <v>406:12,63</v>
      </c>
      <c r="BE575" s="118"/>
      <c r="BF575" s="118"/>
      <c r="BG575" s="118"/>
      <c r="BH575" s="118"/>
      <c r="BI575" s="118"/>
    </row>
    <row r="576" spans="1:104" x14ac:dyDescent="0.2">
      <c r="A576" s="129"/>
      <c r="B576" s="130"/>
      <c r="C576" s="193" t="s">
        <v>96</v>
      </c>
      <c r="D576" s="194"/>
      <c r="E576" s="133">
        <v>3.57</v>
      </c>
      <c r="F576" s="134"/>
      <c r="G576" s="135"/>
      <c r="H576" s="136"/>
      <c r="I576" s="131"/>
      <c r="J576" s="137"/>
      <c r="K576" s="131"/>
      <c r="M576" s="132" t="s">
        <v>96</v>
      </c>
      <c r="O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18"/>
      <c r="BA576" s="118"/>
      <c r="BB576" s="118"/>
      <c r="BC576" s="118"/>
      <c r="BD576" s="138" t="str">
        <f t="shared" si="17"/>
        <v>401:19,45</v>
      </c>
      <c r="BE576" s="118"/>
      <c r="BF576" s="118"/>
      <c r="BG576" s="118"/>
      <c r="BH576" s="118"/>
      <c r="BI576" s="118"/>
    </row>
    <row r="577" spans="1:104" x14ac:dyDescent="0.2">
      <c r="A577" s="129"/>
      <c r="B577" s="130"/>
      <c r="C577" s="193" t="s">
        <v>97</v>
      </c>
      <c r="D577" s="194"/>
      <c r="E577" s="133">
        <v>2.14</v>
      </c>
      <c r="F577" s="134"/>
      <c r="G577" s="135"/>
      <c r="H577" s="136"/>
      <c r="I577" s="131"/>
      <c r="J577" s="137"/>
      <c r="K577" s="131"/>
      <c r="M577" s="132" t="s">
        <v>97</v>
      </c>
      <c r="O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118"/>
      <c r="BB577" s="118"/>
      <c r="BC577" s="118"/>
      <c r="BD577" s="138" t="str">
        <f t="shared" si="17"/>
        <v>411:3,57</v>
      </c>
      <c r="BE577" s="118"/>
      <c r="BF577" s="118"/>
      <c r="BG577" s="118"/>
      <c r="BH577" s="118"/>
      <c r="BI577" s="118"/>
    </row>
    <row r="578" spans="1:104" x14ac:dyDescent="0.2">
      <c r="A578" s="129"/>
      <c r="B578" s="130"/>
      <c r="C578" s="193" t="s">
        <v>98</v>
      </c>
      <c r="D578" s="194"/>
      <c r="E578" s="133">
        <v>2.5299999999999998</v>
      </c>
      <c r="F578" s="134"/>
      <c r="G578" s="135"/>
      <c r="H578" s="136"/>
      <c r="I578" s="131"/>
      <c r="J578" s="137"/>
      <c r="K578" s="131"/>
      <c r="M578" s="132" t="s">
        <v>98</v>
      </c>
      <c r="O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18"/>
      <c r="BA578" s="118"/>
      <c r="BB578" s="118"/>
      <c r="BC578" s="118"/>
      <c r="BD578" s="138" t="str">
        <f t="shared" si="17"/>
        <v>412:2,14</v>
      </c>
      <c r="BE578" s="118"/>
      <c r="BF578" s="118"/>
      <c r="BG578" s="118"/>
      <c r="BH578" s="118"/>
      <c r="BI578" s="118"/>
    </row>
    <row r="579" spans="1:104" x14ac:dyDescent="0.2">
      <c r="A579" s="129"/>
      <c r="B579" s="130"/>
      <c r="C579" s="193" t="s">
        <v>90</v>
      </c>
      <c r="D579" s="194"/>
      <c r="E579" s="133">
        <v>12.29</v>
      </c>
      <c r="F579" s="134"/>
      <c r="G579" s="135"/>
      <c r="H579" s="136"/>
      <c r="I579" s="131"/>
      <c r="J579" s="137"/>
      <c r="K579" s="131"/>
      <c r="M579" s="132" t="s">
        <v>90</v>
      </c>
      <c r="O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38" t="str">
        <f t="shared" si="17"/>
        <v>413:2,53</v>
      </c>
      <c r="BE579" s="118"/>
      <c r="BF579" s="118"/>
      <c r="BG579" s="118"/>
      <c r="BH579" s="118"/>
      <c r="BI579" s="118"/>
    </row>
    <row r="580" spans="1:104" x14ac:dyDescent="0.2">
      <c r="A580" s="129"/>
      <c r="B580" s="130"/>
      <c r="C580" s="193" t="s">
        <v>91</v>
      </c>
      <c r="D580" s="194"/>
      <c r="E580" s="133">
        <v>150.53</v>
      </c>
      <c r="F580" s="134"/>
      <c r="G580" s="135"/>
      <c r="H580" s="136"/>
      <c r="I580" s="131"/>
      <c r="J580" s="137"/>
      <c r="K580" s="131"/>
      <c r="M580" s="132" t="s">
        <v>91</v>
      </c>
      <c r="O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c r="BA580" s="118"/>
      <c r="BB580" s="118"/>
      <c r="BC580" s="118"/>
      <c r="BD580" s="138" t="str">
        <f t="shared" si="17"/>
        <v>404:12,29</v>
      </c>
      <c r="BE580" s="118"/>
      <c r="BF580" s="118"/>
      <c r="BG580" s="118"/>
      <c r="BH580" s="118"/>
      <c r="BI580" s="118"/>
    </row>
    <row r="581" spans="1:104" x14ac:dyDescent="0.2">
      <c r="A581" s="129"/>
      <c r="B581" s="130"/>
      <c r="C581" s="193" t="s">
        <v>92</v>
      </c>
      <c r="D581" s="194"/>
      <c r="E581" s="133">
        <v>14.44</v>
      </c>
      <c r="F581" s="134"/>
      <c r="G581" s="135"/>
      <c r="H581" s="136"/>
      <c r="I581" s="131"/>
      <c r="J581" s="137"/>
      <c r="K581" s="131"/>
      <c r="M581" s="132" t="s">
        <v>92</v>
      </c>
      <c r="O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118"/>
      <c r="BB581" s="118"/>
      <c r="BC581" s="118"/>
      <c r="BD581" s="138" t="str">
        <f t="shared" si="17"/>
        <v>407:150,53</v>
      </c>
      <c r="BE581" s="118"/>
      <c r="BF581" s="118"/>
      <c r="BG581" s="118"/>
      <c r="BH581" s="118"/>
      <c r="BI581" s="118"/>
    </row>
    <row r="582" spans="1:104" x14ac:dyDescent="0.2">
      <c r="A582" s="129"/>
      <c r="B582" s="130"/>
      <c r="C582" s="193" t="s">
        <v>93</v>
      </c>
      <c r="D582" s="194"/>
      <c r="E582" s="133">
        <v>33.11</v>
      </c>
      <c r="F582" s="134"/>
      <c r="G582" s="135"/>
      <c r="H582" s="136"/>
      <c r="I582" s="131"/>
      <c r="J582" s="137"/>
      <c r="K582" s="131"/>
      <c r="M582" s="132" t="s">
        <v>93</v>
      </c>
      <c r="O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c r="BA582" s="118"/>
      <c r="BB582" s="118"/>
      <c r="BC582" s="118"/>
      <c r="BD582" s="138" t="str">
        <f t="shared" si="17"/>
        <v>408:14,44</v>
      </c>
      <c r="BE582" s="118"/>
      <c r="BF582" s="118"/>
      <c r="BG582" s="118"/>
      <c r="BH582" s="118"/>
      <c r="BI582" s="118"/>
    </row>
    <row r="583" spans="1:104" x14ac:dyDescent="0.2">
      <c r="A583" s="129"/>
      <c r="B583" s="130"/>
      <c r="C583" s="193" t="s">
        <v>94</v>
      </c>
      <c r="D583" s="194"/>
      <c r="E583" s="133">
        <v>13.54</v>
      </c>
      <c r="F583" s="134"/>
      <c r="G583" s="135"/>
      <c r="H583" s="136"/>
      <c r="I583" s="131"/>
      <c r="J583" s="137"/>
      <c r="K583" s="131"/>
      <c r="M583" s="132" t="s">
        <v>94</v>
      </c>
      <c r="O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38" t="str">
        <f t="shared" si="17"/>
        <v>409:33,11</v>
      </c>
      <c r="BE583" s="118"/>
      <c r="BF583" s="118"/>
      <c r="BG583" s="118"/>
      <c r="BH583" s="118"/>
      <c r="BI583" s="118"/>
    </row>
    <row r="584" spans="1:104" x14ac:dyDescent="0.2">
      <c r="A584" s="119">
        <v>66</v>
      </c>
      <c r="B584" s="120" t="s">
        <v>434</v>
      </c>
      <c r="C584" s="121" t="s">
        <v>435</v>
      </c>
      <c r="D584" s="122" t="s">
        <v>49</v>
      </c>
      <c r="E584" s="123">
        <v>44.43</v>
      </c>
      <c r="F584" s="124">
        <v>0</v>
      </c>
      <c r="G584" s="125">
        <f>E584*F584</f>
        <v>0</v>
      </c>
      <c r="H584" s="126">
        <v>2.2000000000000001E-3</v>
      </c>
      <c r="I584" s="127">
        <f>E584*H584</f>
        <v>9.7746E-2</v>
      </c>
      <c r="J584" s="126">
        <v>0</v>
      </c>
      <c r="K584" s="127">
        <f>E584*J584</f>
        <v>0</v>
      </c>
      <c r="O584" s="118"/>
      <c r="Z584" s="118"/>
      <c r="AA584" s="118">
        <v>1</v>
      </c>
      <c r="AB584" s="118">
        <v>7</v>
      </c>
      <c r="AC584" s="118">
        <v>7</v>
      </c>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28">
        <f>G584</f>
        <v>0</v>
      </c>
      <c r="BA584" s="118"/>
      <c r="BB584" s="118"/>
      <c r="BC584" s="118"/>
      <c r="BD584" s="118"/>
      <c r="BE584" s="118"/>
      <c r="BF584" s="118"/>
      <c r="BG584" s="118"/>
      <c r="BH584" s="118"/>
      <c r="BI584" s="118"/>
      <c r="CA584" s="118">
        <v>1</v>
      </c>
      <c r="CB584" s="118">
        <v>7</v>
      </c>
      <c r="CZ584" s="81">
        <v>2</v>
      </c>
    </row>
    <row r="585" spans="1:104" x14ac:dyDescent="0.2">
      <c r="A585" s="129"/>
      <c r="B585" s="130"/>
      <c r="C585" s="195" t="s">
        <v>436</v>
      </c>
      <c r="D585" s="196"/>
      <c r="E585" s="196"/>
      <c r="F585" s="196"/>
      <c r="G585" s="197"/>
      <c r="I585" s="131"/>
      <c r="K585" s="131"/>
      <c r="L585" s="132" t="s">
        <v>436</v>
      </c>
      <c r="O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row>
    <row r="586" spans="1:104" ht="25.5" x14ac:dyDescent="0.2">
      <c r="A586" s="129"/>
      <c r="B586" s="130"/>
      <c r="C586" s="193" t="s">
        <v>99</v>
      </c>
      <c r="D586" s="194"/>
      <c r="E586" s="133">
        <v>5.43</v>
      </c>
      <c r="F586" s="134"/>
      <c r="G586" s="135"/>
      <c r="H586" s="136"/>
      <c r="I586" s="131"/>
      <c r="J586" s="137"/>
      <c r="K586" s="131"/>
      <c r="M586" s="132" t="s">
        <v>99</v>
      </c>
      <c r="O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c r="BA586" s="118"/>
      <c r="BB586" s="118"/>
      <c r="BC586" s="118"/>
      <c r="BD586" s="138" t="str">
        <f t="shared" ref="BD586:BD591" si="18">C585</f>
        <v>Stávající betonová mazanina s drobnými vysprávkami+ NOVÁ STĚRKA POD DLAŽBU A NÁTĚR</v>
      </c>
      <c r="BE586" s="118"/>
      <c r="BF586" s="118"/>
      <c r="BG586" s="118"/>
      <c r="BH586" s="118"/>
      <c r="BI586" s="118"/>
    </row>
    <row r="587" spans="1:104" x14ac:dyDescent="0.2">
      <c r="A587" s="129"/>
      <c r="B587" s="130"/>
      <c r="C587" s="193" t="s">
        <v>127</v>
      </c>
      <c r="D587" s="194"/>
      <c r="E587" s="133">
        <v>18.13</v>
      </c>
      <c r="F587" s="134"/>
      <c r="G587" s="135"/>
      <c r="H587" s="136"/>
      <c r="I587" s="131"/>
      <c r="J587" s="137"/>
      <c r="K587" s="131"/>
      <c r="M587" s="132" t="s">
        <v>127</v>
      </c>
      <c r="O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38" t="str">
        <f t="shared" si="18"/>
        <v>403:5,43</v>
      </c>
      <c r="BE587" s="118"/>
      <c r="BF587" s="118"/>
      <c r="BG587" s="118"/>
      <c r="BH587" s="118"/>
      <c r="BI587" s="118"/>
    </row>
    <row r="588" spans="1:104" x14ac:dyDescent="0.2">
      <c r="A588" s="129"/>
      <c r="B588" s="130"/>
      <c r="C588" s="193" t="s">
        <v>128</v>
      </c>
      <c r="D588" s="194"/>
      <c r="E588" s="133">
        <v>12.63</v>
      </c>
      <c r="F588" s="134"/>
      <c r="G588" s="135"/>
      <c r="H588" s="136"/>
      <c r="I588" s="131"/>
      <c r="J588" s="137"/>
      <c r="K588" s="131"/>
      <c r="M588" s="132" t="s">
        <v>128</v>
      </c>
      <c r="O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38" t="str">
        <f t="shared" si="18"/>
        <v>405:18,13</v>
      </c>
      <c r="BE588" s="118"/>
      <c r="BF588" s="118"/>
      <c r="BG588" s="118"/>
      <c r="BH588" s="118"/>
      <c r="BI588" s="118"/>
    </row>
    <row r="589" spans="1:104" x14ac:dyDescent="0.2">
      <c r="A589" s="129"/>
      <c r="B589" s="130"/>
      <c r="C589" s="193" t="s">
        <v>96</v>
      </c>
      <c r="D589" s="194"/>
      <c r="E589" s="133">
        <v>3.57</v>
      </c>
      <c r="F589" s="134"/>
      <c r="G589" s="135"/>
      <c r="H589" s="136"/>
      <c r="I589" s="131"/>
      <c r="J589" s="137"/>
      <c r="K589" s="131"/>
      <c r="M589" s="132" t="s">
        <v>96</v>
      </c>
      <c r="O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18"/>
      <c r="BA589" s="118"/>
      <c r="BB589" s="118"/>
      <c r="BC589" s="118"/>
      <c r="BD589" s="138" t="str">
        <f t="shared" si="18"/>
        <v>406:12,63</v>
      </c>
      <c r="BE589" s="118"/>
      <c r="BF589" s="118"/>
      <c r="BG589" s="118"/>
      <c r="BH589" s="118"/>
      <c r="BI589" s="118"/>
    </row>
    <row r="590" spans="1:104" x14ac:dyDescent="0.2">
      <c r="A590" s="129"/>
      <c r="B590" s="130"/>
      <c r="C590" s="193" t="s">
        <v>97</v>
      </c>
      <c r="D590" s="194"/>
      <c r="E590" s="133">
        <v>2.14</v>
      </c>
      <c r="F590" s="134"/>
      <c r="G590" s="135"/>
      <c r="H590" s="136"/>
      <c r="I590" s="131"/>
      <c r="J590" s="137"/>
      <c r="K590" s="131"/>
      <c r="M590" s="132" t="s">
        <v>97</v>
      </c>
      <c r="O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118"/>
      <c r="BB590" s="118"/>
      <c r="BC590" s="118"/>
      <c r="BD590" s="138" t="str">
        <f t="shared" si="18"/>
        <v>411:3,57</v>
      </c>
      <c r="BE590" s="118"/>
      <c r="BF590" s="118"/>
      <c r="BG590" s="118"/>
      <c r="BH590" s="118"/>
      <c r="BI590" s="118"/>
    </row>
    <row r="591" spans="1:104" x14ac:dyDescent="0.2">
      <c r="A591" s="129"/>
      <c r="B591" s="130"/>
      <c r="C591" s="193" t="s">
        <v>98</v>
      </c>
      <c r="D591" s="194"/>
      <c r="E591" s="133">
        <v>2.5299999999999998</v>
      </c>
      <c r="F591" s="134"/>
      <c r="G591" s="135"/>
      <c r="H591" s="136"/>
      <c r="I591" s="131"/>
      <c r="J591" s="137"/>
      <c r="K591" s="131"/>
      <c r="M591" s="132" t="s">
        <v>98</v>
      </c>
      <c r="O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38" t="str">
        <f t="shared" si="18"/>
        <v>412:2,14</v>
      </c>
      <c r="BE591" s="118"/>
      <c r="BF591" s="118"/>
      <c r="BG591" s="118"/>
      <c r="BH591" s="118"/>
      <c r="BI591" s="118"/>
    </row>
    <row r="592" spans="1:104" ht="22.5" x14ac:dyDescent="0.2">
      <c r="A592" s="119">
        <v>67</v>
      </c>
      <c r="B592" s="120" t="s">
        <v>437</v>
      </c>
      <c r="C592" s="121" t="s">
        <v>438</v>
      </c>
      <c r="D592" s="122" t="s">
        <v>56</v>
      </c>
      <c r="E592" s="123">
        <v>9.9855</v>
      </c>
      <c r="F592" s="124">
        <v>0</v>
      </c>
      <c r="G592" s="125">
        <f>E592*F592</f>
        <v>0</v>
      </c>
      <c r="H592" s="126">
        <v>0</v>
      </c>
      <c r="I592" s="127">
        <f>E592*H592</f>
        <v>0</v>
      </c>
      <c r="J592" s="126">
        <v>0</v>
      </c>
      <c r="K592" s="127">
        <f>E592*J592</f>
        <v>0</v>
      </c>
      <c r="O592" s="118"/>
      <c r="Z592" s="118"/>
      <c r="AA592" s="118">
        <v>1</v>
      </c>
      <c r="AB592" s="118">
        <v>7</v>
      </c>
      <c r="AC592" s="118">
        <v>7</v>
      </c>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28">
        <f>G592</f>
        <v>0</v>
      </c>
      <c r="BA592" s="118"/>
      <c r="BB592" s="118"/>
      <c r="BC592" s="118"/>
      <c r="BD592" s="118"/>
      <c r="BE592" s="118"/>
      <c r="BF592" s="118"/>
      <c r="BG592" s="118"/>
      <c r="BH592" s="118"/>
      <c r="BI592" s="118"/>
      <c r="CA592" s="118">
        <v>1</v>
      </c>
      <c r="CB592" s="118">
        <v>7</v>
      </c>
      <c r="CZ592" s="81">
        <v>2</v>
      </c>
    </row>
    <row r="593" spans="1:104" x14ac:dyDescent="0.2">
      <c r="A593" s="139" t="s">
        <v>50</v>
      </c>
      <c r="B593" s="140" t="s">
        <v>423</v>
      </c>
      <c r="C593" s="141" t="s">
        <v>424</v>
      </c>
      <c r="D593" s="142"/>
      <c r="E593" s="143"/>
      <c r="F593" s="143"/>
      <c r="G593" s="144">
        <f>SUM(G560:G592)</f>
        <v>0</v>
      </c>
      <c r="H593" s="145"/>
      <c r="I593" s="144">
        <f>SUM(I560:I592)</f>
        <v>2.0018790000000002</v>
      </c>
      <c r="J593" s="146"/>
      <c r="K593" s="144">
        <f>SUM(K560:K592)</f>
        <v>0</v>
      </c>
      <c r="O593" s="118"/>
      <c r="X593" s="147">
        <f>K593</f>
        <v>0</v>
      </c>
      <c r="Y593" s="147">
        <f>I593</f>
        <v>2.0018790000000002</v>
      </c>
      <c r="Z593" s="128">
        <f>G593</f>
        <v>0</v>
      </c>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148"/>
      <c r="BB593" s="148"/>
      <c r="BC593" s="148"/>
      <c r="BD593" s="148"/>
      <c r="BE593" s="148"/>
      <c r="BF593" s="148"/>
      <c r="BG593" s="118"/>
      <c r="BH593" s="118"/>
      <c r="BI593" s="118"/>
    </row>
    <row r="594" spans="1:104" ht="14.25" customHeight="1" x14ac:dyDescent="0.2">
      <c r="A594" s="108" t="s">
        <v>46</v>
      </c>
      <c r="B594" s="109" t="s">
        <v>439</v>
      </c>
      <c r="C594" s="110" t="s">
        <v>440</v>
      </c>
      <c r="D594" s="111"/>
      <c r="E594" s="112"/>
      <c r="F594" s="112"/>
      <c r="G594" s="113"/>
      <c r="H594" s="114"/>
      <c r="I594" s="115"/>
      <c r="J594" s="116"/>
      <c r="K594" s="117"/>
      <c r="O594" s="118"/>
    </row>
    <row r="595" spans="1:104" x14ac:dyDescent="0.2">
      <c r="A595" s="119">
        <v>68</v>
      </c>
      <c r="B595" s="120" t="s">
        <v>441</v>
      </c>
      <c r="C595" s="121" t="s">
        <v>442</v>
      </c>
      <c r="D595" s="122" t="s">
        <v>49</v>
      </c>
      <c r="E595" s="123">
        <v>14.55</v>
      </c>
      <c r="F595" s="124">
        <v>0</v>
      </c>
      <c r="G595" s="125">
        <f>E595*F595</f>
        <v>0</v>
      </c>
      <c r="H595" s="126">
        <v>1.35E-2</v>
      </c>
      <c r="I595" s="127">
        <f>E595*H595</f>
        <v>0.19642500000000002</v>
      </c>
      <c r="J595" s="126">
        <v>0</v>
      </c>
      <c r="K595" s="127">
        <f>E595*J595</f>
        <v>0</v>
      </c>
      <c r="O595" s="118"/>
      <c r="Z595" s="118"/>
      <c r="AA595" s="118">
        <v>1</v>
      </c>
      <c r="AB595" s="118">
        <v>1</v>
      </c>
      <c r="AC595" s="118">
        <v>1</v>
      </c>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28">
        <f>G595</f>
        <v>0</v>
      </c>
      <c r="BA595" s="118"/>
      <c r="BB595" s="118"/>
      <c r="BC595" s="118"/>
      <c r="BD595" s="118"/>
      <c r="BE595" s="118"/>
      <c r="BF595" s="118"/>
      <c r="BG595" s="118"/>
      <c r="BH595" s="118"/>
      <c r="BI595" s="118"/>
      <c r="CA595" s="118">
        <v>1</v>
      </c>
      <c r="CB595" s="118">
        <v>1</v>
      </c>
      <c r="CZ595" s="81">
        <v>2</v>
      </c>
    </row>
    <row r="596" spans="1:104" x14ac:dyDescent="0.2">
      <c r="A596" s="129"/>
      <c r="B596" s="130"/>
      <c r="C596" s="195" t="s">
        <v>443</v>
      </c>
      <c r="D596" s="196"/>
      <c r="E596" s="196"/>
      <c r="F596" s="196"/>
      <c r="G596" s="197"/>
      <c r="I596" s="131"/>
      <c r="K596" s="131"/>
      <c r="L596" s="132" t="s">
        <v>443</v>
      </c>
      <c r="O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row>
    <row r="597" spans="1:104" x14ac:dyDescent="0.2">
      <c r="A597" s="129"/>
      <c r="B597" s="130"/>
      <c r="C597" s="193" t="s">
        <v>444</v>
      </c>
      <c r="D597" s="194"/>
      <c r="E597" s="133">
        <v>11.55</v>
      </c>
      <c r="F597" s="134"/>
      <c r="G597" s="135"/>
      <c r="H597" s="136"/>
      <c r="I597" s="131"/>
      <c r="J597" s="137"/>
      <c r="K597" s="131"/>
      <c r="M597" s="132" t="s">
        <v>444</v>
      </c>
      <c r="O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c r="BA597" s="118"/>
      <c r="BB597" s="118"/>
      <c r="BC597" s="118"/>
      <c r="BD597" s="138" t="str">
        <f>C596</f>
        <v>Glazované keramické obkládačky 150/150/6 mm, odstín bílý matný</v>
      </c>
      <c r="BE597" s="118"/>
      <c r="BF597" s="118"/>
      <c r="BG597" s="118"/>
      <c r="BH597" s="118"/>
      <c r="BI597" s="118"/>
    </row>
    <row r="598" spans="1:104" x14ac:dyDescent="0.2">
      <c r="A598" s="129"/>
      <c r="B598" s="130"/>
      <c r="C598" s="193" t="s">
        <v>445</v>
      </c>
      <c r="D598" s="194"/>
      <c r="E598" s="133">
        <v>3</v>
      </c>
      <c r="F598" s="134"/>
      <c r="G598" s="135"/>
      <c r="H598" s="136"/>
      <c r="I598" s="131"/>
      <c r="J598" s="137"/>
      <c r="K598" s="131"/>
      <c r="M598" s="132" t="s">
        <v>445</v>
      </c>
      <c r="O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c r="BA598" s="118"/>
      <c r="BB598" s="118"/>
      <c r="BC598" s="118"/>
      <c r="BD598" s="138" t="str">
        <f>C597</f>
        <v>411:(2,15+2,15+1,7+1,7)*1,5</v>
      </c>
      <c r="BE598" s="118"/>
      <c r="BF598" s="118"/>
      <c r="BG598" s="118"/>
      <c r="BH598" s="118"/>
      <c r="BI598" s="118"/>
    </row>
    <row r="599" spans="1:104" ht="22.5" x14ac:dyDescent="0.2">
      <c r="A599" s="119">
        <v>69</v>
      </c>
      <c r="B599" s="120" t="s">
        <v>446</v>
      </c>
      <c r="C599" s="121" t="s">
        <v>447</v>
      </c>
      <c r="D599" s="122" t="s">
        <v>49</v>
      </c>
      <c r="E599" s="123">
        <v>15.9</v>
      </c>
      <c r="F599" s="124">
        <v>0</v>
      </c>
      <c r="G599" s="125">
        <f>E599*F599</f>
        <v>0</v>
      </c>
      <c r="H599" s="126">
        <v>5.5800000000000002E-2</v>
      </c>
      <c r="I599" s="127">
        <f>E599*H599</f>
        <v>0.88722000000000001</v>
      </c>
      <c r="J599" s="126">
        <v>0</v>
      </c>
      <c r="K599" s="127">
        <f>E599*J599</f>
        <v>0</v>
      </c>
      <c r="O599" s="118"/>
      <c r="Z599" s="118"/>
      <c r="AA599" s="118">
        <v>1</v>
      </c>
      <c r="AB599" s="118">
        <v>7</v>
      </c>
      <c r="AC599" s="118">
        <v>7</v>
      </c>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28">
        <f>G599</f>
        <v>0</v>
      </c>
      <c r="BA599" s="118"/>
      <c r="BB599" s="118"/>
      <c r="BC599" s="118"/>
      <c r="BD599" s="118"/>
      <c r="BE599" s="118"/>
      <c r="BF599" s="118"/>
      <c r="BG599" s="118"/>
      <c r="BH599" s="118"/>
      <c r="BI599" s="118"/>
      <c r="CA599" s="118">
        <v>1</v>
      </c>
      <c r="CB599" s="118">
        <v>7</v>
      </c>
      <c r="CZ599" s="81">
        <v>2</v>
      </c>
    </row>
    <row r="600" spans="1:104" x14ac:dyDescent="0.2">
      <c r="A600" s="129"/>
      <c r="B600" s="130"/>
      <c r="C600" s="195" t="s">
        <v>448</v>
      </c>
      <c r="D600" s="196"/>
      <c r="E600" s="196"/>
      <c r="F600" s="196"/>
      <c r="G600" s="197"/>
      <c r="I600" s="131"/>
      <c r="K600" s="131"/>
      <c r="L600" s="132" t="s">
        <v>448</v>
      </c>
      <c r="O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c r="BA600" s="118"/>
      <c r="BB600" s="118"/>
      <c r="BC600" s="118"/>
      <c r="BD600" s="118"/>
      <c r="BE600" s="118"/>
      <c r="BF600" s="118"/>
      <c r="BG600" s="118"/>
      <c r="BH600" s="118"/>
      <c r="BI600" s="118"/>
    </row>
    <row r="601" spans="1:104" x14ac:dyDescent="0.2">
      <c r="A601" s="129"/>
      <c r="B601" s="130"/>
      <c r="C601" s="195"/>
      <c r="D601" s="196"/>
      <c r="E601" s="196"/>
      <c r="F601" s="196"/>
      <c r="G601" s="197"/>
      <c r="I601" s="131"/>
      <c r="K601" s="131"/>
      <c r="L601" s="132"/>
      <c r="O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c r="BA601" s="118"/>
      <c r="BB601" s="118"/>
      <c r="BC601" s="118"/>
      <c r="BD601" s="118"/>
      <c r="BE601" s="118"/>
      <c r="BF601" s="118"/>
      <c r="BG601" s="118"/>
      <c r="BH601" s="118"/>
      <c r="BI601" s="118"/>
    </row>
    <row r="602" spans="1:104" x14ac:dyDescent="0.2">
      <c r="A602" s="129"/>
      <c r="B602" s="130"/>
      <c r="C602" s="195" t="s">
        <v>360</v>
      </c>
      <c r="D602" s="196"/>
      <c r="E602" s="196"/>
      <c r="F602" s="196"/>
      <c r="G602" s="197"/>
      <c r="I602" s="131"/>
      <c r="K602" s="131"/>
      <c r="L602" s="132" t="s">
        <v>360</v>
      </c>
      <c r="O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118"/>
      <c r="BB602" s="118"/>
      <c r="BC602" s="118"/>
      <c r="BD602" s="118"/>
      <c r="BE602" s="118"/>
      <c r="BF602" s="118"/>
      <c r="BG602" s="118"/>
      <c r="BH602" s="118"/>
      <c r="BI602" s="118"/>
    </row>
    <row r="603" spans="1:104" x14ac:dyDescent="0.2">
      <c r="A603" s="129"/>
      <c r="B603" s="130"/>
      <c r="C603" s="195" t="s">
        <v>361</v>
      </c>
      <c r="D603" s="196"/>
      <c r="E603" s="196"/>
      <c r="F603" s="196"/>
      <c r="G603" s="197"/>
      <c r="I603" s="131"/>
      <c r="K603" s="131"/>
      <c r="L603" s="132" t="s">
        <v>361</v>
      </c>
      <c r="O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row>
    <row r="604" spans="1:104" x14ac:dyDescent="0.2">
      <c r="A604" s="129"/>
      <c r="B604" s="130"/>
      <c r="C604" s="195" t="s">
        <v>362</v>
      </c>
      <c r="D604" s="196"/>
      <c r="E604" s="196"/>
      <c r="F604" s="196"/>
      <c r="G604" s="197"/>
      <c r="I604" s="131"/>
      <c r="K604" s="131"/>
      <c r="L604" s="132" t="s">
        <v>362</v>
      </c>
      <c r="O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18"/>
      <c r="AY604" s="118"/>
      <c r="AZ604" s="118"/>
      <c r="BA604" s="118"/>
      <c r="BB604" s="118"/>
      <c r="BC604" s="118"/>
      <c r="BD604" s="118"/>
      <c r="BE604" s="118"/>
      <c r="BF604" s="118"/>
      <c r="BG604" s="118"/>
      <c r="BH604" s="118"/>
      <c r="BI604" s="118"/>
    </row>
    <row r="605" spans="1:104" x14ac:dyDescent="0.2">
      <c r="A605" s="129"/>
      <c r="B605" s="130"/>
      <c r="C605" s="195"/>
      <c r="D605" s="196"/>
      <c r="E605" s="196"/>
      <c r="F605" s="196"/>
      <c r="G605" s="197"/>
      <c r="I605" s="131"/>
      <c r="K605" s="131"/>
      <c r="L605" s="132"/>
      <c r="O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8"/>
      <c r="AY605" s="118"/>
      <c r="AZ605" s="118"/>
      <c r="BA605" s="118"/>
      <c r="BB605" s="118"/>
      <c r="BC605" s="118"/>
      <c r="BD605" s="118"/>
      <c r="BE605" s="118"/>
      <c r="BF605" s="118"/>
      <c r="BG605" s="118"/>
      <c r="BH605" s="118"/>
      <c r="BI605" s="118"/>
    </row>
    <row r="606" spans="1:104" x14ac:dyDescent="0.2">
      <c r="A606" s="129"/>
      <c r="B606" s="130"/>
      <c r="C606" s="195" t="s">
        <v>363</v>
      </c>
      <c r="D606" s="196"/>
      <c r="E606" s="196"/>
      <c r="F606" s="196"/>
      <c r="G606" s="197"/>
      <c r="I606" s="131"/>
      <c r="K606" s="131"/>
      <c r="L606" s="132" t="s">
        <v>363</v>
      </c>
      <c r="O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8"/>
      <c r="AY606" s="118"/>
      <c r="AZ606" s="118"/>
      <c r="BA606" s="118"/>
      <c r="BB606" s="118"/>
      <c r="BC606" s="118"/>
      <c r="BD606" s="118"/>
      <c r="BE606" s="118"/>
      <c r="BF606" s="118"/>
      <c r="BG606" s="118"/>
      <c r="BH606" s="118"/>
      <c r="BI606" s="118"/>
    </row>
    <row r="607" spans="1:104" ht="33.75" x14ac:dyDescent="0.2">
      <c r="A607" s="129"/>
      <c r="B607" s="130"/>
      <c r="C607" s="195" t="s">
        <v>364</v>
      </c>
      <c r="D607" s="196"/>
      <c r="E607" s="196"/>
      <c r="F607" s="196"/>
      <c r="G607" s="197"/>
      <c r="I607" s="131"/>
      <c r="K607" s="131"/>
      <c r="L607" s="132" t="s">
        <v>364</v>
      </c>
      <c r="O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row>
    <row r="608" spans="1:104" x14ac:dyDescent="0.2">
      <c r="A608" s="129"/>
      <c r="B608" s="130"/>
      <c r="C608" s="195"/>
      <c r="D608" s="196"/>
      <c r="E608" s="196"/>
      <c r="F608" s="196"/>
      <c r="G608" s="197"/>
      <c r="I608" s="131"/>
      <c r="K608" s="131"/>
      <c r="L608" s="132"/>
      <c r="O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118"/>
      <c r="BB608" s="118"/>
      <c r="BC608" s="118"/>
      <c r="BD608" s="118"/>
      <c r="BE608" s="118"/>
      <c r="BF608" s="118"/>
      <c r="BG608" s="118"/>
      <c r="BH608" s="118"/>
      <c r="BI608" s="118"/>
    </row>
    <row r="609" spans="1:104" x14ac:dyDescent="0.2">
      <c r="A609" s="129"/>
      <c r="B609" s="130"/>
      <c r="C609" s="195" t="s">
        <v>365</v>
      </c>
      <c r="D609" s="196"/>
      <c r="E609" s="196"/>
      <c r="F609" s="196"/>
      <c r="G609" s="197"/>
      <c r="I609" s="131"/>
      <c r="K609" s="131"/>
      <c r="L609" s="132" t="s">
        <v>365</v>
      </c>
      <c r="O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8"/>
      <c r="AY609" s="118"/>
      <c r="AZ609" s="118"/>
      <c r="BA609" s="118"/>
      <c r="BB609" s="118"/>
      <c r="BC609" s="118"/>
      <c r="BD609" s="118"/>
      <c r="BE609" s="118"/>
      <c r="BF609" s="118"/>
      <c r="BG609" s="118"/>
      <c r="BH609" s="118"/>
      <c r="BI609" s="118"/>
    </row>
    <row r="610" spans="1:104" ht="22.5" x14ac:dyDescent="0.2">
      <c r="A610" s="129"/>
      <c r="B610" s="130"/>
      <c r="C610" s="195" t="s">
        <v>366</v>
      </c>
      <c r="D610" s="196"/>
      <c r="E610" s="196"/>
      <c r="F610" s="196"/>
      <c r="G610" s="197"/>
      <c r="I610" s="131"/>
      <c r="K610" s="131"/>
      <c r="L610" s="132" t="s">
        <v>366</v>
      </c>
      <c r="O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8"/>
      <c r="AY610" s="118"/>
      <c r="AZ610" s="118"/>
      <c r="BA610" s="118"/>
      <c r="BB610" s="118"/>
      <c r="BC610" s="118"/>
      <c r="BD610" s="118"/>
      <c r="BE610" s="118"/>
      <c r="BF610" s="118"/>
      <c r="BG610" s="118"/>
      <c r="BH610" s="118"/>
      <c r="BI610" s="118"/>
    </row>
    <row r="611" spans="1:104" ht="38.25" x14ac:dyDescent="0.2">
      <c r="A611" s="129"/>
      <c r="B611" s="130"/>
      <c r="C611" s="193" t="s">
        <v>449</v>
      </c>
      <c r="D611" s="194"/>
      <c r="E611" s="133">
        <v>15.9</v>
      </c>
      <c r="F611" s="134"/>
      <c r="G611" s="135"/>
      <c r="H611" s="136"/>
      <c r="I611" s="131"/>
      <c r="J611" s="137"/>
      <c r="K611" s="131"/>
      <c r="M611" s="132" t="s">
        <v>449</v>
      </c>
      <c r="O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8"/>
      <c r="AY611" s="118"/>
      <c r="AZ611" s="118"/>
      <c r="BA611" s="118"/>
      <c r="BB611" s="118"/>
      <c r="BC611" s="118"/>
      <c r="BD611" s="138" t="str">
        <f>C610</f>
        <v>Po obvodě izolované plochy aplikujeme na stěnu systémový samolepicí pěnový separační pás na bázi PE šíře 25 mm. Ten přeruší eventuální akustické mosty mezi dlažbou a stěnou.</v>
      </c>
      <c r="BE611" s="118"/>
      <c r="BF611" s="118"/>
      <c r="BG611" s="118"/>
      <c r="BH611" s="118"/>
      <c r="BI611" s="118"/>
    </row>
    <row r="612" spans="1:104" ht="22.5" x14ac:dyDescent="0.2">
      <c r="A612" s="119">
        <v>70</v>
      </c>
      <c r="B612" s="120" t="s">
        <v>450</v>
      </c>
      <c r="C612" s="121" t="s">
        <v>451</v>
      </c>
      <c r="D612" s="122" t="s">
        <v>22</v>
      </c>
      <c r="E612" s="123">
        <v>151.04060000000001</v>
      </c>
      <c r="F612" s="124">
        <v>0</v>
      </c>
      <c r="G612" s="125">
        <f>E612*F612</f>
        <v>0</v>
      </c>
      <c r="H612" s="126">
        <v>0</v>
      </c>
      <c r="I612" s="127">
        <f>E612*H612</f>
        <v>0</v>
      </c>
      <c r="J612" s="126">
        <v>0</v>
      </c>
      <c r="K612" s="127">
        <f>E612*J612</f>
        <v>0</v>
      </c>
      <c r="O612" s="118"/>
      <c r="Z612" s="118"/>
      <c r="AA612" s="118">
        <v>1</v>
      </c>
      <c r="AB612" s="118">
        <v>7</v>
      </c>
      <c r="AC612" s="118">
        <v>7</v>
      </c>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18"/>
      <c r="AY612" s="118"/>
      <c r="AZ612" s="128">
        <f>G612</f>
        <v>0</v>
      </c>
      <c r="BA612" s="118"/>
      <c r="BB612" s="118"/>
      <c r="BC612" s="118"/>
      <c r="BD612" s="118"/>
      <c r="BE612" s="118"/>
      <c r="BF612" s="118"/>
      <c r="BG612" s="118"/>
      <c r="BH612" s="118"/>
      <c r="BI612" s="118"/>
      <c r="CA612" s="118">
        <v>1</v>
      </c>
      <c r="CB612" s="118">
        <v>7</v>
      </c>
      <c r="CZ612" s="81">
        <v>2</v>
      </c>
    </row>
    <row r="613" spans="1:104" x14ac:dyDescent="0.2">
      <c r="A613" s="139" t="s">
        <v>50</v>
      </c>
      <c r="B613" s="140" t="s">
        <v>439</v>
      </c>
      <c r="C613" s="141" t="s">
        <v>440</v>
      </c>
      <c r="D613" s="142"/>
      <c r="E613" s="143"/>
      <c r="F613" s="143"/>
      <c r="G613" s="144">
        <f>SUM(G594:G612)</f>
        <v>0</v>
      </c>
      <c r="H613" s="145"/>
      <c r="I613" s="144">
        <f>SUM(I594:I612)</f>
        <v>1.083645</v>
      </c>
      <c r="J613" s="146"/>
      <c r="K613" s="144">
        <f>SUM(K594:K612)</f>
        <v>0</v>
      </c>
      <c r="O613" s="118"/>
      <c r="X613" s="147">
        <f>K613</f>
        <v>0</v>
      </c>
      <c r="Y613" s="147">
        <f>I613</f>
        <v>1.083645</v>
      </c>
      <c r="Z613" s="128">
        <f>G613</f>
        <v>0</v>
      </c>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48"/>
      <c r="BB613" s="148"/>
      <c r="BC613" s="148"/>
      <c r="BD613" s="148"/>
      <c r="BE613" s="148"/>
      <c r="BF613" s="148"/>
      <c r="BG613" s="118"/>
      <c r="BH613" s="118"/>
      <c r="BI613" s="118"/>
    </row>
    <row r="614" spans="1:104" ht="14.25" customHeight="1" x14ac:dyDescent="0.2">
      <c r="A614" s="108" t="s">
        <v>46</v>
      </c>
      <c r="B614" s="109" t="s">
        <v>452</v>
      </c>
      <c r="C614" s="110" t="s">
        <v>453</v>
      </c>
      <c r="D614" s="111"/>
      <c r="E614" s="112"/>
      <c r="F614" s="112"/>
      <c r="G614" s="113"/>
      <c r="H614" s="114"/>
      <c r="I614" s="115"/>
      <c r="J614" s="116"/>
      <c r="K614" s="117"/>
      <c r="O614" s="118"/>
    </row>
    <row r="615" spans="1:104" ht="22.5" x14ac:dyDescent="0.2">
      <c r="A615" s="119">
        <v>71</v>
      </c>
      <c r="B615" s="120" t="s">
        <v>454</v>
      </c>
      <c r="C615" s="121" t="s">
        <v>455</v>
      </c>
      <c r="D615" s="122" t="s">
        <v>49</v>
      </c>
      <c r="E615" s="123">
        <v>1</v>
      </c>
      <c r="F615" s="124">
        <v>0</v>
      </c>
      <c r="G615" s="125">
        <f>E615*F615</f>
        <v>0</v>
      </c>
      <c r="H615" s="126">
        <v>2.4000000000000001E-4</v>
      </c>
      <c r="I615" s="127">
        <f>E615*H615</f>
        <v>2.4000000000000001E-4</v>
      </c>
      <c r="J615" s="126">
        <v>0</v>
      </c>
      <c r="K615" s="127">
        <f>E615*J615</f>
        <v>0</v>
      </c>
      <c r="O615" s="118"/>
      <c r="Z615" s="118"/>
      <c r="AA615" s="118">
        <v>1</v>
      </c>
      <c r="AB615" s="118">
        <v>1</v>
      </c>
      <c r="AC615" s="118">
        <v>1</v>
      </c>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28">
        <f>G615</f>
        <v>0</v>
      </c>
      <c r="BA615" s="118"/>
      <c r="BB615" s="118"/>
      <c r="BC615" s="118"/>
      <c r="BD615" s="118"/>
      <c r="BE615" s="118"/>
      <c r="BF615" s="118"/>
      <c r="BG615" s="118"/>
      <c r="BH615" s="118"/>
      <c r="BI615" s="118"/>
      <c r="CA615" s="118">
        <v>1</v>
      </c>
      <c r="CB615" s="118">
        <v>1</v>
      </c>
      <c r="CZ615" s="81">
        <v>2</v>
      </c>
    </row>
    <row r="616" spans="1:104" x14ac:dyDescent="0.2">
      <c r="A616" s="129"/>
      <c r="B616" s="130"/>
      <c r="C616" s="195" t="s">
        <v>456</v>
      </c>
      <c r="D616" s="196"/>
      <c r="E616" s="196"/>
      <c r="F616" s="196"/>
      <c r="G616" s="197"/>
      <c r="I616" s="131"/>
      <c r="K616" s="131"/>
      <c r="L616" s="132" t="s">
        <v>456</v>
      </c>
      <c r="O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118"/>
      <c r="BB616" s="118"/>
      <c r="BC616" s="118"/>
      <c r="BD616" s="118"/>
      <c r="BE616" s="118"/>
      <c r="BF616" s="118"/>
      <c r="BG616" s="118"/>
      <c r="BH616" s="118"/>
      <c r="BI616" s="118"/>
    </row>
    <row r="617" spans="1:104" x14ac:dyDescent="0.2">
      <c r="A617" s="119">
        <v>72</v>
      </c>
      <c r="B617" s="120" t="s">
        <v>457</v>
      </c>
      <c r="C617" s="121" t="s">
        <v>458</v>
      </c>
      <c r="D617" s="122" t="s">
        <v>49</v>
      </c>
      <c r="E617" s="123">
        <v>1</v>
      </c>
      <c r="F617" s="124">
        <v>0</v>
      </c>
      <c r="G617" s="125">
        <f>E617*F617</f>
        <v>0</v>
      </c>
      <c r="H617" s="126">
        <v>8.0000000000000007E-5</v>
      </c>
      <c r="I617" s="127">
        <f>E617*H617</f>
        <v>8.0000000000000007E-5</v>
      </c>
      <c r="J617" s="126">
        <v>0</v>
      </c>
      <c r="K617" s="127">
        <f>E617*J617</f>
        <v>0</v>
      </c>
      <c r="O617" s="118"/>
      <c r="Z617" s="118"/>
      <c r="AA617" s="118">
        <v>1</v>
      </c>
      <c r="AB617" s="118">
        <v>1</v>
      </c>
      <c r="AC617" s="118">
        <v>1</v>
      </c>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28">
        <f>G617</f>
        <v>0</v>
      </c>
      <c r="BA617" s="118"/>
      <c r="BB617" s="118"/>
      <c r="BC617" s="118"/>
      <c r="BD617" s="118"/>
      <c r="BE617" s="118"/>
      <c r="BF617" s="118"/>
      <c r="BG617" s="118"/>
      <c r="BH617" s="118"/>
      <c r="BI617" s="118"/>
      <c r="CA617" s="118">
        <v>1</v>
      </c>
      <c r="CB617" s="118">
        <v>1</v>
      </c>
      <c r="CZ617" s="81">
        <v>2</v>
      </c>
    </row>
    <row r="618" spans="1:104" ht="22.5" x14ac:dyDescent="0.2">
      <c r="A618" s="119">
        <v>73</v>
      </c>
      <c r="B618" s="120" t="s">
        <v>459</v>
      </c>
      <c r="C618" s="121" t="s">
        <v>460</v>
      </c>
      <c r="D618" s="122" t="s">
        <v>49</v>
      </c>
      <c r="E618" s="123">
        <v>1</v>
      </c>
      <c r="F618" s="124">
        <v>0</v>
      </c>
      <c r="G618" s="125">
        <f>E618*F618</f>
        <v>0</v>
      </c>
      <c r="H618" s="126">
        <v>3.2000000000000003E-4</v>
      </c>
      <c r="I618" s="127">
        <f>E618*H618</f>
        <v>3.2000000000000003E-4</v>
      </c>
      <c r="J618" s="126">
        <v>0</v>
      </c>
      <c r="K618" s="127">
        <f>E618*J618</f>
        <v>0</v>
      </c>
      <c r="O618" s="118"/>
      <c r="Z618" s="118"/>
      <c r="AA618" s="118">
        <v>1</v>
      </c>
      <c r="AB618" s="118">
        <v>1</v>
      </c>
      <c r="AC618" s="118">
        <v>1</v>
      </c>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28">
        <f>G618</f>
        <v>0</v>
      </c>
      <c r="BA618" s="118"/>
      <c r="BB618" s="118"/>
      <c r="BC618" s="118"/>
      <c r="BD618" s="118"/>
      <c r="BE618" s="118"/>
      <c r="BF618" s="118"/>
      <c r="BG618" s="118"/>
      <c r="BH618" s="118"/>
      <c r="BI618" s="118"/>
      <c r="CA618" s="118">
        <v>1</v>
      </c>
      <c r="CB618" s="118">
        <v>1</v>
      </c>
      <c r="CZ618" s="81">
        <v>2</v>
      </c>
    </row>
    <row r="619" spans="1:104" x14ac:dyDescent="0.2">
      <c r="A619" s="129"/>
      <c r="B619" s="130"/>
      <c r="C619" s="195" t="s">
        <v>461</v>
      </c>
      <c r="D619" s="196"/>
      <c r="E619" s="196"/>
      <c r="F619" s="196"/>
      <c r="G619" s="197"/>
      <c r="I619" s="131"/>
      <c r="K619" s="131"/>
      <c r="L619" s="132" t="s">
        <v>461</v>
      </c>
      <c r="O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18"/>
      <c r="BE619" s="118"/>
      <c r="BF619" s="118"/>
      <c r="BG619" s="118"/>
      <c r="BH619" s="118"/>
      <c r="BI619" s="118"/>
    </row>
    <row r="620" spans="1:104" x14ac:dyDescent="0.2">
      <c r="A620" s="119">
        <v>74</v>
      </c>
      <c r="B620" s="120" t="s">
        <v>462</v>
      </c>
      <c r="C620" s="121" t="s">
        <v>463</v>
      </c>
      <c r="D620" s="122" t="s">
        <v>49</v>
      </c>
      <c r="E620" s="123">
        <v>85.08</v>
      </c>
      <c r="F620" s="124">
        <v>0</v>
      </c>
      <c r="G620" s="125">
        <f>E620*F620</f>
        <v>0</v>
      </c>
      <c r="H620" s="126">
        <v>8.0000000000000007E-5</v>
      </c>
      <c r="I620" s="127">
        <f>E620*H620</f>
        <v>6.8064000000000006E-3</v>
      </c>
      <c r="J620" s="126">
        <v>0</v>
      </c>
      <c r="K620" s="127">
        <f>E620*J620</f>
        <v>0</v>
      </c>
      <c r="O620" s="118"/>
      <c r="Z620" s="118"/>
      <c r="AA620" s="118">
        <v>1</v>
      </c>
      <c r="AB620" s="118">
        <v>7</v>
      </c>
      <c r="AC620" s="118">
        <v>7</v>
      </c>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28">
        <f>G620</f>
        <v>0</v>
      </c>
      <c r="BA620" s="118"/>
      <c r="BB620" s="118"/>
      <c r="BC620" s="118"/>
      <c r="BD620" s="118"/>
      <c r="BE620" s="118"/>
      <c r="BF620" s="118"/>
      <c r="BG620" s="118"/>
      <c r="BH620" s="118"/>
      <c r="BI620" s="118"/>
      <c r="CA620" s="118">
        <v>1</v>
      </c>
      <c r="CB620" s="118">
        <v>7</v>
      </c>
      <c r="CZ620" s="81">
        <v>2</v>
      </c>
    </row>
    <row r="621" spans="1:104" x14ac:dyDescent="0.2">
      <c r="A621" s="129"/>
      <c r="B621" s="130"/>
      <c r="C621" s="195" t="s">
        <v>464</v>
      </c>
      <c r="D621" s="196"/>
      <c r="E621" s="196"/>
      <c r="F621" s="196"/>
      <c r="G621" s="197"/>
      <c r="I621" s="131"/>
      <c r="K621" s="131"/>
      <c r="L621" s="132" t="s">
        <v>464</v>
      </c>
      <c r="O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118"/>
      <c r="BB621" s="118"/>
      <c r="BC621" s="118"/>
      <c r="BD621" s="118"/>
      <c r="BE621" s="118"/>
      <c r="BF621" s="118"/>
      <c r="BG621" s="118"/>
      <c r="BH621" s="118"/>
      <c r="BI621" s="118"/>
    </row>
    <row r="622" spans="1:104" ht="25.5" x14ac:dyDescent="0.2">
      <c r="A622" s="129"/>
      <c r="B622" s="130"/>
      <c r="C622" s="193" t="s">
        <v>386</v>
      </c>
      <c r="D622" s="194"/>
      <c r="E622" s="133">
        <v>51.97</v>
      </c>
      <c r="F622" s="134"/>
      <c r="G622" s="135"/>
      <c r="H622" s="136"/>
      <c r="I622" s="131"/>
      <c r="J622" s="137"/>
      <c r="K622" s="131"/>
      <c r="M622" s="132" t="s">
        <v>386</v>
      </c>
      <c r="O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18"/>
      <c r="BB622" s="118"/>
      <c r="BC622" s="118"/>
      <c r="BD622" s="138" t="str">
        <f>C621</f>
        <v>Polyuretanový matný podlahový lak s protiskluzovým atestem (min. ? = 0,6)</v>
      </c>
      <c r="BE622" s="118"/>
      <c r="BF622" s="118"/>
      <c r="BG622" s="118"/>
      <c r="BH622" s="118"/>
      <c r="BI622" s="118"/>
    </row>
    <row r="623" spans="1:104" x14ac:dyDescent="0.2">
      <c r="A623" s="129"/>
      <c r="B623" s="130"/>
      <c r="C623" s="193" t="s">
        <v>93</v>
      </c>
      <c r="D623" s="194"/>
      <c r="E623" s="133">
        <v>33.11</v>
      </c>
      <c r="F623" s="134"/>
      <c r="G623" s="135"/>
      <c r="H623" s="136"/>
      <c r="I623" s="131"/>
      <c r="J623" s="137"/>
      <c r="K623" s="131"/>
      <c r="M623" s="132" t="s">
        <v>93</v>
      </c>
      <c r="O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118"/>
      <c r="BB623" s="118"/>
      <c r="BC623" s="118"/>
      <c r="BD623" s="138" t="str">
        <f>C622</f>
        <v>501:51,97</v>
      </c>
      <c r="BE623" s="118"/>
      <c r="BF623" s="118"/>
      <c r="BG623" s="118"/>
      <c r="BH623" s="118"/>
      <c r="BI623" s="118"/>
    </row>
    <row r="624" spans="1:104" x14ac:dyDescent="0.2">
      <c r="A624" s="119">
        <v>75</v>
      </c>
      <c r="B624" s="120" t="s">
        <v>465</v>
      </c>
      <c r="C624" s="121" t="s">
        <v>466</v>
      </c>
      <c r="D624" s="122" t="s">
        <v>49</v>
      </c>
      <c r="E624" s="123">
        <v>36.19</v>
      </c>
      <c r="F624" s="124">
        <v>0</v>
      </c>
      <c r="G624" s="125">
        <f>E624*F624</f>
        <v>0</v>
      </c>
      <c r="H624" s="126">
        <v>1.0499999999999999E-3</v>
      </c>
      <c r="I624" s="127">
        <f>E624*H624</f>
        <v>3.7999499999999999E-2</v>
      </c>
      <c r="J624" s="126">
        <v>0</v>
      </c>
      <c r="K624" s="127">
        <f>E624*J624</f>
        <v>0</v>
      </c>
      <c r="O624" s="118"/>
      <c r="Z624" s="118"/>
      <c r="AA624" s="118">
        <v>1</v>
      </c>
      <c r="AB624" s="118">
        <v>7</v>
      </c>
      <c r="AC624" s="118">
        <v>7</v>
      </c>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28">
        <f>G624</f>
        <v>0</v>
      </c>
      <c r="BA624" s="118"/>
      <c r="BB624" s="118"/>
      <c r="BC624" s="118"/>
      <c r="BD624" s="118"/>
      <c r="BE624" s="118"/>
      <c r="BF624" s="118"/>
      <c r="BG624" s="118"/>
      <c r="BH624" s="118"/>
      <c r="BI624" s="118"/>
      <c r="CA624" s="118">
        <v>1</v>
      </c>
      <c r="CB624" s="118">
        <v>7</v>
      </c>
      <c r="CZ624" s="81">
        <v>2</v>
      </c>
    </row>
    <row r="625" spans="1:104" x14ac:dyDescent="0.2">
      <c r="A625" s="129"/>
      <c r="B625" s="130"/>
      <c r="C625" s="195" t="s">
        <v>467</v>
      </c>
      <c r="D625" s="196"/>
      <c r="E625" s="196"/>
      <c r="F625" s="196"/>
      <c r="G625" s="197"/>
      <c r="I625" s="131"/>
      <c r="K625" s="131"/>
      <c r="L625" s="132" t="s">
        <v>467</v>
      </c>
      <c r="O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18"/>
      <c r="BA625" s="118"/>
      <c r="BB625" s="118"/>
      <c r="BC625" s="118"/>
      <c r="BD625" s="118"/>
      <c r="BE625" s="118"/>
      <c r="BF625" s="118"/>
      <c r="BG625" s="118"/>
      <c r="BH625" s="118"/>
      <c r="BI625" s="118"/>
    </row>
    <row r="626" spans="1:104" x14ac:dyDescent="0.2">
      <c r="A626" s="129"/>
      <c r="B626" s="130"/>
      <c r="C626" s="193" t="s">
        <v>99</v>
      </c>
      <c r="D626" s="194"/>
      <c r="E626" s="133">
        <v>5.43</v>
      </c>
      <c r="F626" s="134"/>
      <c r="G626" s="135"/>
      <c r="H626" s="136"/>
      <c r="I626" s="131"/>
      <c r="J626" s="137"/>
      <c r="K626" s="131"/>
      <c r="M626" s="132" t="s">
        <v>99</v>
      </c>
      <c r="O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118"/>
      <c r="BB626" s="118"/>
      <c r="BC626" s="118"/>
      <c r="BD626" s="138" t="str">
        <f>C625</f>
        <v>2komponentní epoxidový nátěr a uzavírací vrstva na beton</v>
      </c>
      <c r="BE626" s="118"/>
      <c r="BF626" s="118"/>
      <c r="BG626" s="118"/>
      <c r="BH626" s="118"/>
      <c r="BI626" s="118"/>
    </row>
    <row r="627" spans="1:104" x14ac:dyDescent="0.2">
      <c r="A627" s="129"/>
      <c r="B627" s="130"/>
      <c r="C627" s="193" t="s">
        <v>127</v>
      </c>
      <c r="D627" s="194"/>
      <c r="E627" s="133">
        <v>18.13</v>
      </c>
      <c r="F627" s="134"/>
      <c r="G627" s="135"/>
      <c r="H627" s="136"/>
      <c r="I627" s="131"/>
      <c r="J627" s="137"/>
      <c r="K627" s="131"/>
      <c r="M627" s="132" t="s">
        <v>127</v>
      </c>
      <c r="O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118"/>
      <c r="BB627" s="118"/>
      <c r="BC627" s="118"/>
      <c r="BD627" s="138" t="str">
        <f>C626</f>
        <v>403:5,43</v>
      </c>
      <c r="BE627" s="118"/>
      <c r="BF627" s="118"/>
      <c r="BG627" s="118"/>
      <c r="BH627" s="118"/>
      <c r="BI627" s="118"/>
    </row>
    <row r="628" spans="1:104" x14ac:dyDescent="0.2">
      <c r="A628" s="129"/>
      <c r="B628" s="130"/>
      <c r="C628" s="193" t="s">
        <v>128</v>
      </c>
      <c r="D628" s="194"/>
      <c r="E628" s="133">
        <v>12.63</v>
      </c>
      <c r="F628" s="134"/>
      <c r="G628" s="135"/>
      <c r="H628" s="136"/>
      <c r="I628" s="131"/>
      <c r="J628" s="137"/>
      <c r="K628" s="131"/>
      <c r="M628" s="132" t="s">
        <v>128</v>
      </c>
      <c r="O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118"/>
      <c r="BB628" s="118"/>
      <c r="BC628" s="118"/>
      <c r="BD628" s="138" t="str">
        <f>C627</f>
        <v>405:18,13</v>
      </c>
      <c r="BE628" s="118"/>
      <c r="BF628" s="118"/>
      <c r="BG628" s="118"/>
      <c r="BH628" s="118"/>
      <c r="BI628" s="118"/>
    </row>
    <row r="629" spans="1:104" x14ac:dyDescent="0.2">
      <c r="A629" s="119">
        <v>76</v>
      </c>
      <c r="B629" s="120" t="s">
        <v>468</v>
      </c>
      <c r="C629" s="121" t="s">
        <v>469</v>
      </c>
      <c r="D629" s="122" t="s">
        <v>49</v>
      </c>
      <c r="E629" s="123">
        <v>36.19</v>
      </c>
      <c r="F629" s="124">
        <v>0</v>
      </c>
      <c r="G629" s="125">
        <f>E629*F629</f>
        <v>0</v>
      </c>
      <c r="H629" s="126">
        <v>2.1000000000000001E-4</v>
      </c>
      <c r="I629" s="127">
        <f>E629*H629</f>
        <v>7.5998999999999997E-3</v>
      </c>
      <c r="J629" s="126">
        <v>0</v>
      </c>
      <c r="K629" s="127">
        <f>E629*J629</f>
        <v>0</v>
      </c>
      <c r="O629" s="118"/>
      <c r="Z629" s="118"/>
      <c r="AA629" s="118">
        <v>1</v>
      </c>
      <c r="AB629" s="118">
        <v>7</v>
      </c>
      <c r="AC629" s="118">
        <v>7</v>
      </c>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28">
        <f>G629</f>
        <v>0</v>
      </c>
      <c r="BA629" s="118"/>
      <c r="BB629" s="118"/>
      <c r="BC629" s="118"/>
      <c r="BD629" s="118"/>
      <c r="BE629" s="118"/>
      <c r="BF629" s="118"/>
      <c r="BG629" s="118"/>
      <c r="BH629" s="118"/>
      <c r="BI629" s="118"/>
      <c r="CA629" s="118">
        <v>1</v>
      </c>
      <c r="CB629" s="118">
        <v>7</v>
      </c>
      <c r="CZ629" s="81">
        <v>2</v>
      </c>
    </row>
    <row r="630" spans="1:104" x14ac:dyDescent="0.2">
      <c r="A630" s="129"/>
      <c r="B630" s="130"/>
      <c r="C630" s="195" t="s">
        <v>470</v>
      </c>
      <c r="D630" s="196"/>
      <c r="E630" s="196"/>
      <c r="F630" s="196"/>
      <c r="G630" s="197"/>
      <c r="I630" s="131"/>
      <c r="K630" s="131"/>
      <c r="L630" s="132" t="s">
        <v>470</v>
      </c>
      <c r="O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118"/>
      <c r="BB630" s="118"/>
      <c r="BC630" s="118"/>
      <c r="BD630" s="118"/>
      <c r="BE630" s="118"/>
      <c r="BF630" s="118"/>
      <c r="BG630" s="118"/>
      <c r="BH630" s="118"/>
      <c r="BI630" s="118"/>
    </row>
    <row r="631" spans="1:104" x14ac:dyDescent="0.2">
      <c r="A631" s="129"/>
      <c r="B631" s="130"/>
      <c r="C631" s="193" t="s">
        <v>99</v>
      </c>
      <c r="D631" s="194"/>
      <c r="E631" s="133">
        <v>5.43</v>
      </c>
      <c r="F631" s="134"/>
      <c r="G631" s="135"/>
      <c r="H631" s="136"/>
      <c r="I631" s="131"/>
      <c r="J631" s="137"/>
      <c r="K631" s="131"/>
      <c r="M631" s="132" t="s">
        <v>99</v>
      </c>
      <c r="O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118"/>
      <c r="BB631" s="118"/>
      <c r="BC631" s="118"/>
      <c r="BD631" s="138" t="str">
        <f>C630</f>
        <v>včetně ometení a přebroušení  podlahy</v>
      </c>
      <c r="BE631" s="118"/>
      <c r="BF631" s="118"/>
      <c r="BG631" s="118"/>
      <c r="BH631" s="118"/>
      <c r="BI631" s="118"/>
    </row>
    <row r="632" spans="1:104" x14ac:dyDescent="0.2">
      <c r="A632" s="129"/>
      <c r="B632" s="130"/>
      <c r="C632" s="193" t="s">
        <v>127</v>
      </c>
      <c r="D632" s="194"/>
      <c r="E632" s="133">
        <v>18.13</v>
      </c>
      <c r="F632" s="134"/>
      <c r="G632" s="135"/>
      <c r="H632" s="136"/>
      <c r="I632" s="131"/>
      <c r="J632" s="137"/>
      <c r="K632" s="131"/>
      <c r="M632" s="132" t="s">
        <v>127</v>
      </c>
      <c r="O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118"/>
      <c r="BB632" s="118"/>
      <c r="BC632" s="118"/>
      <c r="BD632" s="138" t="str">
        <f>C631</f>
        <v>403:5,43</v>
      </c>
      <c r="BE632" s="118"/>
      <c r="BF632" s="118"/>
      <c r="BG632" s="118"/>
      <c r="BH632" s="118"/>
      <c r="BI632" s="118"/>
    </row>
    <row r="633" spans="1:104" x14ac:dyDescent="0.2">
      <c r="A633" s="129"/>
      <c r="B633" s="130"/>
      <c r="C633" s="193" t="s">
        <v>128</v>
      </c>
      <c r="D633" s="194"/>
      <c r="E633" s="133">
        <v>12.63</v>
      </c>
      <c r="F633" s="134"/>
      <c r="G633" s="135"/>
      <c r="H633" s="136"/>
      <c r="I633" s="131"/>
      <c r="J633" s="137"/>
      <c r="K633" s="131"/>
      <c r="M633" s="132" t="s">
        <v>128</v>
      </c>
      <c r="O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118"/>
      <c r="BB633" s="118"/>
      <c r="BC633" s="118"/>
      <c r="BD633" s="138" t="str">
        <f>C632</f>
        <v>405:18,13</v>
      </c>
      <c r="BE633" s="118"/>
      <c r="BF633" s="118"/>
      <c r="BG633" s="118"/>
      <c r="BH633" s="118"/>
      <c r="BI633" s="118"/>
    </row>
    <row r="634" spans="1:104" x14ac:dyDescent="0.2">
      <c r="A634" s="139" t="s">
        <v>50</v>
      </c>
      <c r="B634" s="140" t="s">
        <v>452</v>
      </c>
      <c r="C634" s="141" t="s">
        <v>453</v>
      </c>
      <c r="D634" s="142"/>
      <c r="E634" s="143"/>
      <c r="F634" s="143"/>
      <c r="G634" s="144">
        <f>SUM(G614:G633)</f>
        <v>0</v>
      </c>
      <c r="H634" s="145"/>
      <c r="I634" s="144">
        <f>SUM(I614:I633)</f>
        <v>5.3045799999999997E-2</v>
      </c>
      <c r="J634" s="146"/>
      <c r="K634" s="144">
        <f>SUM(K614:K633)</f>
        <v>0</v>
      </c>
      <c r="O634" s="118"/>
      <c r="X634" s="147">
        <f>K634</f>
        <v>0</v>
      </c>
      <c r="Y634" s="147">
        <f>I634</f>
        <v>5.3045799999999997E-2</v>
      </c>
      <c r="Z634" s="128">
        <f>G634</f>
        <v>0</v>
      </c>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48"/>
      <c r="BB634" s="148"/>
      <c r="BC634" s="148"/>
      <c r="BD634" s="148"/>
      <c r="BE634" s="148"/>
      <c r="BF634" s="148"/>
      <c r="BG634" s="118"/>
      <c r="BH634" s="118"/>
      <c r="BI634" s="118"/>
    </row>
    <row r="635" spans="1:104" ht="14.25" customHeight="1" x14ac:dyDescent="0.2">
      <c r="A635" s="108" t="s">
        <v>46</v>
      </c>
      <c r="B635" s="109" t="s">
        <v>471</v>
      </c>
      <c r="C635" s="110" t="s">
        <v>472</v>
      </c>
      <c r="D635" s="111"/>
      <c r="E635" s="112"/>
      <c r="F635" s="112"/>
      <c r="G635" s="113"/>
      <c r="H635" s="114"/>
      <c r="I635" s="115"/>
      <c r="J635" s="116"/>
      <c r="K635" s="117"/>
      <c r="O635" s="118"/>
    </row>
    <row r="636" spans="1:104" x14ac:dyDescent="0.2">
      <c r="A636" s="119">
        <v>77</v>
      </c>
      <c r="B636" s="120" t="s">
        <v>473</v>
      </c>
      <c r="C636" s="121" t="s">
        <v>474</v>
      </c>
      <c r="D636" s="122" t="s">
        <v>49</v>
      </c>
      <c r="E636" s="123">
        <v>690.53</v>
      </c>
      <c r="F636" s="124">
        <v>0</v>
      </c>
      <c r="G636" s="125">
        <f>E636*F636</f>
        <v>0</v>
      </c>
      <c r="H636" s="126">
        <v>7.2999999999999996E-4</v>
      </c>
      <c r="I636" s="127">
        <f>E636*H636</f>
        <v>0.5040869</v>
      </c>
      <c r="J636" s="126">
        <v>0</v>
      </c>
      <c r="K636" s="127">
        <f>E636*J636</f>
        <v>0</v>
      </c>
      <c r="O636" s="118"/>
      <c r="Z636" s="118"/>
      <c r="AA636" s="118">
        <v>1</v>
      </c>
      <c r="AB636" s="118">
        <v>1</v>
      </c>
      <c r="AC636" s="118">
        <v>1</v>
      </c>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28">
        <f>G636</f>
        <v>0</v>
      </c>
      <c r="BA636" s="118"/>
      <c r="BB636" s="118"/>
      <c r="BC636" s="118"/>
      <c r="BD636" s="118"/>
      <c r="BE636" s="118"/>
      <c r="BF636" s="118"/>
      <c r="BG636" s="118"/>
      <c r="BH636" s="118"/>
      <c r="BI636" s="118"/>
      <c r="CA636" s="118">
        <v>1</v>
      </c>
      <c r="CB636" s="118">
        <v>1</v>
      </c>
      <c r="CZ636" s="81">
        <v>2</v>
      </c>
    </row>
    <row r="637" spans="1:104" x14ac:dyDescent="0.2">
      <c r="A637" s="129"/>
      <c r="B637" s="130"/>
      <c r="C637" s="195" t="s">
        <v>475</v>
      </c>
      <c r="D637" s="196"/>
      <c r="E637" s="196"/>
      <c r="F637" s="196"/>
      <c r="G637" s="197"/>
      <c r="I637" s="131"/>
      <c r="K637" s="131"/>
      <c r="L637" s="132" t="s">
        <v>475</v>
      </c>
      <c r="O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18"/>
      <c r="BE637" s="118"/>
      <c r="BF637" s="118"/>
      <c r="BG637" s="118"/>
      <c r="BH637" s="118"/>
      <c r="BI637" s="118"/>
    </row>
    <row r="638" spans="1:104" x14ac:dyDescent="0.2">
      <c r="A638" s="129"/>
      <c r="B638" s="130"/>
      <c r="C638" s="195"/>
      <c r="D638" s="196"/>
      <c r="E638" s="196"/>
      <c r="F638" s="196"/>
      <c r="G638" s="197"/>
      <c r="I638" s="131"/>
      <c r="K638" s="131"/>
      <c r="L638" s="132"/>
      <c r="O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row>
    <row r="639" spans="1:104" x14ac:dyDescent="0.2">
      <c r="A639" s="129"/>
      <c r="B639" s="130"/>
      <c r="C639" s="193" t="s">
        <v>476</v>
      </c>
      <c r="D639" s="194"/>
      <c r="E639" s="133">
        <v>20.58</v>
      </c>
      <c r="F639" s="134"/>
      <c r="G639" s="135"/>
      <c r="H639" s="136"/>
      <c r="I639" s="131"/>
      <c r="J639" s="137"/>
      <c r="K639" s="131"/>
      <c r="M639" s="132" t="s">
        <v>476</v>
      </c>
      <c r="O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18"/>
      <c r="BA639" s="118"/>
      <c r="BB639" s="118"/>
      <c r="BC639" s="118"/>
      <c r="BD639" s="138">
        <f t="shared" ref="BD639:BD650" si="19">C638</f>
        <v>0</v>
      </c>
      <c r="BE639" s="118"/>
      <c r="BF639" s="118"/>
      <c r="BG639" s="118"/>
      <c r="BH639" s="118"/>
      <c r="BI639" s="118"/>
    </row>
    <row r="640" spans="1:104" x14ac:dyDescent="0.2">
      <c r="A640" s="129"/>
      <c r="B640" s="130"/>
      <c r="C640" s="193" t="s">
        <v>90</v>
      </c>
      <c r="D640" s="194"/>
      <c r="E640" s="133">
        <v>12.29</v>
      </c>
      <c r="F640" s="134"/>
      <c r="G640" s="135"/>
      <c r="H640" s="136"/>
      <c r="I640" s="131"/>
      <c r="J640" s="137"/>
      <c r="K640" s="131"/>
      <c r="M640" s="132" t="s">
        <v>90</v>
      </c>
      <c r="O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118"/>
      <c r="BB640" s="118"/>
      <c r="BC640" s="118"/>
      <c r="BD640" s="138" t="str">
        <f t="shared" si="19"/>
        <v>313:20,58</v>
      </c>
      <c r="BE640" s="118"/>
      <c r="BF640" s="118"/>
      <c r="BG640" s="118"/>
      <c r="BH640" s="118"/>
      <c r="BI640" s="118"/>
    </row>
    <row r="641" spans="1:104" x14ac:dyDescent="0.2">
      <c r="A641" s="129"/>
      <c r="B641" s="130"/>
      <c r="C641" s="193" t="s">
        <v>91</v>
      </c>
      <c r="D641" s="194"/>
      <c r="E641" s="133">
        <v>150.53</v>
      </c>
      <c r="F641" s="134"/>
      <c r="G641" s="135"/>
      <c r="H641" s="136"/>
      <c r="I641" s="131"/>
      <c r="J641" s="137"/>
      <c r="K641" s="131"/>
      <c r="M641" s="132" t="s">
        <v>91</v>
      </c>
      <c r="O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118"/>
      <c r="BB641" s="118"/>
      <c r="BC641" s="118"/>
      <c r="BD641" s="138" t="str">
        <f t="shared" si="19"/>
        <v>404:12,29</v>
      </c>
      <c r="BE641" s="118"/>
      <c r="BF641" s="118"/>
      <c r="BG641" s="118"/>
      <c r="BH641" s="118"/>
      <c r="BI641" s="118"/>
    </row>
    <row r="642" spans="1:104" x14ac:dyDescent="0.2">
      <c r="A642" s="129"/>
      <c r="B642" s="130"/>
      <c r="C642" s="193" t="s">
        <v>92</v>
      </c>
      <c r="D642" s="194"/>
      <c r="E642" s="133">
        <v>14.44</v>
      </c>
      <c r="F642" s="134"/>
      <c r="G642" s="135"/>
      <c r="H642" s="136"/>
      <c r="I642" s="131"/>
      <c r="J642" s="137"/>
      <c r="K642" s="131"/>
      <c r="M642" s="132" t="s">
        <v>92</v>
      </c>
      <c r="O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38" t="str">
        <f t="shared" si="19"/>
        <v>407:150,53</v>
      </c>
      <c r="BE642" s="118"/>
      <c r="BF642" s="118"/>
      <c r="BG642" s="118"/>
      <c r="BH642" s="118"/>
      <c r="BI642" s="118"/>
    </row>
    <row r="643" spans="1:104" x14ac:dyDescent="0.2">
      <c r="A643" s="129"/>
      <c r="B643" s="130"/>
      <c r="C643" s="193" t="s">
        <v>93</v>
      </c>
      <c r="D643" s="194"/>
      <c r="E643" s="133">
        <v>33.11</v>
      </c>
      <c r="F643" s="134"/>
      <c r="G643" s="135"/>
      <c r="H643" s="136"/>
      <c r="I643" s="131"/>
      <c r="J643" s="137"/>
      <c r="K643" s="131"/>
      <c r="M643" s="132" t="s">
        <v>93</v>
      </c>
      <c r="O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38" t="str">
        <f t="shared" si="19"/>
        <v>408:14,44</v>
      </c>
      <c r="BE643" s="118"/>
      <c r="BF643" s="118"/>
      <c r="BG643" s="118"/>
      <c r="BH643" s="118"/>
      <c r="BI643" s="118"/>
    </row>
    <row r="644" spans="1:104" x14ac:dyDescent="0.2">
      <c r="A644" s="129"/>
      <c r="B644" s="130"/>
      <c r="C644" s="193" t="s">
        <v>94</v>
      </c>
      <c r="D644" s="194"/>
      <c r="E644" s="133">
        <v>13.54</v>
      </c>
      <c r="F644" s="134"/>
      <c r="G644" s="135"/>
      <c r="H644" s="136"/>
      <c r="I644" s="131"/>
      <c r="J644" s="137"/>
      <c r="K644" s="131"/>
      <c r="M644" s="132" t="s">
        <v>94</v>
      </c>
      <c r="O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38" t="str">
        <f t="shared" si="19"/>
        <v>409:33,11</v>
      </c>
      <c r="BE644" s="118"/>
      <c r="BF644" s="118"/>
      <c r="BG644" s="118"/>
      <c r="BH644" s="118"/>
      <c r="BI644" s="118"/>
    </row>
    <row r="645" spans="1:104" x14ac:dyDescent="0.2">
      <c r="A645" s="129"/>
      <c r="B645" s="130"/>
      <c r="C645" s="193" t="s">
        <v>95</v>
      </c>
      <c r="D645" s="194"/>
      <c r="E645" s="133">
        <v>19.45</v>
      </c>
      <c r="F645" s="134"/>
      <c r="G645" s="135"/>
      <c r="H645" s="136"/>
      <c r="I645" s="131"/>
      <c r="J645" s="137"/>
      <c r="K645" s="131"/>
      <c r="M645" s="132" t="s">
        <v>95</v>
      </c>
      <c r="O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18"/>
      <c r="BA645" s="118"/>
      <c r="BB645" s="118"/>
      <c r="BC645" s="118"/>
      <c r="BD645" s="138" t="str">
        <f t="shared" si="19"/>
        <v>410:13,54</v>
      </c>
      <c r="BE645" s="118"/>
      <c r="BF645" s="118"/>
      <c r="BG645" s="118"/>
      <c r="BH645" s="118"/>
      <c r="BI645" s="118"/>
    </row>
    <row r="646" spans="1:104" x14ac:dyDescent="0.2">
      <c r="A646" s="129"/>
      <c r="B646" s="130"/>
      <c r="C646" s="193" t="s">
        <v>96</v>
      </c>
      <c r="D646" s="194"/>
      <c r="E646" s="133">
        <v>3.57</v>
      </c>
      <c r="F646" s="134"/>
      <c r="G646" s="135"/>
      <c r="H646" s="136"/>
      <c r="I646" s="131"/>
      <c r="J646" s="137"/>
      <c r="K646" s="131"/>
      <c r="M646" s="132" t="s">
        <v>96</v>
      </c>
      <c r="O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38" t="str">
        <f t="shared" si="19"/>
        <v>401:19,45</v>
      </c>
      <c r="BE646" s="118"/>
      <c r="BF646" s="118"/>
      <c r="BG646" s="118"/>
      <c r="BH646" s="118"/>
      <c r="BI646" s="118"/>
    </row>
    <row r="647" spans="1:104" x14ac:dyDescent="0.2">
      <c r="A647" s="129"/>
      <c r="B647" s="130"/>
      <c r="C647" s="193" t="s">
        <v>97</v>
      </c>
      <c r="D647" s="194"/>
      <c r="E647" s="133">
        <v>2.14</v>
      </c>
      <c r="F647" s="134"/>
      <c r="G647" s="135"/>
      <c r="H647" s="136"/>
      <c r="I647" s="131"/>
      <c r="J647" s="137"/>
      <c r="K647" s="131"/>
      <c r="M647" s="132" t="s">
        <v>97</v>
      </c>
      <c r="O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118"/>
      <c r="BB647" s="118"/>
      <c r="BC647" s="118"/>
      <c r="BD647" s="138" t="str">
        <f t="shared" si="19"/>
        <v>411:3,57</v>
      </c>
      <c r="BE647" s="118"/>
      <c r="BF647" s="118"/>
      <c r="BG647" s="118"/>
      <c r="BH647" s="118"/>
      <c r="BI647" s="118"/>
    </row>
    <row r="648" spans="1:104" x14ac:dyDescent="0.2">
      <c r="A648" s="129"/>
      <c r="B648" s="130"/>
      <c r="C648" s="193" t="s">
        <v>98</v>
      </c>
      <c r="D648" s="194"/>
      <c r="E648" s="133">
        <v>2.5299999999999998</v>
      </c>
      <c r="F648" s="134"/>
      <c r="G648" s="135"/>
      <c r="H648" s="136"/>
      <c r="I648" s="131"/>
      <c r="J648" s="137"/>
      <c r="K648" s="131"/>
      <c r="M648" s="132" t="s">
        <v>98</v>
      </c>
      <c r="O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118"/>
      <c r="BB648" s="118"/>
      <c r="BC648" s="118"/>
      <c r="BD648" s="138" t="str">
        <f t="shared" si="19"/>
        <v>412:2,14</v>
      </c>
      <c r="BE648" s="118"/>
      <c r="BF648" s="118"/>
      <c r="BG648" s="118"/>
      <c r="BH648" s="118"/>
      <c r="BI648" s="118"/>
    </row>
    <row r="649" spans="1:104" x14ac:dyDescent="0.2">
      <c r="A649" s="129"/>
      <c r="B649" s="130"/>
      <c r="C649" s="193" t="s">
        <v>99</v>
      </c>
      <c r="D649" s="194"/>
      <c r="E649" s="133">
        <v>5.43</v>
      </c>
      <c r="F649" s="134"/>
      <c r="G649" s="135"/>
      <c r="H649" s="136"/>
      <c r="I649" s="131"/>
      <c r="J649" s="137"/>
      <c r="K649" s="131"/>
      <c r="M649" s="132" t="s">
        <v>99</v>
      </c>
      <c r="O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38" t="str">
        <f t="shared" si="19"/>
        <v>413:2,53</v>
      </c>
      <c r="BE649" s="118"/>
      <c r="BF649" s="118"/>
      <c r="BG649" s="118"/>
      <c r="BH649" s="118"/>
      <c r="BI649" s="118"/>
    </row>
    <row r="650" spans="1:104" x14ac:dyDescent="0.2">
      <c r="A650" s="129"/>
      <c r="B650" s="130"/>
      <c r="C650" s="193" t="s">
        <v>158</v>
      </c>
      <c r="D650" s="194"/>
      <c r="E650" s="133">
        <v>412.92</v>
      </c>
      <c r="F650" s="134"/>
      <c r="G650" s="135"/>
      <c r="H650" s="136"/>
      <c r="I650" s="131"/>
      <c r="J650" s="137"/>
      <c r="K650" s="131"/>
      <c r="M650" s="132" t="s">
        <v>158</v>
      </c>
      <c r="O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38" t="str">
        <f t="shared" si="19"/>
        <v>403:5,43</v>
      </c>
      <c r="BE650" s="118"/>
      <c r="BF650" s="118"/>
      <c r="BG650" s="118"/>
      <c r="BH650" s="118"/>
      <c r="BI650" s="118"/>
    </row>
    <row r="651" spans="1:104" ht="22.5" x14ac:dyDescent="0.2">
      <c r="A651" s="119">
        <v>78</v>
      </c>
      <c r="B651" s="120" t="s">
        <v>477</v>
      </c>
      <c r="C651" s="121" t="s">
        <v>478</v>
      </c>
      <c r="D651" s="122" t="s">
        <v>49</v>
      </c>
      <c r="E651" s="123">
        <v>527.58000000000004</v>
      </c>
      <c r="F651" s="124">
        <v>0</v>
      </c>
      <c r="G651" s="125">
        <f>E651*F651</f>
        <v>0</v>
      </c>
      <c r="H651" s="126">
        <v>1.9000000000000001E-4</v>
      </c>
      <c r="I651" s="127">
        <f>E651*H651</f>
        <v>0.10024020000000002</v>
      </c>
      <c r="J651" s="126">
        <v>0</v>
      </c>
      <c r="K651" s="127">
        <f>E651*J651</f>
        <v>0</v>
      </c>
      <c r="O651" s="118"/>
      <c r="Z651" s="118"/>
      <c r="AA651" s="118">
        <v>1</v>
      </c>
      <c r="AB651" s="118">
        <v>7</v>
      </c>
      <c r="AC651" s="118">
        <v>7</v>
      </c>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28">
        <f>G651</f>
        <v>0</v>
      </c>
      <c r="BA651" s="118"/>
      <c r="BB651" s="118"/>
      <c r="BC651" s="118"/>
      <c r="BD651" s="118"/>
      <c r="BE651" s="118"/>
      <c r="BF651" s="118"/>
      <c r="BG651" s="118"/>
      <c r="BH651" s="118"/>
      <c r="BI651" s="118"/>
      <c r="CA651" s="118">
        <v>1</v>
      </c>
      <c r="CB651" s="118">
        <v>7</v>
      </c>
      <c r="CZ651" s="81">
        <v>2</v>
      </c>
    </row>
    <row r="652" spans="1:104" x14ac:dyDescent="0.2">
      <c r="A652" s="129"/>
      <c r="B652" s="130"/>
      <c r="C652" s="195" t="s">
        <v>479</v>
      </c>
      <c r="D652" s="196"/>
      <c r="E652" s="196"/>
      <c r="F652" s="196"/>
      <c r="G652" s="197"/>
      <c r="I652" s="131"/>
      <c r="K652" s="131"/>
      <c r="L652" s="132" t="s">
        <v>479</v>
      </c>
      <c r="O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118"/>
      <c r="BB652" s="118"/>
      <c r="BC652" s="118"/>
      <c r="BD652" s="118"/>
      <c r="BE652" s="118"/>
      <c r="BF652" s="118"/>
      <c r="BG652" s="118"/>
      <c r="BH652" s="118"/>
      <c r="BI652" s="118"/>
    </row>
    <row r="653" spans="1:104" x14ac:dyDescent="0.2">
      <c r="A653" s="129"/>
      <c r="B653" s="130"/>
      <c r="C653" s="195"/>
      <c r="D653" s="196"/>
      <c r="E653" s="196"/>
      <c r="F653" s="196"/>
      <c r="G653" s="197"/>
      <c r="I653" s="131"/>
      <c r="K653" s="131"/>
      <c r="L653" s="132"/>
      <c r="O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118"/>
      <c r="BB653" s="118"/>
      <c r="BC653" s="118"/>
      <c r="BD653" s="118"/>
      <c r="BE653" s="118"/>
      <c r="BF653" s="118"/>
      <c r="BG653" s="118"/>
      <c r="BH653" s="118"/>
      <c r="BI653" s="118"/>
    </row>
    <row r="654" spans="1:104" x14ac:dyDescent="0.2">
      <c r="A654" s="129"/>
      <c r="B654" s="130"/>
      <c r="C654" s="193" t="s">
        <v>108</v>
      </c>
      <c r="D654" s="194"/>
      <c r="E654" s="133">
        <v>43.5</v>
      </c>
      <c r="F654" s="134"/>
      <c r="G654" s="135"/>
      <c r="H654" s="136"/>
      <c r="I654" s="131"/>
      <c r="J654" s="137"/>
      <c r="K654" s="131"/>
      <c r="M654" s="132" t="s">
        <v>108</v>
      </c>
      <c r="O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38">
        <f t="shared" ref="BD654:BD672" si="20">C653</f>
        <v>0</v>
      </c>
      <c r="BE654" s="118"/>
      <c r="BF654" s="118"/>
      <c r="BG654" s="118"/>
      <c r="BH654" s="118"/>
      <c r="BI654" s="118"/>
    </row>
    <row r="655" spans="1:104" x14ac:dyDescent="0.2">
      <c r="A655" s="129"/>
      <c r="B655" s="130"/>
      <c r="C655" s="193" t="s">
        <v>480</v>
      </c>
      <c r="D655" s="194"/>
      <c r="E655" s="133">
        <v>25</v>
      </c>
      <c r="F655" s="134"/>
      <c r="G655" s="135"/>
      <c r="H655" s="136"/>
      <c r="I655" s="131"/>
      <c r="J655" s="137"/>
      <c r="K655" s="131"/>
      <c r="M655" s="164">
        <v>17.142361111111111</v>
      </c>
      <c r="O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118"/>
      <c r="BB655" s="118"/>
      <c r="BC655" s="118"/>
      <c r="BD655" s="138" t="str">
        <f t="shared" si="20"/>
        <v>401:43,5</v>
      </c>
      <c r="BE655" s="118"/>
      <c r="BF655" s="118"/>
      <c r="BG655" s="118"/>
      <c r="BH655" s="118"/>
      <c r="BI655" s="118"/>
    </row>
    <row r="656" spans="1:104" x14ac:dyDescent="0.2">
      <c r="A656" s="129"/>
      <c r="B656" s="130"/>
      <c r="C656" s="193" t="s">
        <v>110</v>
      </c>
      <c r="D656" s="194"/>
      <c r="E656" s="133">
        <v>14</v>
      </c>
      <c r="F656" s="134"/>
      <c r="G656" s="135"/>
      <c r="H656" s="136"/>
      <c r="I656" s="131"/>
      <c r="J656" s="137"/>
      <c r="K656" s="131"/>
      <c r="M656" s="164">
        <v>17.176388888888891</v>
      </c>
      <c r="O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18"/>
      <c r="BA656" s="118"/>
      <c r="BB656" s="118"/>
      <c r="BC656" s="118"/>
      <c r="BD656" s="138" t="str">
        <f t="shared" si="20"/>
        <v>411:25</v>
      </c>
      <c r="BE656" s="118"/>
      <c r="BF656" s="118"/>
      <c r="BG656" s="118"/>
      <c r="BH656" s="118"/>
      <c r="BI656" s="118"/>
    </row>
    <row r="657" spans="1:61" x14ac:dyDescent="0.2">
      <c r="A657" s="129"/>
      <c r="B657" s="130"/>
      <c r="C657" s="193" t="s">
        <v>111</v>
      </c>
      <c r="D657" s="194"/>
      <c r="E657" s="133">
        <v>8</v>
      </c>
      <c r="F657" s="134"/>
      <c r="G657" s="135"/>
      <c r="H657" s="136"/>
      <c r="I657" s="131"/>
      <c r="J657" s="137"/>
      <c r="K657" s="131"/>
      <c r="M657" s="164">
        <v>17.213888888888889</v>
      </c>
      <c r="O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118"/>
      <c r="BB657" s="118"/>
      <c r="BC657" s="118"/>
      <c r="BD657" s="138" t="str">
        <f t="shared" si="20"/>
        <v>412:14</v>
      </c>
      <c r="BE657" s="118"/>
      <c r="BF657" s="118"/>
      <c r="BG657" s="118"/>
      <c r="BH657" s="118"/>
      <c r="BI657" s="118"/>
    </row>
    <row r="658" spans="1:61" x14ac:dyDescent="0.2">
      <c r="A658" s="129"/>
      <c r="B658" s="130"/>
      <c r="C658" s="193" t="s">
        <v>112</v>
      </c>
      <c r="D658" s="194"/>
      <c r="E658" s="133">
        <v>12.5</v>
      </c>
      <c r="F658" s="134"/>
      <c r="G658" s="135"/>
      <c r="H658" s="136"/>
      <c r="I658" s="131"/>
      <c r="J658" s="137"/>
      <c r="K658" s="131"/>
      <c r="M658" s="132" t="s">
        <v>112</v>
      </c>
      <c r="O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38" t="str">
        <f t="shared" si="20"/>
        <v>413:8</v>
      </c>
      <c r="BE658" s="118"/>
      <c r="BF658" s="118"/>
      <c r="BG658" s="118"/>
      <c r="BH658" s="118"/>
      <c r="BI658" s="118"/>
    </row>
    <row r="659" spans="1:61" x14ac:dyDescent="0.2">
      <c r="A659" s="129"/>
      <c r="B659" s="130"/>
      <c r="C659" s="193" t="s">
        <v>113</v>
      </c>
      <c r="D659" s="194"/>
      <c r="E659" s="133">
        <v>36</v>
      </c>
      <c r="F659" s="134"/>
      <c r="G659" s="135"/>
      <c r="H659" s="136"/>
      <c r="I659" s="131"/>
      <c r="J659" s="137"/>
      <c r="K659" s="131"/>
      <c r="M659" s="164">
        <v>16.858333333333334</v>
      </c>
      <c r="O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18"/>
      <c r="BA659" s="118"/>
      <c r="BB659" s="118"/>
      <c r="BC659" s="118"/>
      <c r="BD659" s="138" t="str">
        <f t="shared" si="20"/>
        <v>12,5</v>
      </c>
      <c r="BE659" s="118"/>
      <c r="BF659" s="118"/>
      <c r="BG659" s="118"/>
      <c r="BH659" s="118"/>
      <c r="BI659" s="118"/>
    </row>
    <row r="660" spans="1:61" x14ac:dyDescent="0.2">
      <c r="A660" s="129"/>
      <c r="B660" s="130"/>
      <c r="C660" s="193" t="s">
        <v>114</v>
      </c>
      <c r="D660" s="194"/>
      <c r="E660" s="133">
        <v>16.2</v>
      </c>
      <c r="F660" s="134"/>
      <c r="G660" s="135"/>
      <c r="H660" s="136"/>
      <c r="I660" s="131"/>
      <c r="J660" s="137"/>
      <c r="K660" s="131"/>
      <c r="M660" s="132" t="s">
        <v>114</v>
      </c>
      <c r="O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118"/>
      <c r="BB660" s="118"/>
      <c r="BC660" s="118"/>
      <c r="BD660" s="138" t="str">
        <f t="shared" si="20"/>
        <v>404:36</v>
      </c>
      <c r="BE660" s="118"/>
      <c r="BF660" s="118"/>
      <c r="BG660" s="118"/>
      <c r="BH660" s="118"/>
      <c r="BI660" s="118"/>
    </row>
    <row r="661" spans="1:61" x14ac:dyDescent="0.2">
      <c r="A661" s="129"/>
      <c r="B661" s="130"/>
      <c r="C661" s="193" t="s">
        <v>481</v>
      </c>
      <c r="D661" s="194"/>
      <c r="E661" s="133">
        <v>55</v>
      </c>
      <c r="F661" s="134"/>
      <c r="G661" s="135"/>
      <c r="H661" s="136"/>
      <c r="I661" s="131"/>
      <c r="J661" s="137"/>
      <c r="K661" s="131"/>
      <c r="M661" s="164">
        <v>17.038194444444446</v>
      </c>
      <c r="O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118"/>
      <c r="BB661" s="118"/>
      <c r="BC661" s="118"/>
      <c r="BD661" s="138" t="str">
        <f t="shared" si="20"/>
        <v>407:16,2</v>
      </c>
      <c r="BE661" s="118"/>
      <c r="BF661" s="118"/>
      <c r="BG661" s="118"/>
      <c r="BH661" s="118"/>
      <c r="BI661" s="118"/>
    </row>
    <row r="662" spans="1:61" x14ac:dyDescent="0.2">
      <c r="A662" s="129"/>
      <c r="B662" s="130"/>
      <c r="C662" s="193" t="s">
        <v>116</v>
      </c>
      <c r="D662" s="194"/>
      <c r="E662" s="133">
        <v>59</v>
      </c>
      <c r="F662" s="134"/>
      <c r="G662" s="135"/>
      <c r="H662" s="136"/>
      <c r="I662" s="131"/>
      <c r="J662" s="137"/>
      <c r="K662" s="131"/>
      <c r="M662" s="164">
        <v>17.082638888888891</v>
      </c>
      <c r="O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38" t="str">
        <f t="shared" si="20"/>
        <v>408:55</v>
      </c>
      <c r="BE662" s="118"/>
      <c r="BF662" s="118"/>
      <c r="BG662" s="118"/>
      <c r="BH662" s="118"/>
      <c r="BI662" s="118"/>
    </row>
    <row r="663" spans="1:61" x14ac:dyDescent="0.2">
      <c r="A663" s="129"/>
      <c r="B663" s="130"/>
      <c r="C663" s="193" t="s">
        <v>117</v>
      </c>
      <c r="D663" s="194"/>
      <c r="E663" s="133">
        <v>18.75</v>
      </c>
      <c r="F663" s="134"/>
      <c r="G663" s="135"/>
      <c r="H663" s="136"/>
      <c r="I663" s="131"/>
      <c r="J663" s="137"/>
      <c r="K663" s="131"/>
      <c r="M663" s="132" t="s">
        <v>117</v>
      </c>
      <c r="O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118"/>
      <c r="BB663" s="118"/>
      <c r="BC663" s="118"/>
      <c r="BD663" s="138" t="str">
        <f t="shared" si="20"/>
        <v>409:59</v>
      </c>
      <c r="BE663" s="118"/>
      <c r="BF663" s="118"/>
      <c r="BG663" s="118"/>
      <c r="BH663" s="118"/>
      <c r="BI663" s="118"/>
    </row>
    <row r="664" spans="1:61" x14ac:dyDescent="0.2">
      <c r="A664" s="129"/>
      <c r="B664" s="130"/>
      <c r="C664" s="193" t="s">
        <v>118</v>
      </c>
      <c r="D664" s="194"/>
      <c r="E664" s="133">
        <v>0</v>
      </c>
      <c r="F664" s="134"/>
      <c r="G664" s="135"/>
      <c r="H664" s="136"/>
      <c r="I664" s="131"/>
      <c r="J664" s="137"/>
      <c r="K664" s="131"/>
      <c r="M664" s="132"/>
      <c r="O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118"/>
      <c r="BB664" s="118"/>
      <c r="BC664" s="118"/>
      <c r="BD664" s="138" t="str">
        <f t="shared" si="20"/>
        <v>410:18,75</v>
      </c>
      <c r="BE664" s="118"/>
      <c r="BF664" s="118"/>
      <c r="BG664" s="118"/>
      <c r="BH664" s="118"/>
      <c r="BI664" s="118"/>
    </row>
    <row r="665" spans="1:61" x14ac:dyDescent="0.2">
      <c r="A665" s="129"/>
      <c r="B665" s="130"/>
      <c r="C665" s="193" t="s">
        <v>118</v>
      </c>
      <c r="D665" s="194"/>
      <c r="E665" s="133">
        <v>0</v>
      </c>
      <c r="F665" s="134"/>
      <c r="G665" s="135"/>
      <c r="H665" s="136"/>
      <c r="I665" s="131"/>
      <c r="J665" s="137"/>
      <c r="K665" s="131"/>
      <c r="M665" s="132"/>
      <c r="O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118"/>
      <c r="BB665" s="118"/>
      <c r="BC665" s="118"/>
      <c r="BD665" s="138" t="str">
        <f t="shared" si="20"/>
        <v/>
      </c>
      <c r="BE665" s="118"/>
      <c r="BF665" s="118"/>
      <c r="BG665" s="118"/>
      <c r="BH665" s="118"/>
      <c r="BI665" s="118"/>
    </row>
    <row r="666" spans="1:61" x14ac:dyDescent="0.2">
      <c r="A666" s="129"/>
      <c r="B666" s="130"/>
      <c r="C666" s="193" t="s">
        <v>118</v>
      </c>
      <c r="D666" s="194"/>
      <c r="E666" s="133">
        <v>0</v>
      </c>
      <c r="F666" s="134"/>
      <c r="G666" s="135"/>
      <c r="H666" s="136"/>
      <c r="I666" s="131"/>
      <c r="J666" s="137"/>
      <c r="K666" s="131"/>
      <c r="M666" s="132"/>
      <c r="O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38" t="str">
        <f t="shared" si="20"/>
        <v/>
      </c>
      <c r="BE666" s="118"/>
      <c r="BF666" s="118"/>
      <c r="BG666" s="118"/>
      <c r="BH666" s="118"/>
      <c r="BI666" s="118"/>
    </row>
    <row r="667" spans="1:61" x14ac:dyDescent="0.2">
      <c r="A667" s="129"/>
      <c r="B667" s="130"/>
      <c r="C667" s="193" t="s">
        <v>91</v>
      </c>
      <c r="D667" s="194"/>
      <c r="E667" s="133">
        <v>150.53</v>
      </c>
      <c r="F667" s="134"/>
      <c r="G667" s="135"/>
      <c r="H667" s="136"/>
      <c r="I667" s="131"/>
      <c r="J667" s="137"/>
      <c r="K667" s="131"/>
      <c r="M667" s="132" t="s">
        <v>91</v>
      </c>
      <c r="O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118"/>
      <c r="BB667" s="118"/>
      <c r="BC667" s="118"/>
      <c r="BD667" s="138" t="str">
        <f t="shared" si="20"/>
        <v/>
      </c>
      <c r="BE667" s="118"/>
      <c r="BF667" s="118"/>
      <c r="BG667" s="118"/>
      <c r="BH667" s="118"/>
      <c r="BI667" s="118"/>
    </row>
    <row r="668" spans="1:61" x14ac:dyDescent="0.2">
      <c r="A668" s="129"/>
      <c r="B668" s="130"/>
      <c r="C668" s="193" t="s">
        <v>126</v>
      </c>
      <c r="D668" s="194"/>
      <c r="E668" s="133">
        <v>20.41</v>
      </c>
      <c r="F668" s="134"/>
      <c r="G668" s="135"/>
      <c r="H668" s="136"/>
      <c r="I668" s="131"/>
      <c r="J668" s="137"/>
      <c r="K668" s="131"/>
      <c r="M668" s="132" t="s">
        <v>126</v>
      </c>
      <c r="O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118"/>
      <c r="BB668" s="118"/>
      <c r="BC668" s="118"/>
      <c r="BD668" s="138" t="str">
        <f t="shared" si="20"/>
        <v>407:150,53</v>
      </c>
      <c r="BE668" s="118"/>
      <c r="BF668" s="118"/>
      <c r="BG668" s="118"/>
      <c r="BH668" s="118"/>
      <c r="BI668" s="118"/>
    </row>
    <row r="669" spans="1:61" x14ac:dyDescent="0.2">
      <c r="A669" s="129"/>
      <c r="B669" s="130"/>
      <c r="C669" s="193" t="s">
        <v>99</v>
      </c>
      <c r="D669" s="194"/>
      <c r="E669" s="133">
        <v>5.43</v>
      </c>
      <c r="F669" s="134"/>
      <c r="G669" s="135"/>
      <c r="H669" s="136"/>
      <c r="I669" s="131"/>
      <c r="J669" s="137"/>
      <c r="K669" s="131"/>
      <c r="M669" s="132" t="s">
        <v>99</v>
      </c>
      <c r="O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38" t="str">
        <f t="shared" si="20"/>
        <v>104:20,41</v>
      </c>
      <c r="BE669" s="118"/>
      <c r="BF669" s="118"/>
      <c r="BG669" s="118"/>
      <c r="BH669" s="118"/>
      <c r="BI669" s="118"/>
    </row>
    <row r="670" spans="1:61" x14ac:dyDescent="0.2">
      <c r="A670" s="129"/>
      <c r="B670" s="130"/>
      <c r="C670" s="193" t="s">
        <v>127</v>
      </c>
      <c r="D670" s="194"/>
      <c r="E670" s="133">
        <v>18.13</v>
      </c>
      <c r="F670" s="134"/>
      <c r="G670" s="135"/>
      <c r="H670" s="136"/>
      <c r="I670" s="131"/>
      <c r="J670" s="137"/>
      <c r="K670" s="131"/>
      <c r="M670" s="132" t="s">
        <v>127</v>
      </c>
      <c r="O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38" t="str">
        <f t="shared" si="20"/>
        <v>403:5,43</v>
      </c>
      <c r="BE670" s="118"/>
      <c r="BF670" s="118"/>
      <c r="BG670" s="118"/>
      <c r="BH670" s="118"/>
      <c r="BI670" s="118"/>
    </row>
    <row r="671" spans="1:61" x14ac:dyDescent="0.2">
      <c r="A671" s="129"/>
      <c r="B671" s="130"/>
      <c r="C671" s="193" t="s">
        <v>128</v>
      </c>
      <c r="D671" s="194"/>
      <c r="E671" s="133">
        <v>12.63</v>
      </c>
      <c r="F671" s="134"/>
      <c r="G671" s="135"/>
      <c r="H671" s="136"/>
      <c r="I671" s="131"/>
      <c r="J671" s="137"/>
      <c r="K671" s="131"/>
      <c r="M671" s="132" t="s">
        <v>128</v>
      </c>
      <c r="O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18"/>
      <c r="BA671" s="118"/>
      <c r="BB671" s="118"/>
      <c r="BC671" s="118"/>
      <c r="BD671" s="138" t="str">
        <f t="shared" si="20"/>
        <v>405:18,13</v>
      </c>
      <c r="BE671" s="118"/>
      <c r="BF671" s="118"/>
      <c r="BG671" s="118"/>
      <c r="BH671" s="118"/>
      <c r="BI671" s="118"/>
    </row>
    <row r="672" spans="1:61" x14ac:dyDescent="0.2">
      <c r="A672" s="129"/>
      <c r="B672" s="130"/>
      <c r="C672" s="193" t="s">
        <v>129</v>
      </c>
      <c r="D672" s="194"/>
      <c r="E672" s="133">
        <v>32.5</v>
      </c>
      <c r="F672" s="134"/>
      <c r="G672" s="135"/>
      <c r="H672" s="136"/>
      <c r="I672" s="131"/>
      <c r="J672" s="137"/>
      <c r="K672" s="131"/>
      <c r="M672" s="132" t="s">
        <v>129</v>
      </c>
      <c r="O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118"/>
      <c r="BB672" s="118"/>
      <c r="BC672" s="118"/>
      <c r="BD672" s="138" t="str">
        <f t="shared" si="20"/>
        <v>406:12,63</v>
      </c>
      <c r="BE672" s="118"/>
      <c r="BF672" s="118"/>
      <c r="BG672" s="118"/>
      <c r="BH672" s="118"/>
      <c r="BI672" s="118"/>
    </row>
    <row r="673" spans="1:104" x14ac:dyDescent="0.2">
      <c r="A673" s="139" t="s">
        <v>50</v>
      </c>
      <c r="B673" s="140" t="s">
        <v>471</v>
      </c>
      <c r="C673" s="141" t="s">
        <v>472</v>
      </c>
      <c r="D673" s="142"/>
      <c r="E673" s="143"/>
      <c r="F673" s="143"/>
      <c r="G673" s="144">
        <f>SUM(G635:G672)</f>
        <v>0</v>
      </c>
      <c r="H673" s="145"/>
      <c r="I673" s="144">
        <f>SUM(I635:I672)</f>
        <v>0.60432710000000001</v>
      </c>
      <c r="J673" s="146"/>
      <c r="K673" s="144">
        <f>SUM(K635:K672)</f>
        <v>0</v>
      </c>
      <c r="O673" s="118"/>
      <c r="X673" s="147">
        <f>K673</f>
        <v>0</v>
      </c>
      <c r="Y673" s="147">
        <f>I673</f>
        <v>0.60432710000000001</v>
      </c>
      <c r="Z673" s="128">
        <f>G673</f>
        <v>0</v>
      </c>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148"/>
      <c r="BB673" s="148"/>
      <c r="BC673" s="148"/>
      <c r="BD673" s="148"/>
      <c r="BE673" s="148"/>
      <c r="BF673" s="148"/>
      <c r="BG673" s="118"/>
      <c r="BH673" s="118"/>
      <c r="BI673" s="118"/>
    </row>
    <row r="674" spans="1:104" ht="14.25" customHeight="1" x14ac:dyDescent="0.2">
      <c r="A674" s="108" t="s">
        <v>46</v>
      </c>
      <c r="B674" s="109" t="s">
        <v>482</v>
      </c>
      <c r="C674" s="110" t="s">
        <v>483</v>
      </c>
      <c r="D674" s="111"/>
      <c r="E674" s="112"/>
      <c r="F674" s="112"/>
      <c r="G674" s="113"/>
      <c r="H674" s="114"/>
      <c r="I674" s="115"/>
      <c r="J674" s="116"/>
      <c r="K674" s="117"/>
      <c r="O674" s="118"/>
    </row>
    <row r="675" spans="1:104" x14ac:dyDescent="0.2">
      <c r="A675" s="119">
        <v>79</v>
      </c>
      <c r="B675" s="120" t="s">
        <v>484</v>
      </c>
      <c r="C675" s="121" t="s">
        <v>485</v>
      </c>
      <c r="D675" s="122" t="s">
        <v>56</v>
      </c>
      <c r="E675" s="123">
        <v>150</v>
      </c>
      <c r="F675" s="124">
        <v>0</v>
      </c>
      <c r="G675" s="125">
        <f>E675*F675</f>
        <v>0</v>
      </c>
      <c r="H675" s="126">
        <v>0</v>
      </c>
      <c r="I675" s="127">
        <f>E675*H675</f>
        <v>0</v>
      </c>
      <c r="J675" s="126">
        <v>0</v>
      </c>
      <c r="K675" s="127">
        <f>E675*J675</f>
        <v>0</v>
      </c>
      <c r="O675" s="118"/>
      <c r="Z675" s="118"/>
      <c r="AA675" s="118">
        <v>1</v>
      </c>
      <c r="AB675" s="118">
        <v>3</v>
      </c>
      <c r="AC675" s="118">
        <v>3</v>
      </c>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28">
        <f>G675</f>
        <v>0</v>
      </c>
      <c r="BA675" s="118"/>
      <c r="BB675" s="118"/>
      <c r="BC675" s="118"/>
      <c r="BD675" s="118"/>
      <c r="BE675" s="118"/>
      <c r="BF675" s="118"/>
      <c r="BG675" s="118"/>
      <c r="BH675" s="118"/>
      <c r="BI675" s="118"/>
      <c r="CA675" s="118">
        <v>1</v>
      </c>
      <c r="CB675" s="118">
        <v>3</v>
      </c>
      <c r="CZ675" s="81">
        <v>4</v>
      </c>
    </row>
    <row r="676" spans="1:104" x14ac:dyDescent="0.2">
      <c r="A676" s="129"/>
      <c r="B676" s="130"/>
      <c r="C676" s="193" t="s">
        <v>486</v>
      </c>
      <c r="D676" s="194"/>
      <c r="E676" s="133">
        <v>150</v>
      </c>
      <c r="F676" s="134"/>
      <c r="G676" s="135"/>
      <c r="H676" s="136"/>
      <c r="I676" s="131"/>
      <c r="J676" s="137"/>
      <c r="K676" s="131"/>
      <c r="M676" s="132">
        <v>150</v>
      </c>
      <c r="O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118"/>
      <c r="BB676" s="118"/>
      <c r="BC676" s="118"/>
      <c r="BD676" s="138" t="str">
        <f>C675</f>
        <v xml:space="preserve">Příplatek za každé další podlaží </v>
      </c>
      <c r="BE676" s="118"/>
      <c r="BF676" s="118"/>
      <c r="BG676" s="118"/>
      <c r="BH676" s="118"/>
      <c r="BI676" s="118"/>
    </row>
    <row r="677" spans="1:104" x14ac:dyDescent="0.2">
      <c r="A677" s="119">
        <v>80</v>
      </c>
      <c r="B677" s="120" t="s">
        <v>487</v>
      </c>
      <c r="C677" s="121" t="s">
        <v>488</v>
      </c>
      <c r="D677" s="122" t="s">
        <v>56</v>
      </c>
      <c r="E677" s="123">
        <v>50</v>
      </c>
      <c r="F677" s="124">
        <v>0</v>
      </c>
      <c r="G677" s="125">
        <f>E677*F677</f>
        <v>0</v>
      </c>
      <c r="H677" s="126">
        <v>0</v>
      </c>
      <c r="I677" s="127">
        <f>E677*H677</f>
        <v>0</v>
      </c>
      <c r="J677" s="126">
        <v>0</v>
      </c>
      <c r="K677" s="127">
        <f>E677*J677</f>
        <v>0</v>
      </c>
      <c r="O677" s="118"/>
      <c r="Z677" s="118"/>
      <c r="AA677" s="118">
        <v>1</v>
      </c>
      <c r="AB677" s="118">
        <v>3</v>
      </c>
      <c r="AC677" s="118">
        <v>3</v>
      </c>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28">
        <f>G677</f>
        <v>0</v>
      </c>
      <c r="BA677" s="118"/>
      <c r="BB677" s="118"/>
      <c r="BC677" s="118"/>
      <c r="BD677" s="118"/>
      <c r="BE677" s="118"/>
      <c r="BF677" s="118"/>
      <c r="BG677" s="118"/>
      <c r="BH677" s="118"/>
      <c r="BI677" s="118"/>
      <c r="CA677" s="118">
        <v>1</v>
      </c>
      <c r="CB677" s="118">
        <v>3</v>
      </c>
      <c r="CZ677" s="81">
        <v>4</v>
      </c>
    </row>
    <row r="678" spans="1:104" x14ac:dyDescent="0.2">
      <c r="A678" s="129"/>
      <c r="B678" s="130"/>
      <c r="C678" s="193" t="s">
        <v>489</v>
      </c>
      <c r="D678" s="194"/>
      <c r="E678" s="133">
        <v>50</v>
      </c>
      <c r="F678" s="134"/>
      <c r="G678" s="135"/>
      <c r="H678" s="136"/>
      <c r="I678" s="131"/>
      <c r="J678" s="137"/>
      <c r="K678" s="131"/>
      <c r="M678" s="132">
        <v>50</v>
      </c>
      <c r="O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118"/>
      <c r="BB678" s="118"/>
      <c r="BC678" s="118"/>
      <c r="BD678" s="138" t="str">
        <f>C677</f>
        <v xml:space="preserve">Odvoz suti a vybour. hmot na skládku do 1 km </v>
      </c>
      <c r="BE678" s="118"/>
      <c r="BF678" s="118"/>
      <c r="BG678" s="118"/>
      <c r="BH678" s="118"/>
      <c r="BI678" s="118"/>
    </row>
    <row r="679" spans="1:104" x14ac:dyDescent="0.2">
      <c r="A679" s="119">
        <v>81</v>
      </c>
      <c r="B679" s="120" t="s">
        <v>490</v>
      </c>
      <c r="C679" s="121" t="s">
        <v>491</v>
      </c>
      <c r="D679" s="122" t="s">
        <v>56</v>
      </c>
      <c r="E679" s="123">
        <v>1000</v>
      </c>
      <c r="F679" s="124">
        <v>0</v>
      </c>
      <c r="G679" s="125">
        <f>E679*F679</f>
        <v>0</v>
      </c>
      <c r="H679" s="126">
        <v>0</v>
      </c>
      <c r="I679" s="127">
        <f>E679*H679</f>
        <v>0</v>
      </c>
      <c r="J679" s="126">
        <v>0</v>
      </c>
      <c r="K679" s="127">
        <f>E679*J679</f>
        <v>0</v>
      </c>
      <c r="O679" s="118"/>
      <c r="Z679" s="118"/>
      <c r="AA679" s="118">
        <v>1</v>
      </c>
      <c r="AB679" s="118">
        <v>3</v>
      </c>
      <c r="AC679" s="118">
        <v>3</v>
      </c>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28">
        <f>G679</f>
        <v>0</v>
      </c>
      <c r="BA679" s="118"/>
      <c r="BB679" s="118"/>
      <c r="BC679" s="118"/>
      <c r="BD679" s="118"/>
      <c r="BE679" s="118"/>
      <c r="BF679" s="118"/>
      <c r="BG679" s="118"/>
      <c r="BH679" s="118"/>
      <c r="BI679" s="118"/>
      <c r="CA679" s="118">
        <v>1</v>
      </c>
      <c r="CB679" s="118">
        <v>3</v>
      </c>
      <c r="CZ679" s="81">
        <v>4</v>
      </c>
    </row>
    <row r="680" spans="1:104" x14ac:dyDescent="0.2">
      <c r="A680" s="129"/>
      <c r="B680" s="130"/>
      <c r="C680" s="193" t="s">
        <v>492</v>
      </c>
      <c r="D680" s="194"/>
      <c r="E680" s="133">
        <v>1000</v>
      </c>
      <c r="F680" s="134"/>
      <c r="G680" s="135"/>
      <c r="H680" s="136"/>
      <c r="I680" s="131"/>
      <c r="J680" s="137"/>
      <c r="K680" s="131"/>
      <c r="M680" s="132">
        <v>1000</v>
      </c>
      <c r="O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118"/>
      <c r="BB680" s="118"/>
      <c r="BC680" s="118"/>
      <c r="BD680" s="138" t="str">
        <f>C679</f>
        <v xml:space="preserve">Příplatek k odvozu za každý další 1 km </v>
      </c>
      <c r="BE680" s="118"/>
      <c r="BF680" s="118"/>
      <c r="BG680" s="118"/>
      <c r="BH680" s="118"/>
      <c r="BI680" s="118"/>
    </row>
    <row r="681" spans="1:104" x14ac:dyDescent="0.2">
      <c r="A681" s="119">
        <v>82</v>
      </c>
      <c r="B681" s="120" t="s">
        <v>493</v>
      </c>
      <c r="C681" s="121" t="s">
        <v>494</v>
      </c>
      <c r="D681" s="122" t="s">
        <v>56</v>
      </c>
      <c r="E681" s="123">
        <v>56.3</v>
      </c>
      <c r="F681" s="124">
        <v>0</v>
      </c>
      <c r="G681" s="125">
        <f>E681*F681</f>
        <v>0</v>
      </c>
      <c r="H681" s="126">
        <v>0</v>
      </c>
      <c r="I681" s="127">
        <f>E681*H681</f>
        <v>0</v>
      </c>
      <c r="J681" s="126">
        <v>0</v>
      </c>
      <c r="K681" s="127">
        <f>E681*J681</f>
        <v>0</v>
      </c>
      <c r="O681" s="118"/>
      <c r="Z681" s="118"/>
      <c r="AA681" s="118">
        <v>1</v>
      </c>
      <c r="AB681" s="118">
        <v>3</v>
      </c>
      <c r="AC681" s="118">
        <v>3</v>
      </c>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28">
        <f>G681</f>
        <v>0</v>
      </c>
      <c r="BA681" s="118"/>
      <c r="BB681" s="118"/>
      <c r="BC681" s="118"/>
      <c r="BD681" s="118"/>
      <c r="BE681" s="118"/>
      <c r="BF681" s="118"/>
      <c r="BG681" s="118"/>
      <c r="BH681" s="118"/>
      <c r="BI681" s="118"/>
      <c r="CA681" s="118">
        <v>1</v>
      </c>
      <c r="CB681" s="118">
        <v>3</v>
      </c>
      <c r="CZ681" s="81">
        <v>4</v>
      </c>
    </row>
    <row r="682" spans="1:104" x14ac:dyDescent="0.2">
      <c r="A682" s="129"/>
      <c r="B682" s="130"/>
      <c r="C682" s="193" t="s">
        <v>495</v>
      </c>
      <c r="D682" s="194"/>
      <c r="E682" s="133">
        <v>56.3</v>
      </c>
      <c r="F682" s="134"/>
      <c r="G682" s="135"/>
      <c r="H682" s="136"/>
      <c r="I682" s="131"/>
      <c r="J682" s="137"/>
      <c r="K682" s="131"/>
      <c r="M682" s="132" t="s">
        <v>495</v>
      </c>
      <c r="O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38" t="str">
        <f>C681</f>
        <v xml:space="preserve">Vnitrostaveništní doprava suti do 10 m </v>
      </c>
      <c r="BE682" s="118"/>
      <c r="BF682" s="118"/>
      <c r="BG682" s="118"/>
      <c r="BH682" s="118"/>
      <c r="BI682" s="118"/>
    </row>
    <row r="683" spans="1:104" x14ac:dyDescent="0.2">
      <c r="A683" s="119">
        <v>83</v>
      </c>
      <c r="B683" s="120" t="s">
        <v>496</v>
      </c>
      <c r="C683" s="121" t="s">
        <v>497</v>
      </c>
      <c r="D683" s="122" t="s">
        <v>56</v>
      </c>
      <c r="E683" s="123">
        <v>153.36000000000001</v>
      </c>
      <c r="F683" s="124">
        <v>0</v>
      </c>
      <c r="G683" s="125">
        <f>E683*F683</f>
        <v>0</v>
      </c>
      <c r="H683" s="126">
        <v>0</v>
      </c>
      <c r="I683" s="127">
        <f>E683*H683</f>
        <v>0</v>
      </c>
      <c r="J683" s="126">
        <v>0</v>
      </c>
      <c r="K683" s="127">
        <f>E683*J683</f>
        <v>0</v>
      </c>
      <c r="O683" s="118"/>
      <c r="Z683" s="118"/>
      <c r="AA683" s="118">
        <v>1</v>
      </c>
      <c r="AB683" s="118">
        <v>3</v>
      </c>
      <c r="AC683" s="118">
        <v>3</v>
      </c>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28">
        <f>G683</f>
        <v>0</v>
      </c>
      <c r="BA683" s="118"/>
      <c r="BB683" s="118"/>
      <c r="BC683" s="118"/>
      <c r="BD683" s="118"/>
      <c r="BE683" s="118"/>
      <c r="BF683" s="118"/>
      <c r="BG683" s="118"/>
      <c r="BH683" s="118"/>
      <c r="BI683" s="118"/>
      <c r="CA683" s="118">
        <v>1</v>
      </c>
      <c r="CB683" s="118">
        <v>3</v>
      </c>
      <c r="CZ683" s="81">
        <v>4</v>
      </c>
    </row>
    <row r="684" spans="1:104" x14ac:dyDescent="0.2">
      <c r="A684" s="129"/>
      <c r="B684" s="130"/>
      <c r="C684" s="193" t="s">
        <v>498</v>
      </c>
      <c r="D684" s="194"/>
      <c r="E684" s="133">
        <v>153.36000000000001</v>
      </c>
      <c r="F684" s="134"/>
      <c r="G684" s="135"/>
      <c r="H684" s="136"/>
      <c r="I684" s="131"/>
      <c r="J684" s="137"/>
      <c r="K684" s="131"/>
      <c r="M684" s="132" t="s">
        <v>498</v>
      </c>
      <c r="O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38" t="str">
        <f>C683</f>
        <v xml:space="preserve">Příplatek k vnitrost. dopravě suti za dalších 5 m </v>
      </c>
      <c r="BE684" s="118"/>
      <c r="BF684" s="118"/>
      <c r="BG684" s="118"/>
      <c r="BH684" s="118"/>
      <c r="BI684" s="118"/>
    </row>
    <row r="685" spans="1:104" x14ac:dyDescent="0.2">
      <c r="A685" s="119">
        <v>84</v>
      </c>
      <c r="B685" s="120" t="s">
        <v>499</v>
      </c>
      <c r="C685" s="121" t="s">
        <v>500</v>
      </c>
      <c r="D685" s="122" t="s">
        <v>56</v>
      </c>
      <c r="E685" s="123">
        <v>50</v>
      </c>
      <c r="F685" s="124">
        <v>0</v>
      </c>
      <c r="G685" s="125">
        <f>E685*F685</f>
        <v>0</v>
      </c>
      <c r="H685" s="126">
        <v>0</v>
      </c>
      <c r="I685" s="127">
        <f>E685*H685</f>
        <v>0</v>
      </c>
      <c r="J685" s="126">
        <v>0</v>
      </c>
      <c r="K685" s="127">
        <f>E685*J685</f>
        <v>0</v>
      </c>
      <c r="O685" s="118"/>
      <c r="Z685" s="118"/>
      <c r="AA685" s="118">
        <v>1</v>
      </c>
      <c r="AB685" s="118">
        <v>3</v>
      </c>
      <c r="AC685" s="118">
        <v>3</v>
      </c>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28">
        <f>G685</f>
        <v>0</v>
      </c>
      <c r="BA685" s="118"/>
      <c r="BB685" s="118"/>
      <c r="BC685" s="118"/>
      <c r="BD685" s="118"/>
      <c r="BE685" s="118"/>
      <c r="BF685" s="118"/>
      <c r="BG685" s="118"/>
      <c r="BH685" s="118"/>
      <c r="BI685" s="118"/>
      <c r="CA685" s="118">
        <v>1</v>
      </c>
      <c r="CB685" s="118">
        <v>3</v>
      </c>
      <c r="CZ685" s="81">
        <v>4</v>
      </c>
    </row>
    <row r="686" spans="1:104" x14ac:dyDescent="0.2">
      <c r="A686" s="129"/>
      <c r="B686" s="130"/>
      <c r="C686" s="193" t="s">
        <v>489</v>
      </c>
      <c r="D686" s="194"/>
      <c r="E686" s="133">
        <v>50</v>
      </c>
      <c r="F686" s="134"/>
      <c r="G686" s="135"/>
      <c r="H686" s="136"/>
      <c r="I686" s="131"/>
      <c r="J686" s="137"/>
      <c r="K686" s="131"/>
      <c r="M686" s="132">
        <v>50</v>
      </c>
      <c r="O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18"/>
      <c r="BA686" s="118"/>
      <c r="BB686" s="118"/>
      <c r="BC686" s="118"/>
      <c r="BD686" s="138" t="str">
        <f>C685</f>
        <v xml:space="preserve">Poplatek za skládku stavební suti </v>
      </c>
      <c r="BE686" s="118"/>
      <c r="BF686" s="118"/>
      <c r="BG686" s="118"/>
      <c r="BH686" s="118"/>
      <c r="BI686" s="118"/>
    </row>
    <row r="687" spans="1:104" x14ac:dyDescent="0.2">
      <c r="A687" s="139" t="s">
        <v>50</v>
      </c>
      <c r="B687" s="140" t="s">
        <v>482</v>
      </c>
      <c r="C687" s="141" t="s">
        <v>483</v>
      </c>
      <c r="D687" s="142"/>
      <c r="E687" s="143"/>
      <c r="F687" s="143"/>
      <c r="G687" s="144">
        <f>SUM(G674:G686)</f>
        <v>0</v>
      </c>
      <c r="H687" s="145"/>
      <c r="I687" s="144">
        <f>SUM(I674:I686)</f>
        <v>0</v>
      </c>
      <c r="J687" s="146"/>
      <c r="K687" s="144">
        <f>SUM(K674:K686)</f>
        <v>0</v>
      </c>
      <c r="O687" s="118"/>
      <c r="X687" s="147">
        <f>K687</f>
        <v>0</v>
      </c>
      <c r="Y687" s="147">
        <f>I687</f>
        <v>0</v>
      </c>
      <c r="Z687" s="128">
        <f>G687</f>
        <v>0</v>
      </c>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148"/>
      <c r="BB687" s="148"/>
      <c r="BC687" s="148"/>
      <c r="BD687" s="148"/>
      <c r="BE687" s="148"/>
      <c r="BF687" s="148"/>
      <c r="BG687" s="118"/>
      <c r="BH687" s="118"/>
      <c r="BI687" s="118"/>
    </row>
    <row r="688" spans="1:104" x14ac:dyDescent="0.2">
      <c r="A688" s="149" t="s">
        <v>29</v>
      </c>
      <c r="B688" s="150" t="s">
        <v>51</v>
      </c>
      <c r="C688" s="151"/>
      <c r="D688" s="152"/>
      <c r="E688" s="153"/>
      <c r="F688" s="153"/>
      <c r="G688" s="154">
        <f>SUM(Z7:Z688)</f>
        <v>0</v>
      </c>
      <c r="H688" s="155"/>
      <c r="I688" s="154">
        <f>SUM(Y7:Y688)</f>
        <v>22.663774056999994</v>
      </c>
      <c r="J688" s="155"/>
      <c r="K688" s="154">
        <f>SUM(X7:X688)</f>
        <v>-106.031082</v>
      </c>
      <c r="O688" s="118"/>
      <c r="BA688" s="156"/>
      <c r="BB688" s="156"/>
      <c r="BC688" s="156"/>
      <c r="BD688" s="156"/>
      <c r="BE688" s="156"/>
      <c r="BF688" s="156"/>
    </row>
    <row r="689" spans="1:7" x14ac:dyDescent="0.2">
      <c r="E689" s="81"/>
    </row>
    <row r="690" spans="1:7" x14ac:dyDescent="0.2">
      <c r="A690" s="157" t="s">
        <v>31</v>
      </c>
      <c r="E690" s="81"/>
    </row>
    <row r="691" spans="1:7" ht="117.75" customHeight="1" x14ac:dyDescent="0.2">
      <c r="A691" s="199"/>
      <c r="B691" s="200"/>
      <c r="C691" s="200"/>
      <c r="D691" s="200"/>
      <c r="E691" s="200"/>
      <c r="F691" s="200"/>
      <c r="G691" s="201"/>
    </row>
    <row r="692" spans="1:7" x14ac:dyDescent="0.2">
      <c r="E692" s="81"/>
    </row>
    <row r="693" spans="1:7" x14ac:dyDescent="0.2">
      <c r="E693" s="81"/>
    </row>
    <row r="694" spans="1:7" x14ac:dyDescent="0.2">
      <c r="E694" s="81"/>
    </row>
    <row r="695" spans="1:7" x14ac:dyDescent="0.2">
      <c r="E695" s="81"/>
    </row>
    <row r="696" spans="1:7" x14ac:dyDescent="0.2">
      <c r="E696" s="81"/>
    </row>
    <row r="697" spans="1:7" x14ac:dyDescent="0.2">
      <c r="E697" s="81"/>
    </row>
    <row r="698" spans="1:7" x14ac:dyDescent="0.2">
      <c r="E698" s="81"/>
    </row>
    <row r="699" spans="1:7" x14ac:dyDescent="0.2">
      <c r="E699" s="81"/>
    </row>
    <row r="700" spans="1:7" x14ac:dyDescent="0.2">
      <c r="E700" s="81"/>
    </row>
    <row r="701" spans="1:7" x14ac:dyDescent="0.2">
      <c r="E701" s="81"/>
    </row>
    <row r="702" spans="1:7" x14ac:dyDescent="0.2">
      <c r="E702" s="81"/>
    </row>
    <row r="703" spans="1:7" x14ac:dyDescent="0.2">
      <c r="E703" s="81"/>
    </row>
    <row r="704" spans="1:7" x14ac:dyDescent="0.2">
      <c r="E704" s="81"/>
    </row>
    <row r="705" spans="1:7" x14ac:dyDescent="0.2">
      <c r="E705" s="81"/>
    </row>
    <row r="706" spans="1:7" x14ac:dyDescent="0.2">
      <c r="E706" s="81"/>
    </row>
    <row r="707" spans="1:7" x14ac:dyDescent="0.2">
      <c r="E707" s="81"/>
    </row>
    <row r="708" spans="1:7" x14ac:dyDescent="0.2">
      <c r="E708" s="81"/>
    </row>
    <row r="709" spans="1:7" x14ac:dyDescent="0.2">
      <c r="E709" s="81"/>
    </row>
    <row r="710" spans="1:7" x14ac:dyDescent="0.2">
      <c r="E710" s="81"/>
    </row>
    <row r="711" spans="1:7" x14ac:dyDescent="0.2">
      <c r="E711" s="81"/>
    </row>
    <row r="712" spans="1:7" x14ac:dyDescent="0.2">
      <c r="A712" s="137"/>
      <c r="B712" s="137"/>
      <c r="C712" s="137"/>
      <c r="D712" s="137"/>
      <c r="E712" s="137"/>
      <c r="F712" s="137"/>
      <c r="G712" s="137"/>
    </row>
    <row r="713" spans="1:7" x14ac:dyDescent="0.2">
      <c r="A713" s="137"/>
      <c r="B713" s="137"/>
      <c r="C713" s="137"/>
      <c r="D713" s="137"/>
      <c r="E713" s="137"/>
      <c r="F713" s="137"/>
      <c r="G713" s="137"/>
    </row>
    <row r="714" spans="1:7" x14ac:dyDescent="0.2">
      <c r="A714" s="137"/>
      <c r="B714" s="137"/>
      <c r="C714" s="137"/>
      <c r="D714" s="137"/>
      <c r="E714" s="137"/>
      <c r="F714" s="137"/>
      <c r="G714" s="137"/>
    </row>
    <row r="715" spans="1:7" x14ac:dyDescent="0.2">
      <c r="A715" s="137"/>
      <c r="B715" s="137"/>
      <c r="C715" s="137"/>
      <c r="D715" s="137"/>
      <c r="E715" s="137"/>
      <c r="F715" s="137"/>
      <c r="G715" s="137"/>
    </row>
    <row r="716" spans="1:7" x14ac:dyDescent="0.2">
      <c r="E716" s="81"/>
    </row>
    <row r="717" spans="1:7" x14ac:dyDescent="0.2">
      <c r="E717" s="81"/>
    </row>
    <row r="718" spans="1:7" x14ac:dyDescent="0.2">
      <c r="E718" s="81"/>
    </row>
    <row r="719" spans="1:7" x14ac:dyDescent="0.2">
      <c r="E719" s="81"/>
    </row>
    <row r="720" spans="1:7" x14ac:dyDescent="0.2">
      <c r="E720" s="81"/>
    </row>
    <row r="721" spans="5:5" x14ac:dyDescent="0.2">
      <c r="E721" s="81"/>
    </row>
    <row r="722" spans="5:5" x14ac:dyDescent="0.2">
      <c r="E722" s="81"/>
    </row>
    <row r="723" spans="5:5" x14ac:dyDescent="0.2">
      <c r="E723" s="81"/>
    </row>
    <row r="724" spans="5:5" x14ac:dyDescent="0.2">
      <c r="E724" s="81"/>
    </row>
    <row r="725" spans="5:5" x14ac:dyDescent="0.2">
      <c r="E725" s="81"/>
    </row>
    <row r="726" spans="5:5" x14ac:dyDescent="0.2">
      <c r="E726" s="81"/>
    </row>
    <row r="727" spans="5:5" x14ac:dyDescent="0.2">
      <c r="E727" s="81"/>
    </row>
    <row r="728" spans="5:5" x14ac:dyDescent="0.2">
      <c r="E728" s="81"/>
    </row>
    <row r="729" spans="5:5" x14ac:dyDescent="0.2">
      <c r="E729" s="81"/>
    </row>
    <row r="730" spans="5:5" x14ac:dyDescent="0.2">
      <c r="E730" s="81"/>
    </row>
    <row r="731" spans="5:5" x14ac:dyDescent="0.2">
      <c r="E731" s="81"/>
    </row>
    <row r="732" spans="5:5" x14ac:dyDescent="0.2">
      <c r="E732" s="81"/>
    </row>
    <row r="733" spans="5:5" x14ac:dyDescent="0.2">
      <c r="E733" s="81"/>
    </row>
    <row r="734" spans="5:5" x14ac:dyDescent="0.2">
      <c r="E734" s="81"/>
    </row>
    <row r="735" spans="5:5" x14ac:dyDescent="0.2">
      <c r="E735" s="81"/>
    </row>
    <row r="736" spans="5:5" x14ac:dyDescent="0.2">
      <c r="E736" s="81"/>
    </row>
    <row r="737" spans="1:7" x14ac:dyDescent="0.2">
      <c r="E737" s="81"/>
    </row>
    <row r="738" spans="1:7" x14ac:dyDescent="0.2">
      <c r="E738" s="81"/>
    </row>
    <row r="739" spans="1:7" x14ac:dyDescent="0.2">
      <c r="E739" s="81"/>
    </row>
    <row r="740" spans="1:7" x14ac:dyDescent="0.2">
      <c r="E740" s="81"/>
    </row>
    <row r="741" spans="1:7" x14ac:dyDescent="0.2">
      <c r="E741" s="81"/>
    </row>
    <row r="742" spans="1:7" x14ac:dyDescent="0.2">
      <c r="E742" s="81"/>
    </row>
    <row r="743" spans="1:7" x14ac:dyDescent="0.2">
      <c r="E743" s="81"/>
    </row>
    <row r="744" spans="1:7" x14ac:dyDescent="0.2">
      <c r="E744" s="81"/>
    </row>
    <row r="745" spans="1:7" x14ac:dyDescent="0.2">
      <c r="E745" s="81"/>
    </row>
    <row r="746" spans="1:7" x14ac:dyDescent="0.2">
      <c r="E746" s="81"/>
    </row>
    <row r="747" spans="1:7" x14ac:dyDescent="0.2">
      <c r="A747" s="158"/>
      <c r="B747" s="158"/>
    </row>
    <row r="748" spans="1:7" x14ac:dyDescent="0.2">
      <c r="A748" s="137"/>
      <c r="B748" s="137"/>
      <c r="C748" s="159"/>
      <c r="D748" s="159"/>
      <c r="E748" s="160"/>
      <c r="F748" s="159"/>
      <c r="G748" s="161"/>
    </row>
    <row r="749" spans="1:7" x14ac:dyDescent="0.2">
      <c r="A749" s="162"/>
      <c r="B749" s="162"/>
      <c r="C749" s="137"/>
      <c r="D749" s="137"/>
      <c r="E749" s="163"/>
      <c r="F749" s="137"/>
      <c r="G749" s="137"/>
    </row>
    <row r="750" spans="1:7" x14ac:dyDescent="0.2">
      <c r="A750" s="137"/>
      <c r="B750" s="137"/>
      <c r="C750" s="137"/>
      <c r="D750" s="137"/>
      <c r="E750" s="163"/>
      <c r="F750" s="137"/>
      <c r="G750" s="137"/>
    </row>
    <row r="751" spans="1:7" x14ac:dyDescent="0.2">
      <c r="A751" s="137"/>
      <c r="B751" s="137"/>
      <c r="C751" s="137"/>
      <c r="D751" s="137"/>
      <c r="E751" s="163"/>
      <c r="F751" s="137"/>
      <c r="G751" s="137"/>
    </row>
    <row r="752" spans="1:7" x14ac:dyDescent="0.2">
      <c r="A752" s="137"/>
      <c r="B752" s="137"/>
      <c r="C752" s="137"/>
      <c r="D752" s="137"/>
      <c r="E752" s="163"/>
      <c r="F752" s="137"/>
      <c r="G752" s="137"/>
    </row>
    <row r="753" spans="1:7" x14ac:dyDescent="0.2">
      <c r="A753" s="137"/>
      <c r="B753" s="137"/>
      <c r="C753" s="137"/>
      <c r="D753" s="137"/>
      <c r="E753" s="163"/>
      <c r="F753" s="137"/>
      <c r="G753" s="137"/>
    </row>
    <row r="754" spans="1:7" x14ac:dyDescent="0.2">
      <c r="A754" s="137"/>
      <c r="B754" s="137"/>
      <c r="C754" s="137"/>
      <c r="D754" s="137"/>
      <c r="E754" s="163"/>
      <c r="F754" s="137"/>
      <c r="G754" s="137"/>
    </row>
    <row r="755" spans="1:7" x14ac:dyDescent="0.2">
      <c r="A755" s="137"/>
      <c r="B755" s="137"/>
      <c r="C755" s="137"/>
      <c r="D755" s="137"/>
      <c r="E755" s="163"/>
      <c r="F755" s="137"/>
      <c r="G755" s="137"/>
    </row>
    <row r="756" spans="1:7" x14ac:dyDescent="0.2">
      <c r="A756" s="137"/>
      <c r="B756" s="137"/>
      <c r="C756" s="137"/>
      <c r="D756" s="137"/>
      <c r="E756" s="163"/>
      <c r="F756" s="137"/>
      <c r="G756" s="137"/>
    </row>
    <row r="757" spans="1:7" x14ac:dyDescent="0.2">
      <c r="A757" s="137"/>
      <c r="B757" s="137"/>
      <c r="C757" s="137"/>
      <c r="D757" s="137"/>
      <c r="E757" s="163"/>
      <c r="F757" s="137"/>
      <c r="G757" s="137"/>
    </row>
    <row r="758" spans="1:7" x14ac:dyDescent="0.2">
      <c r="A758" s="137"/>
      <c r="B758" s="137"/>
      <c r="C758" s="137"/>
      <c r="D758" s="137"/>
      <c r="E758" s="163"/>
      <c r="F758" s="137"/>
      <c r="G758" s="137"/>
    </row>
    <row r="759" spans="1:7" x14ac:dyDescent="0.2">
      <c r="A759" s="137"/>
      <c r="B759" s="137"/>
      <c r="C759" s="137"/>
      <c r="D759" s="137"/>
      <c r="E759" s="163"/>
      <c r="F759" s="137"/>
      <c r="G759" s="137"/>
    </row>
    <row r="760" spans="1:7" x14ac:dyDescent="0.2">
      <c r="A760" s="137"/>
      <c r="B760" s="137"/>
      <c r="C760" s="137"/>
      <c r="D760" s="137"/>
      <c r="E760" s="163"/>
      <c r="F760" s="137"/>
      <c r="G760" s="137"/>
    </row>
    <row r="761" spans="1:7" x14ac:dyDescent="0.2">
      <c r="A761" s="137"/>
      <c r="B761" s="137"/>
      <c r="C761" s="137"/>
      <c r="D761" s="137"/>
      <c r="E761" s="163"/>
      <c r="F761" s="137"/>
      <c r="G761" s="137"/>
    </row>
  </sheetData>
  <sheetProtection password="C7B2" sheet="1"/>
  <mergeCells count="563">
    <mergeCell ref="A1:G1"/>
    <mergeCell ref="A691:G691"/>
    <mergeCell ref="C9:D9"/>
    <mergeCell ref="C10:D10"/>
    <mergeCell ref="C11:D11"/>
    <mergeCell ref="C13:D13"/>
    <mergeCell ref="C14:D14"/>
    <mergeCell ref="C16:D16"/>
    <mergeCell ref="C24:D24"/>
    <mergeCell ref="C26:G26"/>
    <mergeCell ref="C27:D27"/>
    <mergeCell ref="C28:D28"/>
    <mergeCell ref="C29:D29"/>
    <mergeCell ref="C31:D31"/>
    <mergeCell ref="C17:D17"/>
    <mergeCell ref="C18:D18"/>
    <mergeCell ref="C19:D19"/>
    <mergeCell ref="C20:D20"/>
    <mergeCell ref="C22:G22"/>
    <mergeCell ref="C23:D23"/>
    <mergeCell ref="C40:D40"/>
    <mergeCell ref="C44:D44"/>
    <mergeCell ref="C45:D45"/>
    <mergeCell ref="C46:D46"/>
    <mergeCell ref="C47:D47"/>
    <mergeCell ref="C48:D48"/>
    <mergeCell ref="C49:D49"/>
    <mergeCell ref="C50:D50"/>
    <mergeCell ref="C32:D32"/>
    <mergeCell ref="C33:D33"/>
    <mergeCell ref="C34:D34"/>
    <mergeCell ref="C36:D36"/>
    <mergeCell ref="C38:G38"/>
    <mergeCell ref="C39:G39"/>
    <mergeCell ref="C63:D63"/>
    <mergeCell ref="C64:D64"/>
    <mergeCell ref="C65:D65"/>
    <mergeCell ref="C66:D66"/>
    <mergeCell ref="C67:D67"/>
    <mergeCell ref="C68:D68"/>
    <mergeCell ref="C51:D51"/>
    <mergeCell ref="C52:D52"/>
    <mergeCell ref="C53:D53"/>
    <mergeCell ref="C54:D54"/>
    <mergeCell ref="C58:D58"/>
    <mergeCell ref="C60:D60"/>
    <mergeCell ref="C61:D61"/>
    <mergeCell ref="C62:D62"/>
    <mergeCell ref="C75:D75"/>
    <mergeCell ref="C76:D76"/>
    <mergeCell ref="C77:D77"/>
    <mergeCell ref="C78:D78"/>
    <mergeCell ref="C79:D79"/>
    <mergeCell ref="C80:D80"/>
    <mergeCell ref="C69:D69"/>
    <mergeCell ref="C70:D70"/>
    <mergeCell ref="C71:D71"/>
    <mergeCell ref="C72:D72"/>
    <mergeCell ref="C73:D73"/>
    <mergeCell ref="C74:D74"/>
    <mergeCell ref="C87:D87"/>
    <mergeCell ref="C88:D88"/>
    <mergeCell ref="C89:D89"/>
    <mergeCell ref="C90:D90"/>
    <mergeCell ref="C91:D91"/>
    <mergeCell ref="C92:D92"/>
    <mergeCell ref="C81:D81"/>
    <mergeCell ref="C82:D82"/>
    <mergeCell ref="C83:D83"/>
    <mergeCell ref="C84:D84"/>
    <mergeCell ref="C85:D85"/>
    <mergeCell ref="C86:D86"/>
    <mergeCell ref="C99:D99"/>
    <mergeCell ref="C100:D100"/>
    <mergeCell ref="C101:D101"/>
    <mergeCell ref="C102:D102"/>
    <mergeCell ref="C103:D103"/>
    <mergeCell ref="C104:D104"/>
    <mergeCell ref="C93:D93"/>
    <mergeCell ref="C94:D94"/>
    <mergeCell ref="C95:D95"/>
    <mergeCell ref="C96:D96"/>
    <mergeCell ref="C97:D97"/>
    <mergeCell ref="C98:D98"/>
    <mergeCell ref="C111:D111"/>
    <mergeCell ref="C112:D112"/>
    <mergeCell ref="C113:D113"/>
    <mergeCell ref="C114:D114"/>
    <mergeCell ref="C115:D115"/>
    <mergeCell ref="C116:D116"/>
    <mergeCell ref="C105:D105"/>
    <mergeCell ref="C106:D106"/>
    <mergeCell ref="C107:D107"/>
    <mergeCell ref="C108:D108"/>
    <mergeCell ref="C109:D109"/>
    <mergeCell ref="C110:D110"/>
    <mergeCell ref="C124:D124"/>
    <mergeCell ref="C126:D126"/>
    <mergeCell ref="C127:D127"/>
    <mergeCell ref="C128:D128"/>
    <mergeCell ref="C129:D129"/>
    <mergeCell ref="C130:D130"/>
    <mergeCell ref="C117:D117"/>
    <mergeCell ref="C118:D118"/>
    <mergeCell ref="C120:G120"/>
    <mergeCell ref="C121:G121"/>
    <mergeCell ref="C122:G122"/>
    <mergeCell ref="C123:D123"/>
    <mergeCell ref="C138:D138"/>
    <mergeCell ref="C139:D139"/>
    <mergeCell ref="C140:D140"/>
    <mergeCell ref="C141:D141"/>
    <mergeCell ref="C142:D142"/>
    <mergeCell ref="C143:D143"/>
    <mergeCell ref="C131:D131"/>
    <mergeCell ref="C132:D132"/>
    <mergeCell ref="C134:D134"/>
    <mergeCell ref="C135:D135"/>
    <mergeCell ref="C136:D136"/>
    <mergeCell ref="C137:D137"/>
    <mergeCell ref="C152:D152"/>
    <mergeCell ref="C153:D153"/>
    <mergeCell ref="C154:D154"/>
    <mergeCell ref="C158:D158"/>
    <mergeCell ref="C159:D159"/>
    <mergeCell ref="C160:D160"/>
    <mergeCell ref="C161:D161"/>
    <mergeCell ref="C162:D162"/>
    <mergeCell ref="C145:D145"/>
    <mergeCell ref="C147:D147"/>
    <mergeCell ref="C148:D148"/>
    <mergeCell ref="C149:D149"/>
    <mergeCell ref="C150:D150"/>
    <mergeCell ref="C151:D151"/>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87:D187"/>
    <mergeCell ref="C188:D188"/>
    <mergeCell ref="C189:D189"/>
    <mergeCell ref="C190:D190"/>
    <mergeCell ref="C191:D191"/>
    <mergeCell ref="C192:D192"/>
    <mergeCell ref="C175:D175"/>
    <mergeCell ref="C179:G179"/>
    <mergeCell ref="C181:G181"/>
    <mergeCell ref="C182:G182"/>
    <mergeCell ref="C183:G183"/>
    <mergeCell ref="C184:G184"/>
    <mergeCell ref="C185:G185"/>
    <mergeCell ref="C186:G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2:D212"/>
    <mergeCell ref="C213:D213"/>
    <mergeCell ref="C214:D214"/>
    <mergeCell ref="C215:D215"/>
    <mergeCell ref="C216:D216"/>
    <mergeCell ref="C217:D217"/>
    <mergeCell ref="C206:D206"/>
    <mergeCell ref="C207:D207"/>
    <mergeCell ref="C208:D208"/>
    <mergeCell ref="C209:D209"/>
    <mergeCell ref="C210:D210"/>
    <mergeCell ref="C211:D211"/>
    <mergeCell ref="C224:D224"/>
    <mergeCell ref="C228:D228"/>
    <mergeCell ref="C229:D229"/>
    <mergeCell ref="C231:D231"/>
    <mergeCell ref="C232:D232"/>
    <mergeCell ref="C234:D234"/>
    <mergeCell ref="C235:D235"/>
    <mergeCell ref="C236:D236"/>
    <mergeCell ref="C218:D218"/>
    <mergeCell ref="C219:D219"/>
    <mergeCell ref="C220:D220"/>
    <mergeCell ref="C221:D221"/>
    <mergeCell ref="C222:D222"/>
    <mergeCell ref="C223:D223"/>
    <mergeCell ref="C246:D246"/>
    <mergeCell ref="C247:D247"/>
    <mergeCell ref="C248:D248"/>
    <mergeCell ref="C249:D249"/>
    <mergeCell ref="C250:D250"/>
    <mergeCell ref="C251:D251"/>
    <mergeCell ref="C237:D237"/>
    <mergeCell ref="C238:D238"/>
    <mergeCell ref="C240:G240"/>
    <mergeCell ref="C241:D241"/>
    <mergeCell ref="C243:D243"/>
    <mergeCell ref="C245:G245"/>
    <mergeCell ref="C258:D258"/>
    <mergeCell ref="C259:D259"/>
    <mergeCell ref="C260:D260"/>
    <mergeCell ref="C262:D262"/>
    <mergeCell ref="C263:D263"/>
    <mergeCell ref="C264:D264"/>
    <mergeCell ref="C252:D252"/>
    <mergeCell ref="C253:D253"/>
    <mergeCell ref="C254:D254"/>
    <mergeCell ref="C255:D255"/>
    <mergeCell ref="C256:D256"/>
    <mergeCell ref="C257:D257"/>
    <mergeCell ref="C271:D271"/>
    <mergeCell ref="C272:D272"/>
    <mergeCell ref="C274:G274"/>
    <mergeCell ref="C275:G275"/>
    <mergeCell ref="C276:G276"/>
    <mergeCell ref="C277:G277"/>
    <mergeCell ref="C265:D265"/>
    <mergeCell ref="C266:D266"/>
    <mergeCell ref="C267:D267"/>
    <mergeCell ref="C268:D268"/>
    <mergeCell ref="C269:D269"/>
    <mergeCell ref="C270:D270"/>
    <mergeCell ref="C291:D291"/>
    <mergeCell ref="C292:D292"/>
    <mergeCell ref="C293:D293"/>
    <mergeCell ref="C295:D295"/>
    <mergeCell ref="C297:D297"/>
    <mergeCell ref="C298:D298"/>
    <mergeCell ref="C278:G278"/>
    <mergeCell ref="C283:G283"/>
    <mergeCell ref="C284:D284"/>
    <mergeCell ref="C285:D285"/>
    <mergeCell ref="C286:D286"/>
    <mergeCell ref="C288:G288"/>
    <mergeCell ref="C289:D289"/>
    <mergeCell ref="C290:D290"/>
    <mergeCell ref="C307:D307"/>
    <mergeCell ref="C308:D308"/>
    <mergeCell ref="C309:D309"/>
    <mergeCell ref="C310:D310"/>
    <mergeCell ref="C311:D311"/>
    <mergeCell ref="C312:D312"/>
    <mergeCell ref="C300:D300"/>
    <mergeCell ref="C301:D301"/>
    <mergeCell ref="C302:D302"/>
    <mergeCell ref="C303:D303"/>
    <mergeCell ref="C305:D305"/>
    <mergeCell ref="C306:D306"/>
    <mergeCell ref="C323:D323"/>
    <mergeCell ref="C324:D324"/>
    <mergeCell ref="C328:D328"/>
    <mergeCell ref="C329:D329"/>
    <mergeCell ref="C330:D330"/>
    <mergeCell ref="C331:D331"/>
    <mergeCell ref="C314:D314"/>
    <mergeCell ref="C315:D315"/>
    <mergeCell ref="C316:D316"/>
    <mergeCell ref="C317:D317"/>
    <mergeCell ref="C318:D318"/>
    <mergeCell ref="C319:D319"/>
    <mergeCell ref="C339:G339"/>
    <mergeCell ref="C340:D340"/>
    <mergeCell ref="C341:D341"/>
    <mergeCell ref="C342:D342"/>
    <mergeCell ref="C343:D343"/>
    <mergeCell ref="C344:D344"/>
    <mergeCell ref="C332:D332"/>
    <mergeCell ref="C333:D333"/>
    <mergeCell ref="C334:D334"/>
    <mergeCell ref="C335:D335"/>
    <mergeCell ref="C336:D336"/>
    <mergeCell ref="C337:D337"/>
    <mergeCell ref="C345:D345"/>
    <mergeCell ref="C346:D346"/>
    <mergeCell ref="C347:D347"/>
    <mergeCell ref="C348:D348"/>
    <mergeCell ref="C349:D349"/>
    <mergeCell ref="C363:G363"/>
    <mergeCell ref="C364:G364"/>
    <mergeCell ref="C365:G365"/>
    <mergeCell ref="C366:G366"/>
    <mergeCell ref="C353:G353"/>
    <mergeCell ref="C354:G354"/>
    <mergeCell ref="C355:G355"/>
    <mergeCell ref="C356:G356"/>
    <mergeCell ref="C357:G357"/>
    <mergeCell ref="C358:G358"/>
    <mergeCell ref="C359:D359"/>
    <mergeCell ref="C361:G361"/>
    <mergeCell ref="C362:G362"/>
    <mergeCell ref="C374:G374"/>
    <mergeCell ref="C375:G375"/>
    <mergeCell ref="C376:G376"/>
    <mergeCell ref="C377:G377"/>
    <mergeCell ref="C378:G378"/>
    <mergeCell ref="C379:G379"/>
    <mergeCell ref="C367:G367"/>
    <mergeCell ref="C368:G368"/>
    <mergeCell ref="C369:G369"/>
    <mergeCell ref="C370:G370"/>
    <mergeCell ref="C371:D371"/>
    <mergeCell ref="C373:G373"/>
    <mergeCell ref="C387:G387"/>
    <mergeCell ref="C388:G388"/>
    <mergeCell ref="C389:D389"/>
    <mergeCell ref="C391:G391"/>
    <mergeCell ref="C392:G392"/>
    <mergeCell ref="C393:G393"/>
    <mergeCell ref="C380:D380"/>
    <mergeCell ref="C382:G382"/>
    <mergeCell ref="C383:G383"/>
    <mergeCell ref="C384:G384"/>
    <mergeCell ref="C385:G385"/>
    <mergeCell ref="C386:G386"/>
    <mergeCell ref="C401:G401"/>
    <mergeCell ref="C402:G402"/>
    <mergeCell ref="C403:G403"/>
    <mergeCell ref="C404:G404"/>
    <mergeCell ref="C405:G405"/>
    <mergeCell ref="C406:D406"/>
    <mergeCell ref="C394:G394"/>
    <mergeCell ref="C395:G395"/>
    <mergeCell ref="C396:G396"/>
    <mergeCell ref="C397:G397"/>
    <mergeCell ref="C398:D398"/>
    <mergeCell ref="C400:G400"/>
    <mergeCell ref="C414:G414"/>
    <mergeCell ref="C415:D415"/>
    <mergeCell ref="C417:G417"/>
    <mergeCell ref="C418:G418"/>
    <mergeCell ref="C419:G419"/>
    <mergeCell ref="C420:G420"/>
    <mergeCell ref="C408:G408"/>
    <mergeCell ref="C409:G409"/>
    <mergeCell ref="C410:G410"/>
    <mergeCell ref="C411:G411"/>
    <mergeCell ref="C412:G412"/>
    <mergeCell ref="C413:G413"/>
    <mergeCell ref="C427:G427"/>
    <mergeCell ref="C428:G428"/>
    <mergeCell ref="C429:D429"/>
    <mergeCell ref="C434:G434"/>
    <mergeCell ref="C435:D435"/>
    <mergeCell ref="C437:G437"/>
    <mergeCell ref="C438:G438"/>
    <mergeCell ref="C439:D439"/>
    <mergeCell ref="C421:G421"/>
    <mergeCell ref="C422:G422"/>
    <mergeCell ref="C423:G423"/>
    <mergeCell ref="C424:G424"/>
    <mergeCell ref="C425:G425"/>
    <mergeCell ref="C426:G426"/>
    <mergeCell ref="C448:G448"/>
    <mergeCell ref="C449:G449"/>
    <mergeCell ref="C450:G450"/>
    <mergeCell ref="C451:G451"/>
    <mergeCell ref="C452:G452"/>
    <mergeCell ref="C453:G453"/>
    <mergeCell ref="C440:D440"/>
    <mergeCell ref="C441:D441"/>
    <mergeCell ref="C442:D442"/>
    <mergeCell ref="C443:D443"/>
    <mergeCell ref="C444:D444"/>
    <mergeCell ref="C446:D446"/>
    <mergeCell ref="C460:G460"/>
    <mergeCell ref="C461:G461"/>
    <mergeCell ref="C462:G462"/>
    <mergeCell ref="C463:D463"/>
    <mergeCell ref="C464:D464"/>
    <mergeCell ref="C465:D465"/>
    <mergeCell ref="C454:G454"/>
    <mergeCell ref="C455:G455"/>
    <mergeCell ref="C456:G456"/>
    <mergeCell ref="C457:G457"/>
    <mergeCell ref="C458:G458"/>
    <mergeCell ref="C459:G459"/>
    <mergeCell ref="C473:G473"/>
    <mergeCell ref="C474:G474"/>
    <mergeCell ref="C475:G475"/>
    <mergeCell ref="C476:G476"/>
    <mergeCell ref="C477:G477"/>
    <mergeCell ref="C478:G478"/>
    <mergeCell ref="C467:G467"/>
    <mergeCell ref="C468:G468"/>
    <mergeCell ref="C469:G469"/>
    <mergeCell ref="C470:G470"/>
    <mergeCell ref="C471:G471"/>
    <mergeCell ref="C472:G472"/>
    <mergeCell ref="C485:D485"/>
    <mergeCell ref="C487:G487"/>
    <mergeCell ref="C488:G488"/>
    <mergeCell ref="C489:G489"/>
    <mergeCell ref="C490:G490"/>
    <mergeCell ref="C491:G491"/>
    <mergeCell ref="C479:G479"/>
    <mergeCell ref="C480:G480"/>
    <mergeCell ref="C481:G481"/>
    <mergeCell ref="C482:D482"/>
    <mergeCell ref="C483:D483"/>
    <mergeCell ref="C484:D484"/>
    <mergeCell ref="C501:D501"/>
    <mergeCell ref="C502:D502"/>
    <mergeCell ref="C506:G506"/>
    <mergeCell ref="C507:G507"/>
    <mergeCell ref="C508:G508"/>
    <mergeCell ref="C509:G509"/>
    <mergeCell ref="C510:G510"/>
    <mergeCell ref="C492:G492"/>
    <mergeCell ref="C493:G493"/>
    <mergeCell ref="C494:G494"/>
    <mergeCell ref="C495:G495"/>
    <mergeCell ref="C496:D496"/>
    <mergeCell ref="C517:D517"/>
    <mergeCell ref="C518:D518"/>
    <mergeCell ref="C519:D519"/>
    <mergeCell ref="C520:D520"/>
    <mergeCell ref="C521:D521"/>
    <mergeCell ref="C522:D522"/>
    <mergeCell ref="C511:G511"/>
    <mergeCell ref="C512:G512"/>
    <mergeCell ref="C513:G513"/>
    <mergeCell ref="C514:G514"/>
    <mergeCell ref="C515:G515"/>
    <mergeCell ref="C516:G516"/>
    <mergeCell ref="C530:D530"/>
    <mergeCell ref="C531:D531"/>
    <mergeCell ref="C532:D532"/>
    <mergeCell ref="C534:G534"/>
    <mergeCell ref="C535:G535"/>
    <mergeCell ref="C536:G536"/>
    <mergeCell ref="C523:D523"/>
    <mergeCell ref="C525:G525"/>
    <mergeCell ref="C526:G526"/>
    <mergeCell ref="C527:G527"/>
    <mergeCell ref="C528:D528"/>
    <mergeCell ref="C529:D529"/>
    <mergeCell ref="C543:D543"/>
    <mergeCell ref="C545:G545"/>
    <mergeCell ref="C546:G546"/>
    <mergeCell ref="C547:D547"/>
    <mergeCell ref="C548:D548"/>
    <mergeCell ref="C549:D549"/>
    <mergeCell ref="C537:G537"/>
    <mergeCell ref="C538:G538"/>
    <mergeCell ref="C539:D539"/>
    <mergeCell ref="C540:D540"/>
    <mergeCell ref="C541:D541"/>
    <mergeCell ref="C542:D542"/>
    <mergeCell ref="C557:D557"/>
    <mergeCell ref="C562:G562"/>
    <mergeCell ref="C563:D563"/>
    <mergeCell ref="C564:D564"/>
    <mergeCell ref="C565:D565"/>
    <mergeCell ref="C566:D566"/>
    <mergeCell ref="C567:D567"/>
    <mergeCell ref="C569:G569"/>
    <mergeCell ref="C550:D550"/>
    <mergeCell ref="C551:D551"/>
    <mergeCell ref="C553:D553"/>
    <mergeCell ref="C554:D554"/>
    <mergeCell ref="C555:D555"/>
    <mergeCell ref="C556:D556"/>
    <mergeCell ref="C577:D577"/>
    <mergeCell ref="C578:D578"/>
    <mergeCell ref="C579:D579"/>
    <mergeCell ref="C580:D580"/>
    <mergeCell ref="C581:D581"/>
    <mergeCell ref="C582:D582"/>
    <mergeCell ref="C570:D570"/>
    <mergeCell ref="C572:D572"/>
    <mergeCell ref="C573:D573"/>
    <mergeCell ref="C574:D574"/>
    <mergeCell ref="C575:D575"/>
    <mergeCell ref="C576:D576"/>
    <mergeCell ref="C590:D590"/>
    <mergeCell ref="C591:D591"/>
    <mergeCell ref="C596:G596"/>
    <mergeCell ref="C597:D597"/>
    <mergeCell ref="C598:D598"/>
    <mergeCell ref="C600:G600"/>
    <mergeCell ref="C601:G601"/>
    <mergeCell ref="C602:G602"/>
    <mergeCell ref="C583:D583"/>
    <mergeCell ref="C585:G585"/>
    <mergeCell ref="C586:D586"/>
    <mergeCell ref="C587:D587"/>
    <mergeCell ref="C588:D588"/>
    <mergeCell ref="C589:D589"/>
    <mergeCell ref="C609:G609"/>
    <mergeCell ref="C610:G610"/>
    <mergeCell ref="C611:D611"/>
    <mergeCell ref="C616:G616"/>
    <mergeCell ref="C619:G619"/>
    <mergeCell ref="C621:G621"/>
    <mergeCell ref="C622:D622"/>
    <mergeCell ref="C623:D623"/>
    <mergeCell ref="C603:G603"/>
    <mergeCell ref="C604:G604"/>
    <mergeCell ref="C605:G605"/>
    <mergeCell ref="C606:G606"/>
    <mergeCell ref="C607:G607"/>
    <mergeCell ref="C608:G608"/>
    <mergeCell ref="C632:D632"/>
    <mergeCell ref="C633:D633"/>
    <mergeCell ref="C637:G637"/>
    <mergeCell ref="C638:G638"/>
    <mergeCell ref="C639:D639"/>
    <mergeCell ref="C640:D640"/>
    <mergeCell ref="C641:D641"/>
    <mergeCell ref="C642:D642"/>
    <mergeCell ref="C625:G625"/>
    <mergeCell ref="C626:D626"/>
    <mergeCell ref="C627:D627"/>
    <mergeCell ref="C628:D628"/>
    <mergeCell ref="C630:G630"/>
    <mergeCell ref="C631:D631"/>
    <mergeCell ref="C649:D649"/>
    <mergeCell ref="C650:D650"/>
    <mergeCell ref="C652:G652"/>
    <mergeCell ref="C653:G653"/>
    <mergeCell ref="C654:D654"/>
    <mergeCell ref="C655:D655"/>
    <mergeCell ref="C643:D643"/>
    <mergeCell ref="C644:D644"/>
    <mergeCell ref="C645:D645"/>
    <mergeCell ref="C646:D646"/>
    <mergeCell ref="C647:D647"/>
    <mergeCell ref="C648:D648"/>
    <mergeCell ref="C662:D662"/>
    <mergeCell ref="C663:D663"/>
    <mergeCell ref="C664:D664"/>
    <mergeCell ref="C665:D665"/>
    <mergeCell ref="C666:D666"/>
    <mergeCell ref="C667:D667"/>
    <mergeCell ref="C656:D656"/>
    <mergeCell ref="C657:D657"/>
    <mergeCell ref="C658:D658"/>
    <mergeCell ref="C659:D659"/>
    <mergeCell ref="C660:D660"/>
    <mergeCell ref="C661:D661"/>
    <mergeCell ref="C676:D676"/>
    <mergeCell ref="C678:D678"/>
    <mergeCell ref="C680:D680"/>
    <mergeCell ref="C682:D682"/>
    <mergeCell ref="C684:D684"/>
    <mergeCell ref="C686:D686"/>
    <mergeCell ref="C668:D668"/>
    <mergeCell ref="C669:D669"/>
    <mergeCell ref="C670:D670"/>
    <mergeCell ref="C671:D671"/>
    <mergeCell ref="C672:D67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Z106"/>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534</v>
      </c>
      <c r="E3" s="89"/>
      <c r="F3" s="90"/>
      <c r="G3" s="91"/>
    </row>
    <row r="4" spans="1:104" ht="13.5" customHeight="1" thickBot="1" x14ac:dyDescent="0.25">
      <c r="A4" s="92" t="s">
        <v>34</v>
      </c>
      <c r="B4" s="93"/>
      <c r="C4" s="94"/>
      <c r="D4" s="95" t="s">
        <v>535</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505</v>
      </c>
      <c r="C7" s="110" t="s">
        <v>506</v>
      </c>
      <c r="D7" s="111"/>
      <c r="E7" s="112"/>
      <c r="F7" s="112"/>
      <c r="G7" s="113"/>
      <c r="H7" s="114"/>
      <c r="I7" s="115"/>
      <c r="J7" s="116"/>
      <c r="K7" s="117"/>
      <c r="O7" s="118"/>
    </row>
    <row r="8" spans="1:104" x14ac:dyDescent="0.2">
      <c r="A8" s="119">
        <v>1</v>
      </c>
      <c r="B8" s="120" t="s">
        <v>507</v>
      </c>
      <c r="C8" s="121" t="s">
        <v>508</v>
      </c>
      <c r="D8" s="122" t="s">
        <v>237</v>
      </c>
      <c r="E8" s="123">
        <v>8</v>
      </c>
      <c r="F8" s="124">
        <v>0</v>
      </c>
      <c r="G8" s="125">
        <f>E8*F8</f>
        <v>0</v>
      </c>
      <c r="H8" s="126">
        <v>0</v>
      </c>
      <c r="I8" s="127">
        <f>E8*H8</f>
        <v>0</v>
      </c>
      <c r="J8" s="126">
        <v>-1E-3</v>
      </c>
      <c r="K8" s="127">
        <f>E8*J8</f>
        <v>-8.0000000000000002E-3</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2</v>
      </c>
    </row>
    <row r="9" spans="1:104" x14ac:dyDescent="0.2">
      <c r="A9" s="119">
        <v>2</v>
      </c>
      <c r="B9" s="120" t="s">
        <v>509</v>
      </c>
      <c r="C9" s="121" t="s">
        <v>510</v>
      </c>
      <c r="D9" s="122" t="s">
        <v>237</v>
      </c>
      <c r="E9" s="123">
        <v>8</v>
      </c>
      <c r="F9" s="124">
        <v>0</v>
      </c>
      <c r="G9" s="125">
        <f>E9*F9</f>
        <v>0</v>
      </c>
      <c r="H9" s="126">
        <v>9.0000000000000006E-5</v>
      </c>
      <c r="I9" s="127">
        <f>E9*H9</f>
        <v>7.2000000000000005E-4</v>
      </c>
      <c r="J9" s="126">
        <v>-4.4999999999999999E-4</v>
      </c>
      <c r="K9" s="127">
        <f>E9*J9</f>
        <v>-3.5999999999999999E-3</v>
      </c>
      <c r="O9" s="118"/>
      <c r="Z9" s="118"/>
      <c r="AA9" s="118">
        <v>1</v>
      </c>
      <c r="AB9" s="118">
        <v>7</v>
      </c>
      <c r="AC9" s="118">
        <v>7</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G9</f>
        <v>0</v>
      </c>
      <c r="BA9" s="118"/>
      <c r="BB9" s="118"/>
      <c r="BC9" s="118"/>
      <c r="BD9" s="118"/>
      <c r="BE9" s="118"/>
      <c r="BF9" s="118"/>
      <c r="BG9" s="118"/>
      <c r="BH9" s="118"/>
      <c r="BI9" s="118"/>
      <c r="CA9" s="118">
        <v>1</v>
      </c>
      <c r="CB9" s="118">
        <v>7</v>
      </c>
      <c r="CZ9" s="81">
        <v>2</v>
      </c>
    </row>
    <row r="10" spans="1:104" x14ac:dyDescent="0.2">
      <c r="A10" s="129"/>
      <c r="B10" s="130"/>
      <c r="C10" s="195" t="s">
        <v>511</v>
      </c>
      <c r="D10" s="196"/>
      <c r="E10" s="196"/>
      <c r="F10" s="196"/>
      <c r="G10" s="197"/>
      <c r="I10" s="131"/>
      <c r="K10" s="131"/>
      <c r="L10" s="132" t="s">
        <v>511</v>
      </c>
      <c r="O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row>
    <row r="11" spans="1:104" ht="22.5" x14ac:dyDescent="0.2">
      <c r="A11" s="119">
        <v>3</v>
      </c>
      <c r="B11" s="120" t="s">
        <v>512</v>
      </c>
      <c r="C11" s="121" t="s">
        <v>513</v>
      </c>
      <c r="D11" s="122" t="s">
        <v>237</v>
      </c>
      <c r="E11" s="123">
        <v>8</v>
      </c>
      <c r="F11" s="124">
        <v>0</v>
      </c>
      <c r="G11" s="125">
        <f>E11*F11</f>
        <v>0</v>
      </c>
      <c r="H11" s="126">
        <v>1E-3</v>
      </c>
      <c r="I11" s="127">
        <f>E11*H11</f>
        <v>8.0000000000000002E-3</v>
      </c>
      <c r="J11" s="126">
        <v>0</v>
      </c>
      <c r="K11" s="127">
        <f>E11*J11</f>
        <v>0</v>
      </c>
      <c r="O11" s="118"/>
      <c r="Z11" s="118"/>
      <c r="AA11" s="118">
        <v>1</v>
      </c>
      <c r="AB11" s="118">
        <v>7</v>
      </c>
      <c r="AC11" s="118">
        <v>7</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G11</f>
        <v>0</v>
      </c>
      <c r="BA11" s="118"/>
      <c r="BB11" s="118"/>
      <c r="BC11" s="118"/>
      <c r="BD11" s="118"/>
      <c r="BE11" s="118"/>
      <c r="BF11" s="118"/>
      <c r="BG11" s="118"/>
      <c r="BH11" s="118"/>
      <c r="BI11" s="118"/>
      <c r="CA11" s="118">
        <v>1</v>
      </c>
      <c r="CB11" s="118">
        <v>7</v>
      </c>
      <c r="CZ11" s="81">
        <v>2</v>
      </c>
    </row>
    <row r="12" spans="1:104" x14ac:dyDescent="0.2">
      <c r="A12" s="119">
        <v>4</v>
      </c>
      <c r="B12" s="120" t="s">
        <v>514</v>
      </c>
      <c r="C12" s="121" t="s">
        <v>515</v>
      </c>
      <c r="D12" s="122" t="s">
        <v>237</v>
      </c>
      <c r="E12" s="123">
        <v>8</v>
      </c>
      <c r="F12" s="124">
        <v>0</v>
      </c>
      <c r="G12" s="125">
        <f>E12*F12</f>
        <v>0</v>
      </c>
      <c r="H12" s="126">
        <v>5.9999999999999995E-4</v>
      </c>
      <c r="I12" s="127">
        <f>E12*H12</f>
        <v>4.7999999999999996E-3</v>
      </c>
      <c r="J12" s="126">
        <v>0</v>
      </c>
      <c r="K12" s="127">
        <f>E12*J12</f>
        <v>0</v>
      </c>
      <c r="O12" s="118"/>
      <c r="Z12" s="118"/>
      <c r="AA12" s="118">
        <v>1</v>
      </c>
      <c r="AB12" s="118">
        <v>7</v>
      </c>
      <c r="AC12" s="118">
        <v>7</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G12</f>
        <v>0</v>
      </c>
      <c r="BA12" s="118"/>
      <c r="BB12" s="118"/>
      <c r="BC12" s="118"/>
      <c r="BD12" s="118"/>
      <c r="BE12" s="118"/>
      <c r="BF12" s="118"/>
      <c r="BG12" s="118"/>
      <c r="BH12" s="118"/>
      <c r="BI12" s="118"/>
      <c r="CA12" s="118">
        <v>1</v>
      </c>
      <c r="CB12" s="118">
        <v>7</v>
      </c>
      <c r="CZ12" s="81">
        <v>2</v>
      </c>
    </row>
    <row r="13" spans="1:104" x14ac:dyDescent="0.2">
      <c r="A13" s="119">
        <v>5</v>
      </c>
      <c r="B13" s="120" t="s">
        <v>516</v>
      </c>
      <c r="C13" s="121" t="s">
        <v>517</v>
      </c>
      <c r="D13" s="122" t="s">
        <v>56</v>
      </c>
      <c r="E13" s="123">
        <v>6.4199999999999993E-2</v>
      </c>
      <c r="F13" s="124">
        <v>0</v>
      </c>
      <c r="G13" s="125">
        <f>E13*F13</f>
        <v>0</v>
      </c>
      <c r="H13" s="126">
        <v>0</v>
      </c>
      <c r="I13" s="127">
        <f>E13*H13</f>
        <v>0</v>
      </c>
      <c r="J13" s="126">
        <v>0</v>
      </c>
      <c r="K13" s="127">
        <f>E13*J13</f>
        <v>0</v>
      </c>
      <c r="O13" s="118"/>
      <c r="Z13" s="118"/>
      <c r="AA13" s="118">
        <v>1</v>
      </c>
      <c r="AB13" s="118">
        <v>7</v>
      </c>
      <c r="AC13" s="118">
        <v>7</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G13</f>
        <v>0</v>
      </c>
      <c r="BA13" s="118"/>
      <c r="BB13" s="118"/>
      <c r="BC13" s="118"/>
      <c r="BD13" s="118"/>
      <c r="BE13" s="118"/>
      <c r="BF13" s="118"/>
      <c r="BG13" s="118"/>
      <c r="BH13" s="118"/>
      <c r="BI13" s="118"/>
      <c r="CA13" s="118">
        <v>1</v>
      </c>
      <c r="CB13" s="118">
        <v>7</v>
      </c>
      <c r="CZ13" s="81">
        <v>2</v>
      </c>
    </row>
    <row r="14" spans="1:104" x14ac:dyDescent="0.2">
      <c r="A14" s="139" t="s">
        <v>50</v>
      </c>
      <c r="B14" s="140" t="s">
        <v>505</v>
      </c>
      <c r="C14" s="141" t="s">
        <v>506</v>
      </c>
      <c r="D14" s="142"/>
      <c r="E14" s="143"/>
      <c r="F14" s="143"/>
      <c r="G14" s="144">
        <f>SUM(G7:G13)</f>
        <v>0</v>
      </c>
      <c r="H14" s="145"/>
      <c r="I14" s="144">
        <f>SUM(I7:I13)</f>
        <v>1.3520000000000001E-2</v>
      </c>
      <c r="J14" s="146"/>
      <c r="K14" s="144">
        <f>SUM(K7:K13)</f>
        <v>-1.1599999999999999E-2</v>
      </c>
      <c r="O14" s="118"/>
      <c r="X14" s="147">
        <f>K14</f>
        <v>-1.1599999999999999E-2</v>
      </c>
      <c r="Y14" s="147">
        <f>I14</f>
        <v>1.3520000000000001E-2</v>
      </c>
      <c r="Z14" s="128">
        <f>G14</f>
        <v>0</v>
      </c>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48"/>
      <c r="BB14" s="148"/>
      <c r="BC14" s="148"/>
      <c r="BD14" s="148"/>
      <c r="BE14" s="148"/>
      <c r="BF14" s="148"/>
      <c r="BG14" s="118"/>
      <c r="BH14" s="118"/>
      <c r="BI14" s="118"/>
    </row>
    <row r="15" spans="1:104" ht="14.25" customHeight="1" x14ac:dyDescent="0.2">
      <c r="A15" s="108" t="s">
        <v>46</v>
      </c>
      <c r="B15" s="109" t="s">
        <v>518</v>
      </c>
      <c r="C15" s="110" t="s">
        <v>519</v>
      </c>
      <c r="D15" s="111"/>
      <c r="E15" s="112"/>
      <c r="F15" s="112"/>
      <c r="G15" s="113"/>
      <c r="H15" s="114"/>
      <c r="I15" s="115"/>
      <c r="J15" s="116"/>
      <c r="K15" s="117"/>
      <c r="O15" s="118"/>
    </row>
    <row r="16" spans="1:104" x14ac:dyDescent="0.2">
      <c r="A16" s="119">
        <v>6</v>
      </c>
      <c r="B16" s="120" t="s">
        <v>520</v>
      </c>
      <c r="C16" s="121" t="s">
        <v>521</v>
      </c>
      <c r="D16" s="122" t="s">
        <v>237</v>
      </c>
      <c r="E16" s="123">
        <v>1</v>
      </c>
      <c r="F16" s="124">
        <v>0</v>
      </c>
      <c r="G16" s="125">
        <f>E16*F16</f>
        <v>0</v>
      </c>
      <c r="H16" s="126">
        <v>4.0000000000000003E-5</v>
      </c>
      <c r="I16" s="127">
        <f>E16*H16</f>
        <v>4.0000000000000003E-5</v>
      </c>
      <c r="J16" s="126">
        <v>0</v>
      </c>
      <c r="K16" s="127">
        <f>E16*J16</f>
        <v>0</v>
      </c>
      <c r="O16" s="118"/>
      <c r="Z16" s="118"/>
      <c r="AA16" s="118">
        <v>1</v>
      </c>
      <c r="AB16" s="118">
        <v>7</v>
      </c>
      <c r="AC16" s="118">
        <v>7</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G16</f>
        <v>0</v>
      </c>
      <c r="BA16" s="118"/>
      <c r="BB16" s="118"/>
      <c r="BC16" s="118"/>
      <c r="BD16" s="118"/>
      <c r="BE16" s="118"/>
      <c r="BF16" s="118"/>
      <c r="BG16" s="118"/>
      <c r="BH16" s="118"/>
      <c r="BI16" s="118"/>
      <c r="CA16" s="118">
        <v>1</v>
      </c>
      <c r="CB16" s="118">
        <v>7</v>
      </c>
      <c r="CZ16" s="81">
        <v>2</v>
      </c>
    </row>
    <row r="17" spans="1:104" x14ac:dyDescent="0.2">
      <c r="A17" s="119">
        <v>7</v>
      </c>
      <c r="B17" s="120" t="s">
        <v>522</v>
      </c>
      <c r="C17" s="121" t="s">
        <v>523</v>
      </c>
      <c r="D17" s="122" t="s">
        <v>237</v>
      </c>
      <c r="E17" s="123">
        <v>1</v>
      </c>
      <c r="F17" s="124">
        <v>0</v>
      </c>
      <c r="G17" s="125">
        <f>E17*F17</f>
        <v>0</v>
      </c>
      <c r="H17" s="126">
        <v>0</v>
      </c>
      <c r="I17" s="127">
        <f>E17*H17</f>
        <v>0</v>
      </c>
      <c r="J17" s="126">
        <v>0</v>
      </c>
      <c r="K17" s="127">
        <f>E17*J17</f>
        <v>0</v>
      </c>
      <c r="O17" s="118"/>
      <c r="Z17" s="118"/>
      <c r="AA17" s="118">
        <v>1</v>
      </c>
      <c r="AB17" s="118">
        <v>7</v>
      </c>
      <c r="AC17" s="118">
        <v>7</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G17</f>
        <v>0</v>
      </c>
      <c r="BA17" s="118"/>
      <c r="BB17" s="118"/>
      <c r="BC17" s="118"/>
      <c r="BD17" s="118"/>
      <c r="BE17" s="118"/>
      <c r="BF17" s="118"/>
      <c r="BG17" s="118"/>
      <c r="BH17" s="118"/>
      <c r="BI17" s="118"/>
      <c r="CA17" s="118">
        <v>1</v>
      </c>
      <c r="CB17" s="118">
        <v>7</v>
      </c>
      <c r="CZ17" s="81">
        <v>2</v>
      </c>
    </row>
    <row r="18" spans="1:104" x14ac:dyDescent="0.2">
      <c r="A18" s="129"/>
      <c r="B18" s="130"/>
      <c r="C18" s="195" t="s">
        <v>511</v>
      </c>
      <c r="D18" s="196"/>
      <c r="E18" s="196"/>
      <c r="F18" s="196"/>
      <c r="G18" s="197"/>
      <c r="I18" s="131"/>
      <c r="K18" s="131"/>
      <c r="L18" s="132" t="s">
        <v>511</v>
      </c>
      <c r="O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row>
    <row r="19" spans="1:104" x14ac:dyDescent="0.2">
      <c r="A19" s="119">
        <v>8</v>
      </c>
      <c r="B19" s="120" t="s">
        <v>524</v>
      </c>
      <c r="C19" s="121" t="s">
        <v>525</v>
      </c>
      <c r="D19" s="122" t="s">
        <v>237</v>
      </c>
      <c r="E19" s="123">
        <v>6</v>
      </c>
      <c r="F19" s="124">
        <v>0</v>
      </c>
      <c r="G19" s="125">
        <f>E19*F19</f>
        <v>0</v>
      </c>
      <c r="H19" s="126">
        <v>0</v>
      </c>
      <c r="I19" s="127">
        <f>E19*H19</f>
        <v>0</v>
      </c>
      <c r="J19" s="126">
        <v>0</v>
      </c>
      <c r="K19" s="127">
        <f>E19*J19</f>
        <v>0</v>
      </c>
      <c r="O19" s="118"/>
      <c r="Z19" s="118"/>
      <c r="AA19" s="118">
        <v>1</v>
      </c>
      <c r="AB19" s="118">
        <v>7</v>
      </c>
      <c r="AC19" s="118">
        <v>7</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G19</f>
        <v>0</v>
      </c>
      <c r="BA19" s="118"/>
      <c r="BB19" s="118"/>
      <c r="BC19" s="118"/>
      <c r="BD19" s="118"/>
      <c r="BE19" s="118"/>
      <c r="BF19" s="118"/>
      <c r="BG19" s="118"/>
      <c r="BH19" s="118"/>
      <c r="BI19" s="118"/>
      <c r="CA19" s="118">
        <v>1</v>
      </c>
      <c r="CB19" s="118">
        <v>7</v>
      </c>
      <c r="CZ19" s="81">
        <v>2</v>
      </c>
    </row>
    <row r="20" spans="1:104" ht="22.5" x14ac:dyDescent="0.2">
      <c r="A20" s="119">
        <v>9</v>
      </c>
      <c r="B20" s="120" t="s">
        <v>526</v>
      </c>
      <c r="C20" s="121" t="s">
        <v>527</v>
      </c>
      <c r="D20" s="122" t="s">
        <v>49</v>
      </c>
      <c r="E20" s="123">
        <v>10</v>
      </c>
      <c r="F20" s="124">
        <v>0</v>
      </c>
      <c r="G20" s="125">
        <f>E20*F20</f>
        <v>0</v>
      </c>
      <c r="H20" s="126">
        <v>0</v>
      </c>
      <c r="I20" s="127">
        <f>E20*H20</f>
        <v>0</v>
      </c>
      <c r="J20" s="126">
        <v>0</v>
      </c>
      <c r="K20" s="127">
        <f>E20*J20</f>
        <v>0</v>
      </c>
      <c r="O20" s="118"/>
      <c r="Z20" s="118"/>
      <c r="AA20" s="118">
        <v>1</v>
      </c>
      <c r="AB20" s="118">
        <v>7</v>
      </c>
      <c r="AC20" s="118">
        <v>7</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G20</f>
        <v>0</v>
      </c>
      <c r="BA20" s="118"/>
      <c r="BB20" s="118"/>
      <c r="BC20" s="118"/>
      <c r="BD20" s="118"/>
      <c r="BE20" s="118"/>
      <c r="BF20" s="118"/>
      <c r="BG20" s="118"/>
      <c r="BH20" s="118"/>
      <c r="BI20" s="118"/>
      <c r="CA20" s="118">
        <v>1</v>
      </c>
      <c r="CB20" s="118">
        <v>7</v>
      </c>
      <c r="CZ20" s="81">
        <v>2</v>
      </c>
    </row>
    <row r="21" spans="1:104" x14ac:dyDescent="0.2">
      <c r="A21" s="119">
        <v>10</v>
      </c>
      <c r="B21" s="120" t="s">
        <v>528</v>
      </c>
      <c r="C21" s="121" t="s">
        <v>529</v>
      </c>
      <c r="D21" s="122" t="s">
        <v>49</v>
      </c>
      <c r="E21" s="123">
        <v>10</v>
      </c>
      <c r="F21" s="124">
        <v>0</v>
      </c>
      <c r="G21" s="125">
        <f>E21*F21</f>
        <v>0</v>
      </c>
      <c r="H21" s="126">
        <v>0</v>
      </c>
      <c r="I21" s="127">
        <f>E21*H21</f>
        <v>0</v>
      </c>
      <c r="J21" s="126">
        <v>0</v>
      </c>
      <c r="K21" s="127">
        <f>E21*J21</f>
        <v>0</v>
      </c>
      <c r="O21" s="118"/>
      <c r="Z21" s="118"/>
      <c r="AA21" s="118">
        <v>1</v>
      </c>
      <c r="AB21" s="118">
        <v>7</v>
      </c>
      <c r="AC21" s="118">
        <v>7</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G21</f>
        <v>0</v>
      </c>
      <c r="BA21" s="118"/>
      <c r="BB21" s="118"/>
      <c r="BC21" s="118"/>
      <c r="BD21" s="118"/>
      <c r="BE21" s="118"/>
      <c r="BF21" s="118"/>
      <c r="BG21" s="118"/>
      <c r="BH21" s="118"/>
      <c r="BI21" s="118"/>
      <c r="CA21" s="118">
        <v>1</v>
      </c>
      <c r="CB21" s="118">
        <v>7</v>
      </c>
      <c r="CZ21" s="81">
        <v>2</v>
      </c>
    </row>
    <row r="22" spans="1:104" x14ac:dyDescent="0.2">
      <c r="A22" s="129"/>
      <c r="B22" s="130"/>
      <c r="C22" s="195" t="s">
        <v>511</v>
      </c>
      <c r="D22" s="196"/>
      <c r="E22" s="196"/>
      <c r="F22" s="196"/>
      <c r="G22" s="197"/>
      <c r="I22" s="131"/>
      <c r="K22" s="131"/>
      <c r="L22" s="132" t="s">
        <v>511</v>
      </c>
      <c r="O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row>
    <row r="23" spans="1:104" x14ac:dyDescent="0.2">
      <c r="A23" s="119">
        <v>11</v>
      </c>
      <c r="B23" s="120" t="s">
        <v>530</v>
      </c>
      <c r="C23" s="121" t="s">
        <v>531</v>
      </c>
      <c r="D23" s="122" t="s">
        <v>56</v>
      </c>
      <c r="E23" s="123">
        <v>0.1</v>
      </c>
      <c r="F23" s="124">
        <v>0</v>
      </c>
      <c r="G23" s="125">
        <f>E23*F23</f>
        <v>0</v>
      </c>
      <c r="H23" s="126">
        <v>0</v>
      </c>
      <c r="I23" s="127">
        <f>E23*H23</f>
        <v>0</v>
      </c>
      <c r="J23" s="126">
        <v>0</v>
      </c>
      <c r="K23" s="127">
        <f>E23*J23</f>
        <v>0</v>
      </c>
      <c r="O23" s="118"/>
      <c r="Z23" s="118"/>
      <c r="AA23" s="118">
        <v>1</v>
      </c>
      <c r="AB23" s="118">
        <v>7</v>
      </c>
      <c r="AC23" s="118">
        <v>7</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G23</f>
        <v>0</v>
      </c>
      <c r="BA23" s="118"/>
      <c r="BB23" s="118"/>
      <c r="BC23" s="118"/>
      <c r="BD23" s="118"/>
      <c r="BE23" s="118"/>
      <c r="BF23" s="118"/>
      <c r="BG23" s="118"/>
      <c r="BH23" s="118"/>
      <c r="BI23" s="118"/>
      <c r="CA23" s="118">
        <v>1</v>
      </c>
      <c r="CB23" s="118">
        <v>7</v>
      </c>
      <c r="CZ23" s="81">
        <v>2</v>
      </c>
    </row>
    <row r="24" spans="1:104" x14ac:dyDescent="0.2">
      <c r="A24" s="129"/>
      <c r="B24" s="130"/>
      <c r="C24" s="195" t="s">
        <v>511</v>
      </c>
      <c r="D24" s="196"/>
      <c r="E24" s="196"/>
      <c r="F24" s="196"/>
      <c r="G24" s="197"/>
      <c r="I24" s="131"/>
      <c r="K24" s="131"/>
      <c r="L24" s="132" t="s">
        <v>511</v>
      </c>
      <c r="O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row>
    <row r="25" spans="1:104" x14ac:dyDescent="0.2">
      <c r="A25" s="139" t="s">
        <v>50</v>
      </c>
      <c r="B25" s="140" t="s">
        <v>518</v>
      </c>
      <c r="C25" s="141" t="s">
        <v>519</v>
      </c>
      <c r="D25" s="142"/>
      <c r="E25" s="143"/>
      <c r="F25" s="143"/>
      <c r="G25" s="144">
        <f>SUM(G15:G24)</f>
        <v>0</v>
      </c>
      <c r="H25" s="145"/>
      <c r="I25" s="144">
        <f>SUM(I15:I24)</f>
        <v>4.0000000000000003E-5</v>
      </c>
      <c r="J25" s="146"/>
      <c r="K25" s="144">
        <f>SUM(K15:K24)</f>
        <v>0</v>
      </c>
      <c r="O25" s="118"/>
      <c r="X25" s="147">
        <f>K25</f>
        <v>0</v>
      </c>
      <c r="Y25" s="147">
        <f>I25</f>
        <v>4.0000000000000003E-5</v>
      </c>
      <c r="Z25" s="128">
        <f>G25</f>
        <v>0</v>
      </c>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48"/>
      <c r="BB25" s="148"/>
      <c r="BC25" s="148"/>
      <c r="BD25" s="148"/>
      <c r="BE25" s="148"/>
      <c r="BF25" s="148"/>
      <c r="BG25" s="118"/>
      <c r="BH25" s="118"/>
      <c r="BI25" s="118"/>
    </row>
    <row r="26" spans="1:104" ht="14.25" customHeight="1" x14ac:dyDescent="0.2">
      <c r="A26" s="108" t="s">
        <v>46</v>
      </c>
      <c r="B26" s="109" t="s">
        <v>482</v>
      </c>
      <c r="C26" s="110" t="s">
        <v>483</v>
      </c>
      <c r="D26" s="111"/>
      <c r="E26" s="112"/>
      <c r="F26" s="112"/>
      <c r="G26" s="113"/>
      <c r="H26" s="114"/>
      <c r="I26" s="115"/>
      <c r="J26" s="116"/>
      <c r="K26" s="117"/>
      <c r="O26" s="118"/>
    </row>
    <row r="27" spans="1:104" x14ac:dyDescent="0.2">
      <c r="A27" s="119">
        <v>12</v>
      </c>
      <c r="B27" s="120" t="s">
        <v>487</v>
      </c>
      <c r="C27" s="121" t="s">
        <v>488</v>
      </c>
      <c r="D27" s="122" t="s">
        <v>56</v>
      </c>
      <c r="E27" s="123">
        <v>5.5100000000000003E-2</v>
      </c>
      <c r="F27" s="124">
        <v>0</v>
      </c>
      <c r="G27" s="125">
        <f>E27*F27</f>
        <v>0</v>
      </c>
      <c r="H27" s="126">
        <v>0</v>
      </c>
      <c r="I27" s="127">
        <f>E27*H27</f>
        <v>0</v>
      </c>
      <c r="J27" s="126">
        <v>0</v>
      </c>
      <c r="K27" s="127">
        <f>E27*J27</f>
        <v>0</v>
      </c>
      <c r="O27" s="118"/>
      <c r="Z27" s="118"/>
      <c r="AA27" s="118">
        <v>1</v>
      </c>
      <c r="AB27" s="118">
        <v>3</v>
      </c>
      <c r="AC27" s="118">
        <v>3</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G27</f>
        <v>0</v>
      </c>
      <c r="BA27" s="118"/>
      <c r="BB27" s="118"/>
      <c r="BC27" s="118"/>
      <c r="BD27" s="118"/>
      <c r="BE27" s="118"/>
      <c r="BF27" s="118"/>
      <c r="BG27" s="118"/>
      <c r="BH27" s="118"/>
      <c r="BI27" s="118"/>
      <c r="CA27" s="118">
        <v>1</v>
      </c>
      <c r="CB27" s="118">
        <v>3</v>
      </c>
      <c r="CZ27" s="81">
        <v>4</v>
      </c>
    </row>
    <row r="28" spans="1:104" x14ac:dyDescent="0.2">
      <c r="A28" s="119">
        <v>13</v>
      </c>
      <c r="B28" s="120" t="s">
        <v>490</v>
      </c>
      <c r="C28" s="121" t="s">
        <v>491</v>
      </c>
      <c r="D28" s="122" t="s">
        <v>56</v>
      </c>
      <c r="E28" s="123">
        <v>0.55100000000000005</v>
      </c>
      <c r="F28" s="124">
        <v>0</v>
      </c>
      <c r="G28" s="125">
        <f>E28*F28</f>
        <v>0</v>
      </c>
      <c r="H28" s="126">
        <v>0</v>
      </c>
      <c r="I28" s="127">
        <f>E28*H28</f>
        <v>0</v>
      </c>
      <c r="J28" s="126">
        <v>0</v>
      </c>
      <c r="K28" s="127">
        <f>E28*J28</f>
        <v>0</v>
      </c>
      <c r="O28" s="118"/>
      <c r="Z28" s="118"/>
      <c r="AA28" s="118">
        <v>1</v>
      </c>
      <c r="AB28" s="118">
        <v>3</v>
      </c>
      <c r="AC28" s="118">
        <v>3</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G28</f>
        <v>0</v>
      </c>
      <c r="BA28" s="118"/>
      <c r="BB28" s="118"/>
      <c r="BC28" s="118"/>
      <c r="BD28" s="118"/>
      <c r="BE28" s="118"/>
      <c r="BF28" s="118"/>
      <c r="BG28" s="118"/>
      <c r="BH28" s="118"/>
      <c r="BI28" s="118"/>
      <c r="CA28" s="118">
        <v>1</v>
      </c>
      <c r="CB28" s="118">
        <v>3</v>
      </c>
      <c r="CZ28" s="81">
        <v>4</v>
      </c>
    </row>
    <row r="29" spans="1:104" x14ac:dyDescent="0.2">
      <c r="A29" s="119">
        <v>14</v>
      </c>
      <c r="B29" s="120" t="s">
        <v>493</v>
      </c>
      <c r="C29" s="121" t="s">
        <v>494</v>
      </c>
      <c r="D29" s="122" t="s">
        <v>56</v>
      </c>
      <c r="E29" s="123">
        <v>5.5100000000000003E-2</v>
      </c>
      <c r="F29" s="124">
        <v>0</v>
      </c>
      <c r="G29" s="125">
        <f>E29*F29</f>
        <v>0</v>
      </c>
      <c r="H29" s="126">
        <v>0</v>
      </c>
      <c r="I29" s="127">
        <f>E29*H29</f>
        <v>0</v>
      </c>
      <c r="J29" s="126">
        <v>0</v>
      </c>
      <c r="K29" s="127">
        <f>E29*J29</f>
        <v>0</v>
      </c>
      <c r="O29" s="118"/>
      <c r="Z29" s="118"/>
      <c r="AA29" s="118">
        <v>1</v>
      </c>
      <c r="AB29" s="118">
        <v>3</v>
      </c>
      <c r="AC29" s="118">
        <v>3</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G29</f>
        <v>0</v>
      </c>
      <c r="BA29" s="118"/>
      <c r="BB29" s="118"/>
      <c r="BC29" s="118"/>
      <c r="BD29" s="118"/>
      <c r="BE29" s="118"/>
      <c r="BF29" s="118"/>
      <c r="BG29" s="118"/>
      <c r="BH29" s="118"/>
      <c r="BI29" s="118"/>
      <c r="CA29" s="118">
        <v>1</v>
      </c>
      <c r="CB29" s="118">
        <v>3</v>
      </c>
      <c r="CZ29" s="81">
        <v>4</v>
      </c>
    </row>
    <row r="30" spans="1:104" x14ac:dyDescent="0.2">
      <c r="A30" s="119">
        <v>15</v>
      </c>
      <c r="B30" s="120" t="s">
        <v>496</v>
      </c>
      <c r="C30" s="121" t="s">
        <v>497</v>
      </c>
      <c r="D30" s="122" t="s">
        <v>56</v>
      </c>
      <c r="E30" s="123">
        <v>0.11020000000000001</v>
      </c>
      <c r="F30" s="124">
        <v>0</v>
      </c>
      <c r="G30" s="125">
        <f>E30*F30</f>
        <v>0</v>
      </c>
      <c r="H30" s="126">
        <v>0</v>
      </c>
      <c r="I30" s="127">
        <f>E30*H30</f>
        <v>0</v>
      </c>
      <c r="J30" s="126">
        <v>0</v>
      </c>
      <c r="K30" s="127">
        <f>E30*J30</f>
        <v>0</v>
      </c>
      <c r="O30" s="118"/>
      <c r="Z30" s="118"/>
      <c r="AA30" s="118">
        <v>1</v>
      </c>
      <c r="AB30" s="118">
        <v>3</v>
      </c>
      <c r="AC30" s="118">
        <v>3</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G30</f>
        <v>0</v>
      </c>
      <c r="BA30" s="118"/>
      <c r="BB30" s="118"/>
      <c r="BC30" s="118"/>
      <c r="BD30" s="118"/>
      <c r="BE30" s="118"/>
      <c r="BF30" s="118"/>
      <c r="BG30" s="118"/>
      <c r="BH30" s="118"/>
      <c r="BI30" s="118"/>
      <c r="CA30" s="118">
        <v>1</v>
      </c>
      <c r="CB30" s="118">
        <v>3</v>
      </c>
      <c r="CZ30" s="81">
        <v>4</v>
      </c>
    </row>
    <row r="31" spans="1:104" x14ac:dyDescent="0.2">
      <c r="A31" s="119">
        <v>16</v>
      </c>
      <c r="B31" s="120" t="s">
        <v>499</v>
      </c>
      <c r="C31" s="121" t="s">
        <v>500</v>
      </c>
      <c r="D31" s="122" t="s">
        <v>56</v>
      </c>
      <c r="E31" s="123">
        <v>5.5100000000000003E-2</v>
      </c>
      <c r="F31" s="124">
        <v>0</v>
      </c>
      <c r="G31" s="125">
        <f>E31*F31</f>
        <v>0</v>
      </c>
      <c r="H31" s="126">
        <v>0</v>
      </c>
      <c r="I31" s="127">
        <f>E31*H31</f>
        <v>0</v>
      </c>
      <c r="J31" s="126">
        <v>0</v>
      </c>
      <c r="K31" s="127">
        <f>E31*J31</f>
        <v>0</v>
      </c>
      <c r="O31" s="118"/>
      <c r="Z31" s="118"/>
      <c r="AA31" s="118">
        <v>1</v>
      </c>
      <c r="AB31" s="118">
        <v>3</v>
      </c>
      <c r="AC31" s="118">
        <v>3</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G31</f>
        <v>0</v>
      </c>
      <c r="BA31" s="118"/>
      <c r="BB31" s="118"/>
      <c r="BC31" s="118"/>
      <c r="BD31" s="118"/>
      <c r="BE31" s="118"/>
      <c r="BF31" s="118"/>
      <c r="BG31" s="118"/>
      <c r="BH31" s="118"/>
      <c r="BI31" s="118"/>
      <c r="CA31" s="118">
        <v>1</v>
      </c>
      <c r="CB31" s="118">
        <v>3</v>
      </c>
      <c r="CZ31" s="81">
        <v>4</v>
      </c>
    </row>
    <row r="32" spans="1:104" x14ac:dyDescent="0.2">
      <c r="A32" s="139" t="s">
        <v>50</v>
      </c>
      <c r="B32" s="140" t="s">
        <v>482</v>
      </c>
      <c r="C32" s="141" t="s">
        <v>483</v>
      </c>
      <c r="D32" s="142"/>
      <c r="E32" s="143"/>
      <c r="F32" s="143"/>
      <c r="G32" s="144">
        <f>SUM(G26:G31)</f>
        <v>0</v>
      </c>
      <c r="H32" s="145"/>
      <c r="I32" s="144">
        <f>SUM(I26:I31)</f>
        <v>0</v>
      </c>
      <c r="J32" s="146"/>
      <c r="K32" s="144">
        <f>SUM(K26:K31)</f>
        <v>0</v>
      </c>
      <c r="O32" s="118"/>
      <c r="X32" s="147">
        <f>K32</f>
        <v>0</v>
      </c>
      <c r="Y32" s="147">
        <f>I32</f>
        <v>0</v>
      </c>
      <c r="Z32" s="128">
        <f>G32</f>
        <v>0</v>
      </c>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48"/>
      <c r="BB32" s="148"/>
      <c r="BC32" s="148"/>
      <c r="BD32" s="148"/>
      <c r="BE32" s="148"/>
      <c r="BF32" s="148"/>
      <c r="BG32" s="118"/>
      <c r="BH32" s="118"/>
      <c r="BI32" s="118"/>
    </row>
    <row r="33" spans="1:58" x14ac:dyDescent="0.2">
      <c r="A33" s="149" t="s">
        <v>29</v>
      </c>
      <c r="B33" s="150" t="s">
        <v>51</v>
      </c>
      <c r="C33" s="151"/>
      <c r="D33" s="152"/>
      <c r="E33" s="153"/>
      <c r="F33" s="153"/>
      <c r="G33" s="154">
        <f>SUM(Z7:Z33)</f>
        <v>0</v>
      </c>
      <c r="H33" s="155"/>
      <c r="I33" s="154">
        <f>SUM(Y7:Y33)</f>
        <v>1.3560000000000001E-2</v>
      </c>
      <c r="J33" s="155"/>
      <c r="K33" s="154">
        <f>SUM(X7:X33)</f>
        <v>-1.1599999999999999E-2</v>
      </c>
      <c r="O33" s="118"/>
      <c r="BA33" s="156"/>
      <c r="BB33" s="156"/>
      <c r="BC33" s="156"/>
      <c r="BD33" s="156"/>
      <c r="BE33" s="156"/>
      <c r="BF33" s="156"/>
    </row>
    <row r="34" spans="1:58" x14ac:dyDescent="0.2">
      <c r="E34" s="81"/>
    </row>
    <row r="35" spans="1:58" x14ac:dyDescent="0.2">
      <c r="A35" s="157" t="s">
        <v>31</v>
      </c>
      <c r="E35" s="81"/>
    </row>
    <row r="36" spans="1:58" ht="117.75" customHeight="1" x14ac:dyDescent="0.2">
      <c r="A36" s="199"/>
      <c r="B36" s="200"/>
      <c r="C36" s="200"/>
      <c r="D36" s="200"/>
      <c r="E36" s="200"/>
      <c r="F36" s="200"/>
      <c r="G36" s="201"/>
    </row>
    <row r="37" spans="1:58" x14ac:dyDescent="0.2">
      <c r="E37" s="81"/>
    </row>
    <row r="38" spans="1:58" x14ac:dyDescent="0.2">
      <c r="E38" s="81"/>
    </row>
    <row r="39" spans="1:58" x14ac:dyDescent="0.2">
      <c r="E39" s="81"/>
    </row>
    <row r="40" spans="1:58" x14ac:dyDescent="0.2">
      <c r="E40" s="81"/>
    </row>
    <row r="41" spans="1:58" x14ac:dyDescent="0.2">
      <c r="E41" s="81"/>
    </row>
    <row r="42" spans="1:58" x14ac:dyDescent="0.2">
      <c r="E42" s="81"/>
    </row>
    <row r="43" spans="1:58" x14ac:dyDescent="0.2">
      <c r="E43" s="81"/>
    </row>
    <row r="44" spans="1:58" x14ac:dyDescent="0.2">
      <c r="E44" s="81"/>
    </row>
    <row r="45" spans="1:58" x14ac:dyDescent="0.2">
      <c r="E45" s="81"/>
    </row>
    <row r="46" spans="1:58" x14ac:dyDescent="0.2">
      <c r="E46" s="81"/>
    </row>
    <row r="47" spans="1:58" x14ac:dyDescent="0.2">
      <c r="E47" s="81"/>
    </row>
    <row r="48" spans="1:58"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A57" s="137"/>
      <c r="B57" s="137"/>
      <c r="C57" s="137"/>
      <c r="D57" s="137"/>
      <c r="E57" s="137"/>
      <c r="F57" s="137"/>
      <c r="G57" s="137"/>
    </row>
    <row r="58" spans="1:7" x14ac:dyDescent="0.2">
      <c r="A58" s="137"/>
      <c r="B58" s="137"/>
      <c r="C58" s="137"/>
      <c r="D58" s="137"/>
      <c r="E58" s="137"/>
      <c r="F58" s="137"/>
      <c r="G58" s="137"/>
    </row>
    <row r="59" spans="1:7" x14ac:dyDescent="0.2">
      <c r="A59" s="137"/>
      <c r="B59" s="137"/>
      <c r="C59" s="137"/>
      <c r="D59" s="137"/>
      <c r="E59" s="137"/>
      <c r="F59" s="137"/>
      <c r="G59" s="137"/>
    </row>
    <row r="60" spans="1:7" x14ac:dyDescent="0.2">
      <c r="A60" s="137"/>
      <c r="B60" s="137"/>
      <c r="C60" s="137"/>
      <c r="D60" s="137"/>
      <c r="E60" s="137"/>
      <c r="F60" s="137"/>
      <c r="G60" s="137"/>
    </row>
    <row r="61" spans="1:7" x14ac:dyDescent="0.2">
      <c r="E61" s="81"/>
    </row>
    <row r="62" spans="1:7" x14ac:dyDescent="0.2">
      <c r="E62" s="81"/>
    </row>
    <row r="63" spans="1:7" x14ac:dyDescent="0.2">
      <c r="E63" s="81"/>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A92" s="158"/>
      <c r="B92" s="158"/>
    </row>
    <row r="93" spans="1:7" x14ac:dyDescent="0.2">
      <c r="A93" s="137"/>
      <c r="B93" s="137"/>
      <c r="C93" s="159"/>
      <c r="D93" s="159"/>
      <c r="E93" s="160"/>
      <c r="F93" s="159"/>
      <c r="G93" s="161"/>
    </row>
    <row r="94" spans="1:7" x14ac:dyDescent="0.2">
      <c r="A94" s="162"/>
      <c r="B94" s="162"/>
      <c r="C94" s="137"/>
      <c r="D94" s="137"/>
      <c r="E94" s="163"/>
      <c r="F94" s="137"/>
      <c r="G94" s="137"/>
    </row>
    <row r="95" spans="1:7" x14ac:dyDescent="0.2">
      <c r="A95" s="137"/>
      <c r="B95" s="137"/>
      <c r="C95" s="137"/>
      <c r="D95" s="137"/>
      <c r="E95" s="163"/>
      <c r="F95" s="137"/>
      <c r="G95" s="137"/>
    </row>
    <row r="96" spans="1:7" x14ac:dyDescent="0.2">
      <c r="A96" s="137"/>
      <c r="B96" s="137"/>
      <c r="C96" s="137"/>
      <c r="D96" s="137"/>
      <c r="E96" s="163"/>
      <c r="F96" s="137"/>
      <c r="G96" s="137"/>
    </row>
    <row r="97" spans="1:7" x14ac:dyDescent="0.2">
      <c r="A97" s="137"/>
      <c r="B97" s="137"/>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sheetData>
  <sheetProtection password="C7B2" sheet="1"/>
  <mergeCells count="6">
    <mergeCell ref="A1:G1"/>
    <mergeCell ref="A36:G36"/>
    <mergeCell ref="C10:G10"/>
    <mergeCell ref="C18:G18"/>
    <mergeCell ref="C22:G22"/>
    <mergeCell ref="C24:G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Z161"/>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534</v>
      </c>
      <c r="E3" s="89"/>
      <c r="F3" s="90"/>
      <c r="G3" s="91"/>
    </row>
    <row r="4" spans="1:104" ht="13.5" customHeight="1" thickBot="1" x14ac:dyDescent="0.25">
      <c r="A4" s="92" t="s">
        <v>34</v>
      </c>
      <c r="B4" s="93"/>
      <c r="C4" s="94"/>
      <c r="D4" s="95" t="s">
        <v>679</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536</v>
      </c>
      <c r="C7" s="110" t="s">
        <v>537</v>
      </c>
      <c r="D7" s="111"/>
      <c r="E7" s="112"/>
      <c r="F7" s="112"/>
      <c r="G7" s="113"/>
      <c r="H7" s="114"/>
      <c r="I7" s="115"/>
      <c r="J7" s="116"/>
      <c r="K7" s="117"/>
      <c r="O7" s="118"/>
    </row>
    <row r="8" spans="1:104" x14ac:dyDescent="0.2">
      <c r="A8" s="119">
        <v>1</v>
      </c>
      <c r="B8" s="120" t="s">
        <v>538</v>
      </c>
      <c r="C8" s="121" t="s">
        <v>539</v>
      </c>
      <c r="D8" s="122" t="s">
        <v>237</v>
      </c>
      <c r="E8" s="123">
        <v>1</v>
      </c>
      <c r="F8" s="124">
        <v>0</v>
      </c>
      <c r="G8" s="125">
        <f t="shared" ref="G8:G20" si="0">E8*F8</f>
        <v>0</v>
      </c>
      <c r="H8" s="126">
        <v>0</v>
      </c>
      <c r="I8" s="127">
        <f t="shared" ref="I8:I20" si="1">E8*H8</f>
        <v>0</v>
      </c>
      <c r="J8" s="126">
        <v>0</v>
      </c>
      <c r="K8" s="127">
        <f t="shared" ref="K8:K20" si="2">E8*J8</f>
        <v>0</v>
      </c>
      <c r="O8" s="118"/>
      <c r="Z8" s="118"/>
      <c r="AA8" s="118">
        <v>1</v>
      </c>
      <c r="AB8" s="118">
        <v>7</v>
      </c>
      <c r="AC8" s="118">
        <v>7</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20" si="3">G8</f>
        <v>0</v>
      </c>
      <c r="BA8" s="118"/>
      <c r="BB8" s="118"/>
      <c r="BC8" s="118"/>
      <c r="BD8" s="118"/>
      <c r="BE8" s="118"/>
      <c r="BF8" s="118"/>
      <c r="BG8" s="118"/>
      <c r="BH8" s="118"/>
      <c r="BI8" s="118"/>
      <c r="CA8" s="118">
        <v>1</v>
      </c>
      <c r="CB8" s="118">
        <v>7</v>
      </c>
      <c r="CZ8" s="81">
        <v>2</v>
      </c>
    </row>
    <row r="9" spans="1:104" x14ac:dyDescent="0.2">
      <c r="A9" s="119">
        <v>2</v>
      </c>
      <c r="B9" s="120" t="s">
        <v>540</v>
      </c>
      <c r="C9" s="121" t="s">
        <v>541</v>
      </c>
      <c r="D9" s="122" t="s">
        <v>258</v>
      </c>
      <c r="E9" s="123">
        <v>23</v>
      </c>
      <c r="F9" s="124">
        <v>0</v>
      </c>
      <c r="G9" s="125">
        <f t="shared" si="0"/>
        <v>0</v>
      </c>
      <c r="H9" s="126">
        <v>0</v>
      </c>
      <c r="I9" s="127">
        <f t="shared" si="1"/>
        <v>0</v>
      </c>
      <c r="J9" s="126">
        <v>0</v>
      </c>
      <c r="K9" s="127">
        <f t="shared" si="2"/>
        <v>0</v>
      </c>
      <c r="O9" s="118"/>
      <c r="Z9" s="118"/>
      <c r="AA9" s="118">
        <v>1</v>
      </c>
      <c r="AB9" s="118">
        <v>7</v>
      </c>
      <c r="AC9" s="118">
        <v>7</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v>
      </c>
      <c r="CB9" s="118">
        <v>7</v>
      </c>
      <c r="CZ9" s="81">
        <v>2</v>
      </c>
    </row>
    <row r="10" spans="1:104" x14ac:dyDescent="0.2">
      <c r="A10" s="119">
        <v>3</v>
      </c>
      <c r="B10" s="120" t="s">
        <v>542</v>
      </c>
      <c r="C10" s="121" t="s">
        <v>543</v>
      </c>
      <c r="D10" s="122" t="s">
        <v>258</v>
      </c>
      <c r="E10" s="123">
        <v>13</v>
      </c>
      <c r="F10" s="124">
        <v>0</v>
      </c>
      <c r="G10" s="125">
        <f t="shared" si="0"/>
        <v>0</v>
      </c>
      <c r="H10" s="126">
        <v>0</v>
      </c>
      <c r="I10" s="127">
        <f t="shared" si="1"/>
        <v>0</v>
      </c>
      <c r="J10" s="126">
        <v>0</v>
      </c>
      <c r="K10" s="127">
        <f t="shared" si="2"/>
        <v>0</v>
      </c>
      <c r="O10" s="118"/>
      <c r="Z10" s="118"/>
      <c r="AA10" s="118">
        <v>1</v>
      </c>
      <c r="AB10" s="118">
        <v>7</v>
      </c>
      <c r="AC10" s="118">
        <v>7</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v>
      </c>
      <c r="CB10" s="118">
        <v>7</v>
      </c>
      <c r="CZ10" s="81">
        <v>2</v>
      </c>
    </row>
    <row r="11" spans="1:104" x14ac:dyDescent="0.2">
      <c r="A11" s="119">
        <v>4</v>
      </c>
      <c r="B11" s="120" t="s">
        <v>544</v>
      </c>
      <c r="C11" s="121" t="s">
        <v>545</v>
      </c>
      <c r="D11" s="122" t="s">
        <v>258</v>
      </c>
      <c r="E11" s="123">
        <v>9</v>
      </c>
      <c r="F11" s="124">
        <v>0</v>
      </c>
      <c r="G11" s="125">
        <f t="shared" si="0"/>
        <v>0</v>
      </c>
      <c r="H11" s="126">
        <v>0</v>
      </c>
      <c r="I11" s="127">
        <f t="shared" si="1"/>
        <v>0</v>
      </c>
      <c r="J11" s="126">
        <v>0</v>
      </c>
      <c r="K11" s="127">
        <f t="shared" si="2"/>
        <v>0</v>
      </c>
      <c r="O11" s="118"/>
      <c r="Z11" s="118"/>
      <c r="AA11" s="118">
        <v>1</v>
      </c>
      <c r="AB11" s="118">
        <v>7</v>
      </c>
      <c r="AC11" s="118">
        <v>7</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v>
      </c>
      <c r="CB11" s="118">
        <v>7</v>
      </c>
      <c r="CZ11" s="81">
        <v>2</v>
      </c>
    </row>
    <row r="12" spans="1:104" x14ac:dyDescent="0.2">
      <c r="A12" s="119">
        <v>5</v>
      </c>
      <c r="B12" s="120" t="s">
        <v>546</v>
      </c>
      <c r="C12" s="121" t="s">
        <v>547</v>
      </c>
      <c r="D12" s="122" t="s">
        <v>258</v>
      </c>
      <c r="E12" s="123">
        <v>10</v>
      </c>
      <c r="F12" s="124">
        <v>0</v>
      </c>
      <c r="G12" s="125">
        <f t="shared" si="0"/>
        <v>0</v>
      </c>
      <c r="H12" s="126">
        <v>0</v>
      </c>
      <c r="I12" s="127">
        <f t="shared" si="1"/>
        <v>0</v>
      </c>
      <c r="J12" s="126">
        <v>0</v>
      </c>
      <c r="K12" s="127">
        <f t="shared" si="2"/>
        <v>0</v>
      </c>
      <c r="O12" s="118"/>
      <c r="Z12" s="118"/>
      <c r="AA12" s="118">
        <v>1</v>
      </c>
      <c r="AB12" s="118">
        <v>7</v>
      </c>
      <c r="AC12" s="118">
        <v>7</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v>
      </c>
      <c r="CB12" s="118">
        <v>7</v>
      </c>
      <c r="CZ12" s="81">
        <v>2</v>
      </c>
    </row>
    <row r="13" spans="1:104" x14ac:dyDescent="0.2">
      <c r="A13" s="119">
        <v>6</v>
      </c>
      <c r="B13" s="120" t="s">
        <v>548</v>
      </c>
      <c r="C13" s="121" t="s">
        <v>549</v>
      </c>
      <c r="D13" s="122" t="s">
        <v>237</v>
      </c>
      <c r="E13" s="123">
        <v>2</v>
      </c>
      <c r="F13" s="124">
        <v>0</v>
      </c>
      <c r="G13" s="125">
        <f t="shared" si="0"/>
        <v>0</v>
      </c>
      <c r="H13" s="126">
        <v>0</v>
      </c>
      <c r="I13" s="127">
        <f t="shared" si="1"/>
        <v>0</v>
      </c>
      <c r="J13" s="126">
        <v>0</v>
      </c>
      <c r="K13" s="127">
        <f t="shared" si="2"/>
        <v>0</v>
      </c>
      <c r="O13" s="118"/>
      <c r="Z13" s="118"/>
      <c r="AA13" s="118">
        <v>1</v>
      </c>
      <c r="AB13" s="118">
        <v>7</v>
      </c>
      <c r="AC13" s="118">
        <v>7</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v>
      </c>
      <c r="CB13" s="118">
        <v>7</v>
      </c>
      <c r="CZ13" s="81">
        <v>2</v>
      </c>
    </row>
    <row r="14" spans="1:104" x14ac:dyDescent="0.2">
      <c r="A14" s="119">
        <v>7</v>
      </c>
      <c r="B14" s="120" t="s">
        <v>550</v>
      </c>
      <c r="C14" s="121" t="s">
        <v>551</v>
      </c>
      <c r="D14" s="122" t="s">
        <v>237</v>
      </c>
      <c r="E14" s="123">
        <v>2</v>
      </c>
      <c r="F14" s="124">
        <v>0</v>
      </c>
      <c r="G14" s="125">
        <f t="shared" si="0"/>
        <v>0</v>
      </c>
      <c r="H14" s="126">
        <v>0</v>
      </c>
      <c r="I14" s="127">
        <f t="shared" si="1"/>
        <v>0</v>
      </c>
      <c r="J14" s="126">
        <v>0</v>
      </c>
      <c r="K14" s="127">
        <f t="shared" si="2"/>
        <v>0</v>
      </c>
      <c r="O14" s="118"/>
      <c r="Z14" s="118"/>
      <c r="AA14" s="118">
        <v>1</v>
      </c>
      <c r="AB14" s="118">
        <v>7</v>
      </c>
      <c r="AC14" s="118">
        <v>7</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v>
      </c>
      <c r="CB14" s="118">
        <v>7</v>
      </c>
      <c r="CZ14" s="81">
        <v>2</v>
      </c>
    </row>
    <row r="15" spans="1:104" x14ac:dyDescent="0.2">
      <c r="A15" s="119">
        <v>8</v>
      </c>
      <c r="B15" s="120" t="s">
        <v>552</v>
      </c>
      <c r="C15" s="121" t="s">
        <v>553</v>
      </c>
      <c r="D15" s="122" t="s">
        <v>237</v>
      </c>
      <c r="E15" s="123">
        <v>1</v>
      </c>
      <c r="F15" s="124">
        <v>0</v>
      </c>
      <c r="G15" s="125">
        <f t="shared" si="0"/>
        <v>0</v>
      </c>
      <c r="H15" s="126">
        <v>0</v>
      </c>
      <c r="I15" s="127">
        <f t="shared" si="1"/>
        <v>0</v>
      </c>
      <c r="J15" s="126">
        <v>0</v>
      </c>
      <c r="K15" s="127">
        <f t="shared" si="2"/>
        <v>0</v>
      </c>
      <c r="O15" s="118"/>
      <c r="Z15" s="118"/>
      <c r="AA15" s="118">
        <v>1</v>
      </c>
      <c r="AB15" s="118">
        <v>7</v>
      </c>
      <c r="AC15" s="118">
        <v>7</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v>
      </c>
      <c r="CB15" s="118">
        <v>7</v>
      </c>
      <c r="CZ15" s="81">
        <v>2</v>
      </c>
    </row>
    <row r="16" spans="1:104" x14ac:dyDescent="0.2">
      <c r="A16" s="119">
        <v>9</v>
      </c>
      <c r="B16" s="120" t="s">
        <v>554</v>
      </c>
      <c r="C16" s="121" t="s">
        <v>555</v>
      </c>
      <c r="D16" s="122" t="s">
        <v>237</v>
      </c>
      <c r="E16" s="123">
        <v>2</v>
      </c>
      <c r="F16" s="124">
        <v>0</v>
      </c>
      <c r="G16" s="125">
        <f t="shared" si="0"/>
        <v>0</v>
      </c>
      <c r="H16" s="126">
        <v>0</v>
      </c>
      <c r="I16" s="127">
        <f t="shared" si="1"/>
        <v>0</v>
      </c>
      <c r="J16" s="126">
        <v>0</v>
      </c>
      <c r="K16" s="127">
        <f t="shared" si="2"/>
        <v>0</v>
      </c>
      <c r="O16" s="118"/>
      <c r="Z16" s="118"/>
      <c r="AA16" s="118">
        <v>1</v>
      </c>
      <c r="AB16" s="118">
        <v>7</v>
      </c>
      <c r="AC16" s="118">
        <v>7</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v>
      </c>
      <c r="CB16" s="118">
        <v>7</v>
      </c>
      <c r="CZ16" s="81">
        <v>2</v>
      </c>
    </row>
    <row r="17" spans="1:104" x14ac:dyDescent="0.2">
      <c r="A17" s="119">
        <v>10</v>
      </c>
      <c r="B17" s="120" t="s">
        <v>556</v>
      </c>
      <c r="C17" s="121" t="s">
        <v>557</v>
      </c>
      <c r="D17" s="122" t="s">
        <v>237</v>
      </c>
      <c r="E17" s="123">
        <v>2</v>
      </c>
      <c r="F17" s="124">
        <v>0</v>
      </c>
      <c r="G17" s="125">
        <f t="shared" si="0"/>
        <v>0</v>
      </c>
      <c r="H17" s="126">
        <v>0</v>
      </c>
      <c r="I17" s="127">
        <f t="shared" si="1"/>
        <v>0</v>
      </c>
      <c r="J17" s="126">
        <v>0</v>
      </c>
      <c r="K17" s="127">
        <f t="shared" si="2"/>
        <v>0</v>
      </c>
      <c r="O17" s="118"/>
      <c r="Z17" s="118"/>
      <c r="AA17" s="118">
        <v>1</v>
      </c>
      <c r="AB17" s="118">
        <v>7</v>
      </c>
      <c r="AC17" s="118">
        <v>7</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v>
      </c>
      <c r="CB17" s="118">
        <v>7</v>
      </c>
      <c r="CZ17" s="81">
        <v>2</v>
      </c>
    </row>
    <row r="18" spans="1:104" x14ac:dyDescent="0.2">
      <c r="A18" s="119">
        <v>11</v>
      </c>
      <c r="B18" s="120" t="s">
        <v>558</v>
      </c>
      <c r="C18" s="121" t="s">
        <v>559</v>
      </c>
      <c r="D18" s="122" t="s">
        <v>258</v>
      </c>
      <c r="E18" s="123">
        <v>55</v>
      </c>
      <c r="F18" s="124">
        <v>0</v>
      </c>
      <c r="G18" s="125">
        <f t="shared" si="0"/>
        <v>0</v>
      </c>
      <c r="H18" s="126">
        <v>0</v>
      </c>
      <c r="I18" s="127">
        <f t="shared" si="1"/>
        <v>0</v>
      </c>
      <c r="J18" s="126">
        <v>0</v>
      </c>
      <c r="K18" s="127">
        <f t="shared" si="2"/>
        <v>0</v>
      </c>
      <c r="O18" s="118"/>
      <c r="Z18" s="118"/>
      <c r="AA18" s="118">
        <v>1</v>
      </c>
      <c r="AB18" s="118">
        <v>7</v>
      </c>
      <c r="AC18" s="118">
        <v>7</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v>
      </c>
      <c r="CB18" s="118">
        <v>7</v>
      </c>
      <c r="CZ18" s="81">
        <v>2</v>
      </c>
    </row>
    <row r="19" spans="1:104" x14ac:dyDescent="0.2">
      <c r="A19" s="119">
        <v>12</v>
      </c>
      <c r="B19" s="120" t="s">
        <v>560</v>
      </c>
      <c r="C19" s="121" t="s">
        <v>561</v>
      </c>
      <c r="D19" s="122" t="s">
        <v>562</v>
      </c>
      <c r="E19" s="123">
        <v>3</v>
      </c>
      <c r="F19" s="124">
        <v>0</v>
      </c>
      <c r="G19" s="125">
        <f t="shared" si="0"/>
        <v>0</v>
      </c>
      <c r="H19" s="126">
        <v>0</v>
      </c>
      <c r="I19" s="127">
        <f t="shared" si="1"/>
        <v>0</v>
      </c>
      <c r="J19" s="126">
        <v>0</v>
      </c>
      <c r="K19" s="127">
        <f t="shared" si="2"/>
        <v>0</v>
      </c>
      <c r="O19" s="118"/>
      <c r="Z19" s="118"/>
      <c r="AA19" s="118">
        <v>1</v>
      </c>
      <c r="AB19" s="118">
        <v>7</v>
      </c>
      <c r="AC19" s="118">
        <v>7</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v>
      </c>
      <c r="CB19" s="118">
        <v>7</v>
      </c>
      <c r="CZ19" s="81">
        <v>2</v>
      </c>
    </row>
    <row r="20" spans="1:104" x14ac:dyDescent="0.2">
      <c r="A20" s="119">
        <v>13</v>
      </c>
      <c r="B20" s="120" t="s">
        <v>563</v>
      </c>
      <c r="C20" s="121" t="s">
        <v>564</v>
      </c>
      <c r="D20" s="122" t="s">
        <v>562</v>
      </c>
      <c r="E20" s="123">
        <v>6</v>
      </c>
      <c r="F20" s="124">
        <v>0</v>
      </c>
      <c r="G20" s="125">
        <f t="shared" si="0"/>
        <v>0</v>
      </c>
      <c r="H20" s="126">
        <v>0</v>
      </c>
      <c r="I20" s="127">
        <f t="shared" si="1"/>
        <v>0</v>
      </c>
      <c r="J20" s="126">
        <v>0</v>
      </c>
      <c r="K20" s="127">
        <f t="shared" si="2"/>
        <v>0</v>
      </c>
      <c r="O20" s="118"/>
      <c r="Z20" s="118"/>
      <c r="AA20" s="118">
        <v>1</v>
      </c>
      <c r="AB20" s="118">
        <v>7</v>
      </c>
      <c r="AC20" s="118">
        <v>7</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v>
      </c>
      <c r="CB20" s="118">
        <v>7</v>
      </c>
      <c r="CZ20" s="81">
        <v>2</v>
      </c>
    </row>
    <row r="21" spans="1:104" x14ac:dyDescent="0.2">
      <c r="A21" s="139" t="s">
        <v>50</v>
      </c>
      <c r="B21" s="140" t="s">
        <v>536</v>
      </c>
      <c r="C21" s="141" t="s">
        <v>537</v>
      </c>
      <c r="D21" s="142"/>
      <c r="E21" s="143"/>
      <c r="F21" s="143"/>
      <c r="G21" s="144">
        <f>SUM(G7:G20)</f>
        <v>0</v>
      </c>
      <c r="H21" s="145"/>
      <c r="I21" s="144">
        <f>SUM(I7:I20)</f>
        <v>0</v>
      </c>
      <c r="J21" s="146"/>
      <c r="K21" s="144">
        <f>SUM(K7:K20)</f>
        <v>0</v>
      </c>
      <c r="O21" s="118"/>
      <c r="X21" s="147">
        <f>K21</f>
        <v>0</v>
      </c>
      <c r="Y21" s="147">
        <f>I21</f>
        <v>0</v>
      </c>
      <c r="Z21" s="128">
        <f>G21</f>
        <v>0</v>
      </c>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48"/>
      <c r="BB21" s="148"/>
      <c r="BC21" s="148"/>
      <c r="BD21" s="148"/>
      <c r="BE21" s="148"/>
      <c r="BF21" s="148"/>
      <c r="BG21" s="118"/>
      <c r="BH21" s="118"/>
      <c r="BI21" s="118"/>
    </row>
    <row r="22" spans="1:104" ht="14.25" customHeight="1" x14ac:dyDescent="0.2">
      <c r="A22" s="108" t="s">
        <v>46</v>
      </c>
      <c r="B22" s="109" t="s">
        <v>565</v>
      </c>
      <c r="C22" s="110" t="s">
        <v>566</v>
      </c>
      <c r="D22" s="111"/>
      <c r="E22" s="112"/>
      <c r="F22" s="112"/>
      <c r="G22" s="113"/>
      <c r="H22" s="114"/>
      <c r="I22" s="115"/>
      <c r="J22" s="116"/>
      <c r="K22" s="117"/>
      <c r="O22" s="118"/>
    </row>
    <row r="23" spans="1:104" x14ac:dyDescent="0.2">
      <c r="A23" s="119">
        <v>14</v>
      </c>
      <c r="B23" s="120" t="s">
        <v>567</v>
      </c>
      <c r="C23" s="121" t="s">
        <v>568</v>
      </c>
      <c r="D23" s="122" t="s">
        <v>569</v>
      </c>
      <c r="E23" s="123">
        <v>1</v>
      </c>
      <c r="F23" s="124">
        <v>0</v>
      </c>
      <c r="G23" s="125">
        <f t="shared" ref="G23:G33" si="4">E23*F23</f>
        <v>0</v>
      </c>
      <c r="H23" s="126">
        <v>0</v>
      </c>
      <c r="I23" s="127">
        <f t="shared" ref="I23:I33" si="5">E23*H23</f>
        <v>0</v>
      </c>
      <c r="J23" s="126">
        <v>0</v>
      </c>
      <c r="K23" s="127">
        <f t="shared" ref="K23:K33" si="6">E23*J23</f>
        <v>0</v>
      </c>
      <c r="O23" s="118"/>
      <c r="Z23" s="118"/>
      <c r="AA23" s="118">
        <v>1</v>
      </c>
      <c r="AB23" s="118">
        <v>7</v>
      </c>
      <c r="AC23" s="118">
        <v>7</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ref="AZ23:AZ33" si="7">G23</f>
        <v>0</v>
      </c>
      <c r="BA23" s="118"/>
      <c r="BB23" s="118"/>
      <c r="BC23" s="118"/>
      <c r="BD23" s="118"/>
      <c r="BE23" s="118"/>
      <c r="BF23" s="118"/>
      <c r="BG23" s="118"/>
      <c r="BH23" s="118"/>
      <c r="BI23" s="118"/>
      <c r="CA23" s="118">
        <v>1</v>
      </c>
      <c r="CB23" s="118">
        <v>7</v>
      </c>
      <c r="CZ23" s="81">
        <v>2</v>
      </c>
    </row>
    <row r="24" spans="1:104" x14ac:dyDescent="0.2">
      <c r="A24" s="119">
        <v>15</v>
      </c>
      <c r="B24" s="120" t="s">
        <v>570</v>
      </c>
      <c r="C24" s="121" t="s">
        <v>571</v>
      </c>
      <c r="D24" s="122" t="s">
        <v>258</v>
      </c>
      <c r="E24" s="123">
        <v>17.5</v>
      </c>
      <c r="F24" s="124">
        <v>0</v>
      </c>
      <c r="G24" s="125">
        <f t="shared" si="4"/>
        <v>0</v>
      </c>
      <c r="H24" s="126">
        <v>0</v>
      </c>
      <c r="I24" s="127">
        <f t="shared" si="5"/>
        <v>0</v>
      </c>
      <c r="J24" s="126">
        <v>0</v>
      </c>
      <c r="K24" s="127">
        <f t="shared" si="6"/>
        <v>0</v>
      </c>
      <c r="O24" s="118"/>
      <c r="Z24" s="118"/>
      <c r="AA24" s="118">
        <v>1</v>
      </c>
      <c r="AB24" s="118">
        <v>7</v>
      </c>
      <c r="AC24" s="118">
        <v>7</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 t="shared" si="7"/>
        <v>0</v>
      </c>
      <c r="BA24" s="118"/>
      <c r="BB24" s="118"/>
      <c r="BC24" s="118"/>
      <c r="BD24" s="118"/>
      <c r="BE24" s="118"/>
      <c r="BF24" s="118"/>
      <c r="BG24" s="118"/>
      <c r="BH24" s="118"/>
      <c r="BI24" s="118"/>
      <c r="CA24" s="118">
        <v>1</v>
      </c>
      <c r="CB24" s="118">
        <v>7</v>
      </c>
      <c r="CZ24" s="81">
        <v>2</v>
      </c>
    </row>
    <row r="25" spans="1:104" x14ac:dyDescent="0.2">
      <c r="A25" s="119">
        <v>16</v>
      </c>
      <c r="B25" s="120" t="s">
        <v>572</v>
      </c>
      <c r="C25" s="121" t="s">
        <v>573</v>
      </c>
      <c r="D25" s="122" t="s">
        <v>237</v>
      </c>
      <c r="E25" s="123">
        <v>2</v>
      </c>
      <c r="F25" s="124">
        <v>0</v>
      </c>
      <c r="G25" s="125">
        <f t="shared" si="4"/>
        <v>0</v>
      </c>
      <c r="H25" s="126">
        <v>0</v>
      </c>
      <c r="I25" s="127">
        <f t="shared" si="5"/>
        <v>0</v>
      </c>
      <c r="J25" s="126">
        <v>0</v>
      </c>
      <c r="K25" s="127">
        <f t="shared" si="6"/>
        <v>0</v>
      </c>
      <c r="O25" s="118"/>
      <c r="Z25" s="118"/>
      <c r="AA25" s="118">
        <v>1</v>
      </c>
      <c r="AB25" s="118">
        <v>7</v>
      </c>
      <c r="AC25" s="118">
        <v>7</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 t="shared" si="7"/>
        <v>0</v>
      </c>
      <c r="BA25" s="118"/>
      <c r="BB25" s="118"/>
      <c r="BC25" s="118"/>
      <c r="BD25" s="118"/>
      <c r="BE25" s="118"/>
      <c r="BF25" s="118"/>
      <c r="BG25" s="118"/>
      <c r="BH25" s="118"/>
      <c r="BI25" s="118"/>
      <c r="CA25" s="118">
        <v>1</v>
      </c>
      <c r="CB25" s="118">
        <v>7</v>
      </c>
      <c r="CZ25" s="81">
        <v>2</v>
      </c>
    </row>
    <row r="26" spans="1:104" x14ac:dyDescent="0.2">
      <c r="A26" s="119">
        <v>17</v>
      </c>
      <c r="B26" s="120" t="s">
        <v>574</v>
      </c>
      <c r="C26" s="121" t="s">
        <v>575</v>
      </c>
      <c r="D26" s="122" t="s">
        <v>258</v>
      </c>
      <c r="E26" s="123">
        <v>40</v>
      </c>
      <c r="F26" s="124">
        <v>0</v>
      </c>
      <c r="G26" s="125">
        <f t="shared" si="4"/>
        <v>0</v>
      </c>
      <c r="H26" s="126">
        <v>0</v>
      </c>
      <c r="I26" s="127">
        <f t="shared" si="5"/>
        <v>0</v>
      </c>
      <c r="J26" s="126">
        <v>0</v>
      </c>
      <c r="K26" s="127">
        <f t="shared" si="6"/>
        <v>0</v>
      </c>
      <c r="O26" s="118"/>
      <c r="Z26" s="118"/>
      <c r="AA26" s="118">
        <v>1</v>
      </c>
      <c r="AB26" s="118">
        <v>7</v>
      </c>
      <c r="AC26" s="118">
        <v>7</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 t="shared" si="7"/>
        <v>0</v>
      </c>
      <c r="BA26" s="118"/>
      <c r="BB26" s="118"/>
      <c r="BC26" s="118"/>
      <c r="BD26" s="118"/>
      <c r="BE26" s="118"/>
      <c r="BF26" s="118"/>
      <c r="BG26" s="118"/>
      <c r="BH26" s="118"/>
      <c r="BI26" s="118"/>
      <c r="CA26" s="118">
        <v>1</v>
      </c>
      <c r="CB26" s="118">
        <v>7</v>
      </c>
      <c r="CZ26" s="81">
        <v>2</v>
      </c>
    </row>
    <row r="27" spans="1:104" x14ac:dyDescent="0.2">
      <c r="A27" s="119">
        <v>18</v>
      </c>
      <c r="B27" s="120" t="s">
        <v>576</v>
      </c>
      <c r="C27" s="121" t="s">
        <v>577</v>
      </c>
      <c r="D27" s="122" t="s">
        <v>258</v>
      </c>
      <c r="E27" s="123">
        <v>26</v>
      </c>
      <c r="F27" s="124">
        <v>0</v>
      </c>
      <c r="G27" s="125">
        <f t="shared" si="4"/>
        <v>0</v>
      </c>
      <c r="H27" s="126">
        <v>0</v>
      </c>
      <c r="I27" s="127">
        <f t="shared" si="5"/>
        <v>0</v>
      </c>
      <c r="J27" s="126">
        <v>0</v>
      </c>
      <c r="K27" s="127">
        <f t="shared" si="6"/>
        <v>0</v>
      </c>
      <c r="O27" s="118"/>
      <c r="Z27" s="118"/>
      <c r="AA27" s="118">
        <v>1</v>
      </c>
      <c r="AB27" s="118">
        <v>7</v>
      </c>
      <c r="AC27" s="118">
        <v>7</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 t="shared" si="7"/>
        <v>0</v>
      </c>
      <c r="BA27" s="118"/>
      <c r="BB27" s="118"/>
      <c r="BC27" s="118"/>
      <c r="BD27" s="118"/>
      <c r="BE27" s="118"/>
      <c r="BF27" s="118"/>
      <c r="BG27" s="118"/>
      <c r="BH27" s="118"/>
      <c r="BI27" s="118"/>
      <c r="CA27" s="118">
        <v>1</v>
      </c>
      <c r="CB27" s="118">
        <v>7</v>
      </c>
      <c r="CZ27" s="81">
        <v>2</v>
      </c>
    </row>
    <row r="28" spans="1:104" x14ac:dyDescent="0.2">
      <c r="A28" s="119">
        <v>19</v>
      </c>
      <c r="B28" s="120" t="s">
        <v>578</v>
      </c>
      <c r="C28" s="121" t="s">
        <v>579</v>
      </c>
      <c r="D28" s="122" t="s">
        <v>258</v>
      </c>
      <c r="E28" s="123">
        <v>14</v>
      </c>
      <c r="F28" s="124">
        <v>0</v>
      </c>
      <c r="G28" s="125">
        <f t="shared" si="4"/>
        <v>0</v>
      </c>
      <c r="H28" s="126">
        <v>0</v>
      </c>
      <c r="I28" s="127">
        <f t="shared" si="5"/>
        <v>0</v>
      </c>
      <c r="J28" s="126">
        <v>0</v>
      </c>
      <c r="K28" s="127">
        <f t="shared" si="6"/>
        <v>0</v>
      </c>
      <c r="O28" s="118"/>
      <c r="Z28" s="118"/>
      <c r="AA28" s="118">
        <v>1</v>
      </c>
      <c r="AB28" s="118">
        <v>7</v>
      </c>
      <c r="AC28" s="118">
        <v>7</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 t="shared" si="7"/>
        <v>0</v>
      </c>
      <c r="BA28" s="118"/>
      <c r="BB28" s="118"/>
      <c r="BC28" s="118"/>
      <c r="BD28" s="118"/>
      <c r="BE28" s="118"/>
      <c r="BF28" s="118"/>
      <c r="BG28" s="118"/>
      <c r="BH28" s="118"/>
      <c r="BI28" s="118"/>
      <c r="CA28" s="118">
        <v>1</v>
      </c>
      <c r="CB28" s="118">
        <v>7</v>
      </c>
      <c r="CZ28" s="81">
        <v>2</v>
      </c>
    </row>
    <row r="29" spans="1:104" x14ac:dyDescent="0.2">
      <c r="A29" s="119">
        <v>20</v>
      </c>
      <c r="B29" s="120" t="s">
        <v>580</v>
      </c>
      <c r="C29" s="121" t="s">
        <v>581</v>
      </c>
      <c r="D29" s="122" t="s">
        <v>237</v>
      </c>
      <c r="E29" s="123">
        <v>5</v>
      </c>
      <c r="F29" s="124">
        <v>0</v>
      </c>
      <c r="G29" s="125">
        <f t="shared" si="4"/>
        <v>0</v>
      </c>
      <c r="H29" s="126">
        <v>0</v>
      </c>
      <c r="I29" s="127">
        <f t="shared" si="5"/>
        <v>0</v>
      </c>
      <c r="J29" s="126">
        <v>0</v>
      </c>
      <c r="K29" s="127">
        <f t="shared" si="6"/>
        <v>0</v>
      </c>
      <c r="O29" s="118"/>
      <c r="Z29" s="118"/>
      <c r="AA29" s="118">
        <v>1</v>
      </c>
      <c r="AB29" s="118">
        <v>7</v>
      </c>
      <c r="AC29" s="118">
        <v>7</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 t="shared" si="7"/>
        <v>0</v>
      </c>
      <c r="BA29" s="118"/>
      <c r="BB29" s="118"/>
      <c r="BC29" s="118"/>
      <c r="BD29" s="118"/>
      <c r="BE29" s="118"/>
      <c r="BF29" s="118"/>
      <c r="BG29" s="118"/>
      <c r="BH29" s="118"/>
      <c r="BI29" s="118"/>
      <c r="CA29" s="118">
        <v>1</v>
      </c>
      <c r="CB29" s="118">
        <v>7</v>
      </c>
      <c r="CZ29" s="81">
        <v>2</v>
      </c>
    </row>
    <row r="30" spans="1:104" x14ac:dyDescent="0.2">
      <c r="A30" s="119">
        <v>21</v>
      </c>
      <c r="B30" s="120" t="s">
        <v>582</v>
      </c>
      <c r="C30" s="121" t="s">
        <v>583</v>
      </c>
      <c r="D30" s="122" t="s">
        <v>237</v>
      </c>
      <c r="E30" s="123">
        <v>5</v>
      </c>
      <c r="F30" s="124">
        <v>0</v>
      </c>
      <c r="G30" s="125">
        <f t="shared" si="4"/>
        <v>0</v>
      </c>
      <c r="H30" s="126">
        <v>0</v>
      </c>
      <c r="I30" s="127">
        <f t="shared" si="5"/>
        <v>0</v>
      </c>
      <c r="J30" s="126">
        <v>0</v>
      </c>
      <c r="K30" s="127">
        <f t="shared" si="6"/>
        <v>0</v>
      </c>
      <c r="O30" s="118"/>
      <c r="Z30" s="118"/>
      <c r="AA30" s="118">
        <v>1</v>
      </c>
      <c r="AB30" s="118">
        <v>7</v>
      </c>
      <c r="AC30" s="118">
        <v>7</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 t="shared" si="7"/>
        <v>0</v>
      </c>
      <c r="BA30" s="118"/>
      <c r="BB30" s="118"/>
      <c r="BC30" s="118"/>
      <c r="BD30" s="118"/>
      <c r="BE30" s="118"/>
      <c r="BF30" s="118"/>
      <c r="BG30" s="118"/>
      <c r="BH30" s="118"/>
      <c r="BI30" s="118"/>
      <c r="CA30" s="118">
        <v>1</v>
      </c>
      <c r="CB30" s="118">
        <v>7</v>
      </c>
      <c r="CZ30" s="81">
        <v>2</v>
      </c>
    </row>
    <row r="31" spans="1:104" x14ac:dyDescent="0.2">
      <c r="A31" s="119">
        <v>22</v>
      </c>
      <c r="B31" s="120" t="s">
        <v>584</v>
      </c>
      <c r="C31" s="121" t="s">
        <v>585</v>
      </c>
      <c r="D31" s="122" t="s">
        <v>258</v>
      </c>
      <c r="E31" s="123">
        <v>40</v>
      </c>
      <c r="F31" s="124">
        <v>0</v>
      </c>
      <c r="G31" s="125">
        <f t="shared" si="4"/>
        <v>0</v>
      </c>
      <c r="H31" s="126">
        <v>0</v>
      </c>
      <c r="I31" s="127">
        <f t="shared" si="5"/>
        <v>0</v>
      </c>
      <c r="J31" s="126">
        <v>0</v>
      </c>
      <c r="K31" s="127">
        <f t="shared" si="6"/>
        <v>0</v>
      </c>
      <c r="O31" s="118"/>
      <c r="Z31" s="118"/>
      <c r="AA31" s="118">
        <v>1</v>
      </c>
      <c r="AB31" s="118">
        <v>7</v>
      </c>
      <c r="AC31" s="118">
        <v>7</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 t="shared" si="7"/>
        <v>0</v>
      </c>
      <c r="BA31" s="118"/>
      <c r="BB31" s="118"/>
      <c r="BC31" s="118"/>
      <c r="BD31" s="118"/>
      <c r="BE31" s="118"/>
      <c r="BF31" s="118"/>
      <c r="BG31" s="118"/>
      <c r="BH31" s="118"/>
      <c r="BI31" s="118"/>
      <c r="CA31" s="118">
        <v>1</v>
      </c>
      <c r="CB31" s="118">
        <v>7</v>
      </c>
      <c r="CZ31" s="81">
        <v>2</v>
      </c>
    </row>
    <row r="32" spans="1:104" x14ac:dyDescent="0.2">
      <c r="A32" s="119">
        <v>23</v>
      </c>
      <c r="B32" s="120" t="s">
        <v>586</v>
      </c>
      <c r="C32" s="121" t="s">
        <v>587</v>
      </c>
      <c r="D32" s="122" t="s">
        <v>258</v>
      </c>
      <c r="E32" s="123">
        <v>40</v>
      </c>
      <c r="F32" s="124">
        <v>0</v>
      </c>
      <c r="G32" s="125">
        <f t="shared" si="4"/>
        <v>0</v>
      </c>
      <c r="H32" s="126">
        <v>0</v>
      </c>
      <c r="I32" s="127">
        <f t="shared" si="5"/>
        <v>0</v>
      </c>
      <c r="J32" s="126">
        <v>0</v>
      </c>
      <c r="K32" s="127">
        <f t="shared" si="6"/>
        <v>0</v>
      </c>
      <c r="O32" s="118"/>
      <c r="Z32" s="118"/>
      <c r="AA32" s="118">
        <v>1</v>
      </c>
      <c r="AB32" s="118">
        <v>7</v>
      </c>
      <c r="AC32" s="118">
        <v>7</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 t="shared" si="7"/>
        <v>0</v>
      </c>
      <c r="BA32" s="118"/>
      <c r="BB32" s="118"/>
      <c r="BC32" s="118"/>
      <c r="BD32" s="118"/>
      <c r="BE32" s="118"/>
      <c r="BF32" s="118"/>
      <c r="BG32" s="118"/>
      <c r="BH32" s="118"/>
      <c r="BI32" s="118"/>
      <c r="CA32" s="118">
        <v>1</v>
      </c>
      <c r="CB32" s="118">
        <v>7</v>
      </c>
      <c r="CZ32" s="81">
        <v>2</v>
      </c>
    </row>
    <row r="33" spans="1:104" x14ac:dyDescent="0.2">
      <c r="A33" s="119">
        <v>24</v>
      </c>
      <c r="B33" s="120" t="s">
        <v>588</v>
      </c>
      <c r="C33" s="121" t="s">
        <v>589</v>
      </c>
      <c r="D33" s="122" t="s">
        <v>562</v>
      </c>
      <c r="E33" s="123">
        <v>5</v>
      </c>
      <c r="F33" s="124">
        <v>0</v>
      </c>
      <c r="G33" s="125">
        <f t="shared" si="4"/>
        <v>0</v>
      </c>
      <c r="H33" s="126">
        <v>0</v>
      </c>
      <c r="I33" s="127">
        <f t="shared" si="5"/>
        <v>0</v>
      </c>
      <c r="J33" s="126">
        <v>0</v>
      </c>
      <c r="K33" s="127">
        <f t="shared" si="6"/>
        <v>0</v>
      </c>
      <c r="O33" s="118"/>
      <c r="Z33" s="118"/>
      <c r="AA33" s="118">
        <v>1</v>
      </c>
      <c r="AB33" s="118">
        <v>7</v>
      </c>
      <c r="AC33" s="118">
        <v>7</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 t="shared" si="7"/>
        <v>0</v>
      </c>
      <c r="BA33" s="118"/>
      <c r="BB33" s="118"/>
      <c r="BC33" s="118"/>
      <c r="BD33" s="118"/>
      <c r="BE33" s="118"/>
      <c r="BF33" s="118"/>
      <c r="BG33" s="118"/>
      <c r="BH33" s="118"/>
      <c r="BI33" s="118"/>
      <c r="CA33" s="118">
        <v>1</v>
      </c>
      <c r="CB33" s="118">
        <v>7</v>
      </c>
      <c r="CZ33" s="81">
        <v>2</v>
      </c>
    </row>
    <row r="34" spans="1:104" x14ac:dyDescent="0.2">
      <c r="A34" s="139" t="s">
        <v>50</v>
      </c>
      <c r="B34" s="140" t="s">
        <v>565</v>
      </c>
      <c r="C34" s="141" t="s">
        <v>566</v>
      </c>
      <c r="D34" s="142"/>
      <c r="E34" s="143"/>
      <c r="F34" s="143"/>
      <c r="G34" s="144">
        <f>SUM(G22:G33)</f>
        <v>0</v>
      </c>
      <c r="H34" s="145"/>
      <c r="I34" s="144">
        <f>SUM(I22:I33)</f>
        <v>0</v>
      </c>
      <c r="J34" s="146"/>
      <c r="K34" s="144">
        <f>SUM(K22:K33)</f>
        <v>0</v>
      </c>
      <c r="O34" s="118"/>
      <c r="X34" s="147">
        <f>K34</f>
        <v>0</v>
      </c>
      <c r="Y34" s="147">
        <f>I34</f>
        <v>0</v>
      </c>
      <c r="Z34" s="128">
        <f>G34</f>
        <v>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48"/>
      <c r="BB34" s="148"/>
      <c r="BC34" s="148"/>
      <c r="BD34" s="148"/>
      <c r="BE34" s="148"/>
      <c r="BF34" s="148"/>
      <c r="BG34" s="118"/>
      <c r="BH34" s="118"/>
      <c r="BI34" s="118"/>
    </row>
    <row r="35" spans="1:104" ht="14.25" customHeight="1" x14ac:dyDescent="0.2">
      <c r="A35" s="108" t="s">
        <v>46</v>
      </c>
      <c r="B35" s="109" t="s">
        <v>590</v>
      </c>
      <c r="C35" s="110" t="s">
        <v>591</v>
      </c>
      <c r="D35" s="111"/>
      <c r="E35" s="112"/>
      <c r="F35" s="112"/>
      <c r="G35" s="113"/>
      <c r="H35" s="114"/>
      <c r="I35" s="115"/>
      <c r="J35" s="116"/>
      <c r="K35" s="117"/>
      <c r="O35" s="118"/>
    </row>
    <row r="36" spans="1:104" x14ac:dyDescent="0.2">
      <c r="A36" s="119">
        <v>25</v>
      </c>
      <c r="B36" s="120" t="s">
        <v>592</v>
      </c>
      <c r="C36" s="121" t="s">
        <v>593</v>
      </c>
      <c r="D36" s="122" t="s">
        <v>569</v>
      </c>
      <c r="E36" s="123">
        <v>1</v>
      </c>
      <c r="F36" s="124">
        <v>0</v>
      </c>
      <c r="G36" s="125">
        <f t="shared" ref="G36:G76" si="8">E36*F36</f>
        <v>0</v>
      </c>
      <c r="H36" s="126">
        <v>0</v>
      </c>
      <c r="I36" s="127">
        <f t="shared" ref="I36:I76" si="9">E36*H36</f>
        <v>0</v>
      </c>
      <c r="J36" s="126">
        <v>0</v>
      </c>
      <c r="K36" s="127">
        <f t="shared" ref="K36:K76" si="10">E36*J36</f>
        <v>0</v>
      </c>
      <c r="O36" s="118"/>
      <c r="Z36" s="118"/>
      <c r="AA36" s="118">
        <v>1</v>
      </c>
      <c r="AB36" s="118">
        <v>7</v>
      </c>
      <c r="AC36" s="118">
        <v>7</v>
      </c>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28">
        <f t="shared" ref="AZ36:AZ76" si="11">G36</f>
        <v>0</v>
      </c>
      <c r="BA36" s="118"/>
      <c r="BB36" s="118"/>
      <c r="BC36" s="118"/>
      <c r="BD36" s="118"/>
      <c r="BE36" s="118"/>
      <c r="BF36" s="118"/>
      <c r="BG36" s="118"/>
      <c r="BH36" s="118"/>
      <c r="BI36" s="118"/>
      <c r="CA36" s="118">
        <v>1</v>
      </c>
      <c r="CB36" s="118">
        <v>7</v>
      </c>
      <c r="CZ36" s="81">
        <v>2</v>
      </c>
    </row>
    <row r="37" spans="1:104" ht="33.75" x14ac:dyDescent="0.2">
      <c r="A37" s="119">
        <v>26</v>
      </c>
      <c r="B37" s="120" t="s">
        <v>594</v>
      </c>
      <c r="C37" s="121" t="s">
        <v>595</v>
      </c>
      <c r="D37" s="122" t="s">
        <v>569</v>
      </c>
      <c r="E37" s="123">
        <v>1</v>
      </c>
      <c r="F37" s="124">
        <v>0</v>
      </c>
      <c r="G37" s="125">
        <f t="shared" si="8"/>
        <v>0</v>
      </c>
      <c r="H37" s="126">
        <v>0</v>
      </c>
      <c r="I37" s="127">
        <f t="shared" si="9"/>
        <v>0</v>
      </c>
      <c r="J37" s="126">
        <v>0</v>
      </c>
      <c r="K37" s="127">
        <f t="shared" si="10"/>
        <v>0</v>
      </c>
      <c r="O37" s="118"/>
      <c r="Z37" s="118"/>
      <c r="AA37" s="118">
        <v>1</v>
      </c>
      <c r="AB37" s="118">
        <v>7</v>
      </c>
      <c r="AC37" s="118">
        <v>7</v>
      </c>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28">
        <f t="shared" si="11"/>
        <v>0</v>
      </c>
      <c r="BA37" s="118"/>
      <c r="BB37" s="118"/>
      <c r="BC37" s="118"/>
      <c r="BD37" s="118"/>
      <c r="BE37" s="118"/>
      <c r="BF37" s="118"/>
      <c r="BG37" s="118"/>
      <c r="BH37" s="118"/>
      <c r="BI37" s="118"/>
      <c r="CA37" s="118">
        <v>1</v>
      </c>
      <c r="CB37" s="118">
        <v>7</v>
      </c>
      <c r="CZ37" s="81">
        <v>2</v>
      </c>
    </row>
    <row r="38" spans="1:104" x14ac:dyDescent="0.2">
      <c r="A38" s="119">
        <v>27</v>
      </c>
      <c r="B38" s="120" t="s">
        <v>596</v>
      </c>
      <c r="C38" s="121" t="s">
        <v>597</v>
      </c>
      <c r="D38" s="122" t="s">
        <v>569</v>
      </c>
      <c r="E38" s="123">
        <v>1</v>
      </c>
      <c r="F38" s="124">
        <v>0</v>
      </c>
      <c r="G38" s="125">
        <f t="shared" si="8"/>
        <v>0</v>
      </c>
      <c r="H38" s="126">
        <v>0</v>
      </c>
      <c r="I38" s="127">
        <f t="shared" si="9"/>
        <v>0</v>
      </c>
      <c r="J38" s="126"/>
      <c r="K38" s="127">
        <f t="shared" si="10"/>
        <v>0</v>
      </c>
      <c r="O38" s="118"/>
      <c r="Z38" s="118"/>
      <c r="AA38" s="118">
        <v>12</v>
      </c>
      <c r="AB38" s="118">
        <v>0</v>
      </c>
      <c r="AC38" s="118">
        <v>27</v>
      </c>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28">
        <f t="shared" si="11"/>
        <v>0</v>
      </c>
      <c r="BA38" s="118"/>
      <c r="BB38" s="118"/>
      <c r="BC38" s="118"/>
      <c r="BD38" s="118"/>
      <c r="BE38" s="118"/>
      <c r="BF38" s="118"/>
      <c r="BG38" s="118"/>
      <c r="BH38" s="118"/>
      <c r="BI38" s="118"/>
      <c r="CA38" s="118">
        <v>12</v>
      </c>
      <c r="CB38" s="118">
        <v>0</v>
      </c>
      <c r="CZ38" s="81">
        <v>2</v>
      </c>
    </row>
    <row r="39" spans="1:104" ht="22.5" x14ac:dyDescent="0.2">
      <c r="A39" s="119">
        <v>28</v>
      </c>
      <c r="B39" s="120" t="s">
        <v>598</v>
      </c>
      <c r="C39" s="121" t="s">
        <v>599</v>
      </c>
      <c r="D39" s="122" t="s">
        <v>569</v>
      </c>
      <c r="E39" s="123">
        <v>1</v>
      </c>
      <c r="F39" s="124">
        <v>0</v>
      </c>
      <c r="G39" s="125">
        <f t="shared" si="8"/>
        <v>0</v>
      </c>
      <c r="H39" s="126">
        <v>0</v>
      </c>
      <c r="I39" s="127">
        <f t="shared" si="9"/>
        <v>0</v>
      </c>
      <c r="J39" s="126">
        <v>0</v>
      </c>
      <c r="K39" s="127">
        <f t="shared" si="10"/>
        <v>0</v>
      </c>
      <c r="O39" s="118"/>
      <c r="Z39" s="118"/>
      <c r="AA39" s="118">
        <v>1</v>
      </c>
      <c r="AB39" s="118">
        <v>7</v>
      </c>
      <c r="AC39" s="118">
        <v>7</v>
      </c>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28">
        <f t="shared" si="11"/>
        <v>0</v>
      </c>
      <c r="BA39" s="118"/>
      <c r="BB39" s="118"/>
      <c r="BC39" s="118"/>
      <c r="BD39" s="118"/>
      <c r="BE39" s="118"/>
      <c r="BF39" s="118"/>
      <c r="BG39" s="118"/>
      <c r="BH39" s="118"/>
      <c r="BI39" s="118"/>
      <c r="CA39" s="118">
        <v>1</v>
      </c>
      <c r="CB39" s="118">
        <v>7</v>
      </c>
      <c r="CZ39" s="81">
        <v>2</v>
      </c>
    </row>
    <row r="40" spans="1:104" x14ac:dyDescent="0.2">
      <c r="A40" s="119">
        <v>29</v>
      </c>
      <c r="B40" s="120" t="s">
        <v>600</v>
      </c>
      <c r="C40" s="121" t="s">
        <v>601</v>
      </c>
      <c r="D40" s="122" t="s">
        <v>569</v>
      </c>
      <c r="E40" s="123">
        <v>1</v>
      </c>
      <c r="F40" s="124">
        <v>0</v>
      </c>
      <c r="G40" s="125">
        <f t="shared" si="8"/>
        <v>0</v>
      </c>
      <c r="H40" s="126">
        <v>0</v>
      </c>
      <c r="I40" s="127">
        <f t="shared" si="9"/>
        <v>0</v>
      </c>
      <c r="J40" s="126">
        <v>0</v>
      </c>
      <c r="K40" s="127">
        <f t="shared" si="10"/>
        <v>0</v>
      </c>
      <c r="O40" s="118"/>
      <c r="Z40" s="118"/>
      <c r="AA40" s="118">
        <v>1</v>
      </c>
      <c r="AB40" s="118">
        <v>7</v>
      </c>
      <c r="AC40" s="118">
        <v>7</v>
      </c>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28">
        <f t="shared" si="11"/>
        <v>0</v>
      </c>
      <c r="BA40" s="118"/>
      <c r="BB40" s="118"/>
      <c r="BC40" s="118"/>
      <c r="BD40" s="118"/>
      <c r="BE40" s="118"/>
      <c r="BF40" s="118"/>
      <c r="BG40" s="118"/>
      <c r="BH40" s="118"/>
      <c r="BI40" s="118"/>
      <c r="CA40" s="118">
        <v>1</v>
      </c>
      <c r="CB40" s="118">
        <v>7</v>
      </c>
      <c r="CZ40" s="81">
        <v>2</v>
      </c>
    </row>
    <row r="41" spans="1:104" x14ac:dyDescent="0.2">
      <c r="A41" s="119">
        <v>30</v>
      </c>
      <c r="B41" s="120" t="s">
        <v>602</v>
      </c>
      <c r="C41" s="121" t="s">
        <v>603</v>
      </c>
      <c r="D41" s="122" t="s">
        <v>237</v>
      </c>
      <c r="E41" s="123">
        <v>1</v>
      </c>
      <c r="F41" s="124">
        <v>0</v>
      </c>
      <c r="G41" s="125">
        <f t="shared" si="8"/>
        <v>0</v>
      </c>
      <c r="H41" s="126">
        <v>0</v>
      </c>
      <c r="I41" s="127">
        <f t="shared" si="9"/>
        <v>0</v>
      </c>
      <c r="J41" s="126">
        <v>0</v>
      </c>
      <c r="K41" s="127">
        <f t="shared" si="10"/>
        <v>0</v>
      </c>
      <c r="O41" s="118"/>
      <c r="Z41" s="118"/>
      <c r="AA41" s="118">
        <v>1</v>
      </c>
      <c r="AB41" s="118">
        <v>7</v>
      </c>
      <c r="AC41" s="118">
        <v>7</v>
      </c>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28">
        <f t="shared" si="11"/>
        <v>0</v>
      </c>
      <c r="BA41" s="118"/>
      <c r="BB41" s="118"/>
      <c r="BC41" s="118"/>
      <c r="BD41" s="118"/>
      <c r="BE41" s="118"/>
      <c r="BF41" s="118"/>
      <c r="BG41" s="118"/>
      <c r="BH41" s="118"/>
      <c r="BI41" s="118"/>
      <c r="CA41" s="118">
        <v>1</v>
      </c>
      <c r="CB41" s="118">
        <v>7</v>
      </c>
      <c r="CZ41" s="81">
        <v>2</v>
      </c>
    </row>
    <row r="42" spans="1:104" x14ac:dyDescent="0.2">
      <c r="A42" s="119">
        <v>31</v>
      </c>
      <c r="B42" s="120" t="s">
        <v>604</v>
      </c>
      <c r="C42" s="121" t="s">
        <v>605</v>
      </c>
      <c r="D42" s="122" t="s">
        <v>569</v>
      </c>
      <c r="E42" s="123">
        <v>1</v>
      </c>
      <c r="F42" s="124">
        <v>0</v>
      </c>
      <c r="G42" s="125">
        <f t="shared" si="8"/>
        <v>0</v>
      </c>
      <c r="H42" s="126">
        <v>0</v>
      </c>
      <c r="I42" s="127">
        <f t="shared" si="9"/>
        <v>0</v>
      </c>
      <c r="J42" s="126">
        <v>0</v>
      </c>
      <c r="K42" s="127">
        <f t="shared" si="10"/>
        <v>0</v>
      </c>
      <c r="O42" s="118"/>
      <c r="Z42" s="118"/>
      <c r="AA42" s="118">
        <v>1</v>
      </c>
      <c r="AB42" s="118">
        <v>7</v>
      </c>
      <c r="AC42" s="118">
        <v>7</v>
      </c>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28">
        <f t="shared" si="11"/>
        <v>0</v>
      </c>
      <c r="BA42" s="118"/>
      <c r="BB42" s="118"/>
      <c r="BC42" s="118"/>
      <c r="BD42" s="118"/>
      <c r="BE42" s="118"/>
      <c r="BF42" s="118"/>
      <c r="BG42" s="118"/>
      <c r="BH42" s="118"/>
      <c r="BI42" s="118"/>
      <c r="CA42" s="118">
        <v>1</v>
      </c>
      <c r="CB42" s="118">
        <v>7</v>
      </c>
      <c r="CZ42" s="81">
        <v>2</v>
      </c>
    </row>
    <row r="43" spans="1:104" x14ac:dyDescent="0.2">
      <c r="A43" s="119">
        <v>32</v>
      </c>
      <c r="B43" s="120" t="s">
        <v>606</v>
      </c>
      <c r="C43" s="121" t="s">
        <v>607</v>
      </c>
      <c r="D43" s="122" t="s">
        <v>569</v>
      </c>
      <c r="E43" s="123">
        <v>1</v>
      </c>
      <c r="F43" s="124">
        <v>0</v>
      </c>
      <c r="G43" s="125">
        <f t="shared" si="8"/>
        <v>0</v>
      </c>
      <c r="H43" s="126">
        <v>0</v>
      </c>
      <c r="I43" s="127">
        <f t="shared" si="9"/>
        <v>0</v>
      </c>
      <c r="J43" s="126">
        <v>0</v>
      </c>
      <c r="K43" s="127">
        <f t="shared" si="10"/>
        <v>0</v>
      </c>
      <c r="O43" s="118"/>
      <c r="Z43" s="118"/>
      <c r="AA43" s="118">
        <v>1</v>
      </c>
      <c r="AB43" s="118">
        <v>7</v>
      </c>
      <c r="AC43" s="118">
        <v>7</v>
      </c>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28">
        <f t="shared" si="11"/>
        <v>0</v>
      </c>
      <c r="BA43" s="118"/>
      <c r="BB43" s="118"/>
      <c r="BC43" s="118"/>
      <c r="BD43" s="118"/>
      <c r="BE43" s="118"/>
      <c r="BF43" s="118"/>
      <c r="BG43" s="118"/>
      <c r="BH43" s="118"/>
      <c r="BI43" s="118"/>
      <c r="CA43" s="118">
        <v>1</v>
      </c>
      <c r="CB43" s="118">
        <v>7</v>
      </c>
      <c r="CZ43" s="81">
        <v>2</v>
      </c>
    </row>
    <row r="44" spans="1:104" ht="22.5" x14ac:dyDescent="0.2">
      <c r="A44" s="119">
        <v>33</v>
      </c>
      <c r="B44" s="120" t="s">
        <v>608</v>
      </c>
      <c r="C44" s="121" t="s">
        <v>609</v>
      </c>
      <c r="D44" s="122" t="s">
        <v>569</v>
      </c>
      <c r="E44" s="123">
        <v>1</v>
      </c>
      <c r="F44" s="124">
        <v>0</v>
      </c>
      <c r="G44" s="125">
        <f t="shared" si="8"/>
        <v>0</v>
      </c>
      <c r="H44" s="126">
        <v>0</v>
      </c>
      <c r="I44" s="127">
        <f t="shared" si="9"/>
        <v>0</v>
      </c>
      <c r="J44" s="126">
        <v>0</v>
      </c>
      <c r="K44" s="127">
        <f t="shared" si="10"/>
        <v>0</v>
      </c>
      <c r="O44" s="118"/>
      <c r="Z44" s="118"/>
      <c r="AA44" s="118">
        <v>1</v>
      </c>
      <c r="AB44" s="118">
        <v>7</v>
      </c>
      <c r="AC44" s="118">
        <v>7</v>
      </c>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28">
        <f t="shared" si="11"/>
        <v>0</v>
      </c>
      <c r="BA44" s="118"/>
      <c r="BB44" s="118"/>
      <c r="BC44" s="118"/>
      <c r="BD44" s="118"/>
      <c r="BE44" s="118"/>
      <c r="BF44" s="118"/>
      <c r="BG44" s="118"/>
      <c r="BH44" s="118"/>
      <c r="BI44" s="118"/>
      <c r="CA44" s="118">
        <v>1</v>
      </c>
      <c r="CB44" s="118">
        <v>7</v>
      </c>
      <c r="CZ44" s="81">
        <v>2</v>
      </c>
    </row>
    <row r="45" spans="1:104" ht="22.5" x14ac:dyDescent="0.2">
      <c r="A45" s="119">
        <v>34</v>
      </c>
      <c r="B45" s="120" t="s">
        <v>610</v>
      </c>
      <c r="C45" s="121" t="s">
        <v>611</v>
      </c>
      <c r="D45" s="122" t="s">
        <v>569</v>
      </c>
      <c r="E45" s="123">
        <v>1</v>
      </c>
      <c r="F45" s="124">
        <v>0</v>
      </c>
      <c r="G45" s="125">
        <f t="shared" si="8"/>
        <v>0</v>
      </c>
      <c r="H45" s="126">
        <v>0</v>
      </c>
      <c r="I45" s="127">
        <f t="shared" si="9"/>
        <v>0</v>
      </c>
      <c r="J45" s="126">
        <v>0</v>
      </c>
      <c r="K45" s="127">
        <f t="shared" si="10"/>
        <v>0</v>
      </c>
      <c r="O45" s="118"/>
      <c r="Z45" s="118"/>
      <c r="AA45" s="118">
        <v>1</v>
      </c>
      <c r="AB45" s="118">
        <v>7</v>
      </c>
      <c r="AC45" s="118">
        <v>7</v>
      </c>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28">
        <f t="shared" si="11"/>
        <v>0</v>
      </c>
      <c r="BA45" s="118"/>
      <c r="BB45" s="118"/>
      <c r="BC45" s="118"/>
      <c r="BD45" s="118"/>
      <c r="BE45" s="118"/>
      <c r="BF45" s="118"/>
      <c r="BG45" s="118"/>
      <c r="BH45" s="118"/>
      <c r="BI45" s="118"/>
      <c r="CA45" s="118">
        <v>1</v>
      </c>
      <c r="CB45" s="118">
        <v>7</v>
      </c>
      <c r="CZ45" s="81">
        <v>2</v>
      </c>
    </row>
    <row r="46" spans="1:104" x14ac:dyDescent="0.2">
      <c r="A46" s="119">
        <v>35</v>
      </c>
      <c r="B46" s="120" t="s">
        <v>612</v>
      </c>
      <c r="C46" s="121" t="s">
        <v>613</v>
      </c>
      <c r="D46" s="122" t="s">
        <v>569</v>
      </c>
      <c r="E46" s="123">
        <v>1</v>
      </c>
      <c r="F46" s="124">
        <v>0</v>
      </c>
      <c r="G46" s="125">
        <f t="shared" si="8"/>
        <v>0</v>
      </c>
      <c r="H46" s="126">
        <v>0</v>
      </c>
      <c r="I46" s="127">
        <f t="shared" si="9"/>
        <v>0</v>
      </c>
      <c r="J46" s="126">
        <v>0</v>
      </c>
      <c r="K46" s="127">
        <f t="shared" si="10"/>
        <v>0</v>
      </c>
      <c r="O46" s="118"/>
      <c r="Z46" s="118"/>
      <c r="AA46" s="118">
        <v>1</v>
      </c>
      <c r="AB46" s="118">
        <v>7</v>
      </c>
      <c r="AC46" s="118">
        <v>7</v>
      </c>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28">
        <f t="shared" si="11"/>
        <v>0</v>
      </c>
      <c r="BA46" s="118"/>
      <c r="BB46" s="118"/>
      <c r="BC46" s="118"/>
      <c r="BD46" s="118"/>
      <c r="BE46" s="118"/>
      <c r="BF46" s="118"/>
      <c r="BG46" s="118"/>
      <c r="BH46" s="118"/>
      <c r="BI46" s="118"/>
      <c r="CA46" s="118">
        <v>1</v>
      </c>
      <c r="CB46" s="118">
        <v>7</v>
      </c>
      <c r="CZ46" s="81">
        <v>2</v>
      </c>
    </row>
    <row r="47" spans="1:104" x14ac:dyDescent="0.2">
      <c r="A47" s="119">
        <v>36</v>
      </c>
      <c r="B47" s="120" t="s">
        <v>614</v>
      </c>
      <c r="C47" s="121" t="s">
        <v>615</v>
      </c>
      <c r="D47" s="122" t="s">
        <v>569</v>
      </c>
      <c r="E47" s="123">
        <v>1</v>
      </c>
      <c r="F47" s="124">
        <v>0</v>
      </c>
      <c r="G47" s="125">
        <f t="shared" si="8"/>
        <v>0</v>
      </c>
      <c r="H47" s="126">
        <v>0</v>
      </c>
      <c r="I47" s="127">
        <f t="shared" si="9"/>
        <v>0</v>
      </c>
      <c r="J47" s="126">
        <v>0</v>
      </c>
      <c r="K47" s="127">
        <f t="shared" si="10"/>
        <v>0</v>
      </c>
      <c r="O47" s="118"/>
      <c r="Z47" s="118"/>
      <c r="AA47" s="118">
        <v>1</v>
      </c>
      <c r="AB47" s="118">
        <v>7</v>
      </c>
      <c r="AC47" s="118">
        <v>7</v>
      </c>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28">
        <f t="shared" si="11"/>
        <v>0</v>
      </c>
      <c r="BA47" s="118"/>
      <c r="BB47" s="118"/>
      <c r="BC47" s="118"/>
      <c r="BD47" s="118"/>
      <c r="BE47" s="118"/>
      <c r="BF47" s="118"/>
      <c r="BG47" s="118"/>
      <c r="BH47" s="118"/>
      <c r="BI47" s="118"/>
      <c r="CA47" s="118">
        <v>1</v>
      </c>
      <c r="CB47" s="118">
        <v>7</v>
      </c>
      <c r="CZ47" s="81">
        <v>2</v>
      </c>
    </row>
    <row r="48" spans="1:104" x14ac:dyDescent="0.2">
      <c r="A48" s="119">
        <v>37</v>
      </c>
      <c r="B48" s="120" t="s">
        <v>616</v>
      </c>
      <c r="C48" s="121" t="s">
        <v>617</v>
      </c>
      <c r="D48" s="122" t="s">
        <v>569</v>
      </c>
      <c r="E48" s="123">
        <v>2</v>
      </c>
      <c r="F48" s="124">
        <v>0</v>
      </c>
      <c r="G48" s="125">
        <f t="shared" si="8"/>
        <v>0</v>
      </c>
      <c r="H48" s="126">
        <v>0</v>
      </c>
      <c r="I48" s="127">
        <f t="shared" si="9"/>
        <v>0</v>
      </c>
      <c r="J48" s="126">
        <v>0</v>
      </c>
      <c r="K48" s="127">
        <f t="shared" si="10"/>
        <v>0</v>
      </c>
      <c r="O48" s="118"/>
      <c r="Z48" s="118"/>
      <c r="AA48" s="118">
        <v>1</v>
      </c>
      <c r="AB48" s="118">
        <v>7</v>
      </c>
      <c r="AC48" s="118">
        <v>7</v>
      </c>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28">
        <f t="shared" si="11"/>
        <v>0</v>
      </c>
      <c r="BA48" s="118"/>
      <c r="BB48" s="118"/>
      <c r="BC48" s="118"/>
      <c r="BD48" s="118"/>
      <c r="BE48" s="118"/>
      <c r="BF48" s="118"/>
      <c r="BG48" s="118"/>
      <c r="BH48" s="118"/>
      <c r="BI48" s="118"/>
      <c r="CA48" s="118">
        <v>1</v>
      </c>
      <c r="CB48" s="118">
        <v>7</v>
      </c>
      <c r="CZ48" s="81">
        <v>2</v>
      </c>
    </row>
    <row r="49" spans="1:104" x14ac:dyDescent="0.2">
      <c r="A49" s="119">
        <v>38</v>
      </c>
      <c r="B49" s="120" t="s">
        <v>618</v>
      </c>
      <c r="C49" s="121" t="s">
        <v>619</v>
      </c>
      <c r="D49" s="122" t="s">
        <v>569</v>
      </c>
      <c r="E49" s="123">
        <v>14</v>
      </c>
      <c r="F49" s="124">
        <v>0</v>
      </c>
      <c r="G49" s="125">
        <f t="shared" si="8"/>
        <v>0</v>
      </c>
      <c r="H49" s="126">
        <v>0</v>
      </c>
      <c r="I49" s="127">
        <f t="shared" si="9"/>
        <v>0</v>
      </c>
      <c r="J49" s="126">
        <v>0</v>
      </c>
      <c r="K49" s="127">
        <f t="shared" si="10"/>
        <v>0</v>
      </c>
      <c r="O49" s="118"/>
      <c r="Z49" s="118"/>
      <c r="AA49" s="118">
        <v>1</v>
      </c>
      <c r="AB49" s="118">
        <v>7</v>
      </c>
      <c r="AC49" s="118">
        <v>7</v>
      </c>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28">
        <f t="shared" si="11"/>
        <v>0</v>
      </c>
      <c r="BA49" s="118"/>
      <c r="BB49" s="118"/>
      <c r="BC49" s="118"/>
      <c r="BD49" s="118"/>
      <c r="BE49" s="118"/>
      <c r="BF49" s="118"/>
      <c r="BG49" s="118"/>
      <c r="BH49" s="118"/>
      <c r="BI49" s="118"/>
      <c r="CA49" s="118">
        <v>1</v>
      </c>
      <c r="CB49" s="118">
        <v>7</v>
      </c>
      <c r="CZ49" s="81">
        <v>2</v>
      </c>
    </row>
    <row r="50" spans="1:104" x14ac:dyDescent="0.2">
      <c r="A50" s="119">
        <v>39</v>
      </c>
      <c r="B50" s="120" t="s">
        <v>620</v>
      </c>
      <c r="C50" s="121" t="s">
        <v>621</v>
      </c>
      <c r="D50" s="122" t="s">
        <v>569</v>
      </c>
      <c r="E50" s="123">
        <v>1</v>
      </c>
      <c r="F50" s="124">
        <v>0</v>
      </c>
      <c r="G50" s="125">
        <f t="shared" si="8"/>
        <v>0</v>
      </c>
      <c r="H50" s="126">
        <v>0</v>
      </c>
      <c r="I50" s="127">
        <f t="shared" si="9"/>
        <v>0</v>
      </c>
      <c r="J50" s="126">
        <v>0</v>
      </c>
      <c r="K50" s="127">
        <f t="shared" si="10"/>
        <v>0</v>
      </c>
      <c r="O50" s="118"/>
      <c r="Z50" s="118"/>
      <c r="AA50" s="118">
        <v>1</v>
      </c>
      <c r="AB50" s="118">
        <v>7</v>
      </c>
      <c r="AC50" s="118">
        <v>7</v>
      </c>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28">
        <f t="shared" si="11"/>
        <v>0</v>
      </c>
      <c r="BA50" s="118"/>
      <c r="BB50" s="118"/>
      <c r="BC50" s="118"/>
      <c r="BD50" s="118"/>
      <c r="BE50" s="118"/>
      <c r="BF50" s="118"/>
      <c r="BG50" s="118"/>
      <c r="BH50" s="118"/>
      <c r="BI50" s="118"/>
      <c r="CA50" s="118">
        <v>1</v>
      </c>
      <c r="CB50" s="118">
        <v>7</v>
      </c>
      <c r="CZ50" s="81">
        <v>2</v>
      </c>
    </row>
    <row r="51" spans="1:104" x14ac:dyDescent="0.2">
      <c r="A51" s="119">
        <v>40</v>
      </c>
      <c r="B51" s="120" t="s">
        <v>622</v>
      </c>
      <c r="C51" s="121" t="s">
        <v>623</v>
      </c>
      <c r="D51" s="122" t="s">
        <v>569</v>
      </c>
      <c r="E51" s="123">
        <v>1</v>
      </c>
      <c r="F51" s="124">
        <v>0</v>
      </c>
      <c r="G51" s="125">
        <f t="shared" si="8"/>
        <v>0</v>
      </c>
      <c r="H51" s="126">
        <v>0</v>
      </c>
      <c r="I51" s="127">
        <f t="shared" si="9"/>
        <v>0</v>
      </c>
      <c r="J51" s="126">
        <v>0</v>
      </c>
      <c r="K51" s="127">
        <f t="shared" si="10"/>
        <v>0</v>
      </c>
      <c r="O51" s="118"/>
      <c r="Z51" s="118"/>
      <c r="AA51" s="118">
        <v>1</v>
      </c>
      <c r="AB51" s="118">
        <v>7</v>
      </c>
      <c r="AC51" s="118">
        <v>7</v>
      </c>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28">
        <f t="shared" si="11"/>
        <v>0</v>
      </c>
      <c r="BA51" s="118"/>
      <c r="BB51" s="118"/>
      <c r="BC51" s="118"/>
      <c r="BD51" s="118"/>
      <c r="BE51" s="118"/>
      <c r="BF51" s="118"/>
      <c r="BG51" s="118"/>
      <c r="BH51" s="118"/>
      <c r="BI51" s="118"/>
      <c r="CA51" s="118">
        <v>1</v>
      </c>
      <c r="CB51" s="118">
        <v>7</v>
      </c>
      <c r="CZ51" s="81">
        <v>2</v>
      </c>
    </row>
    <row r="52" spans="1:104" x14ac:dyDescent="0.2">
      <c r="A52" s="119">
        <v>41</v>
      </c>
      <c r="B52" s="120" t="s">
        <v>624</v>
      </c>
      <c r="C52" s="121" t="s">
        <v>625</v>
      </c>
      <c r="D52" s="122" t="s">
        <v>237</v>
      </c>
      <c r="E52" s="123">
        <v>10</v>
      </c>
      <c r="F52" s="124">
        <v>0</v>
      </c>
      <c r="G52" s="125">
        <f t="shared" si="8"/>
        <v>0</v>
      </c>
      <c r="H52" s="126">
        <v>0</v>
      </c>
      <c r="I52" s="127">
        <f t="shared" si="9"/>
        <v>0</v>
      </c>
      <c r="J52" s="126">
        <v>0</v>
      </c>
      <c r="K52" s="127">
        <f t="shared" si="10"/>
        <v>0</v>
      </c>
      <c r="O52" s="118"/>
      <c r="Z52" s="118"/>
      <c r="AA52" s="118">
        <v>1</v>
      </c>
      <c r="AB52" s="118">
        <v>7</v>
      </c>
      <c r="AC52" s="118">
        <v>7</v>
      </c>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28">
        <f t="shared" si="11"/>
        <v>0</v>
      </c>
      <c r="BA52" s="118"/>
      <c r="BB52" s="118"/>
      <c r="BC52" s="118"/>
      <c r="BD52" s="118"/>
      <c r="BE52" s="118"/>
      <c r="BF52" s="118"/>
      <c r="BG52" s="118"/>
      <c r="BH52" s="118"/>
      <c r="BI52" s="118"/>
      <c r="CA52" s="118">
        <v>1</v>
      </c>
      <c r="CB52" s="118">
        <v>7</v>
      </c>
      <c r="CZ52" s="81">
        <v>2</v>
      </c>
    </row>
    <row r="53" spans="1:104" x14ac:dyDescent="0.2">
      <c r="A53" s="119">
        <v>42</v>
      </c>
      <c r="B53" s="120" t="s">
        <v>626</v>
      </c>
      <c r="C53" s="121" t="s">
        <v>627</v>
      </c>
      <c r="D53" s="122" t="s">
        <v>569</v>
      </c>
      <c r="E53" s="123">
        <v>4</v>
      </c>
      <c r="F53" s="124">
        <v>0</v>
      </c>
      <c r="G53" s="125">
        <f t="shared" si="8"/>
        <v>0</v>
      </c>
      <c r="H53" s="126">
        <v>0</v>
      </c>
      <c r="I53" s="127">
        <f t="shared" si="9"/>
        <v>0</v>
      </c>
      <c r="J53" s="126">
        <v>0</v>
      </c>
      <c r="K53" s="127">
        <f t="shared" si="10"/>
        <v>0</v>
      </c>
      <c r="O53" s="118"/>
      <c r="Z53" s="118"/>
      <c r="AA53" s="118">
        <v>1</v>
      </c>
      <c r="AB53" s="118">
        <v>7</v>
      </c>
      <c r="AC53" s="118">
        <v>7</v>
      </c>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28">
        <f t="shared" si="11"/>
        <v>0</v>
      </c>
      <c r="BA53" s="118"/>
      <c r="BB53" s="118"/>
      <c r="BC53" s="118"/>
      <c r="BD53" s="118"/>
      <c r="BE53" s="118"/>
      <c r="BF53" s="118"/>
      <c r="BG53" s="118"/>
      <c r="BH53" s="118"/>
      <c r="BI53" s="118"/>
      <c r="CA53" s="118">
        <v>1</v>
      </c>
      <c r="CB53" s="118">
        <v>7</v>
      </c>
      <c r="CZ53" s="81">
        <v>2</v>
      </c>
    </row>
    <row r="54" spans="1:104" x14ac:dyDescent="0.2">
      <c r="A54" s="119">
        <v>43</v>
      </c>
      <c r="B54" s="120" t="s">
        <v>628</v>
      </c>
      <c r="C54" s="121" t="s">
        <v>629</v>
      </c>
      <c r="D54" s="122" t="s">
        <v>569</v>
      </c>
      <c r="E54" s="123">
        <v>4</v>
      </c>
      <c r="F54" s="124">
        <v>0</v>
      </c>
      <c r="G54" s="125">
        <f t="shared" si="8"/>
        <v>0</v>
      </c>
      <c r="H54" s="126">
        <v>0</v>
      </c>
      <c r="I54" s="127">
        <f t="shared" si="9"/>
        <v>0</v>
      </c>
      <c r="J54" s="126">
        <v>0</v>
      </c>
      <c r="K54" s="127">
        <f t="shared" si="10"/>
        <v>0</v>
      </c>
      <c r="O54" s="118"/>
      <c r="Z54" s="118"/>
      <c r="AA54" s="118">
        <v>1</v>
      </c>
      <c r="AB54" s="118">
        <v>7</v>
      </c>
      <c r="AC54" s="118">
        <v>7</v>
      </c>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28">
        <f t="shared" si="11"/>
        <v>0</v>
      </c>
      <c r="BA54" s="118"/>
      <c r="BB54" s="118"/>
      <c r="BC54" s="118"/>
      <c r="BD54" s="118"/>
      <c r="BE54" s="118"/>
      <c r="BF54" s="118"/>
      <c r="BG54" s="118"/>
      <c r="BH54" s="118"/>
      <c r="BI54" s="118"/>
      <c r="CA54" s="118">
        <v>1</v>
      </c>
      <c r="CB54" s="118">
        <v>7</v>
      </c>
      <c r="CZ54" s="81">
        <v>2</v>
      </c>
    </row>
    <row r="55" spans="1:104" x14ac:dyDescent="0.2">
      <c r="A55" s="119">
        <v>44</v>
      </c>
      <c r="B55" s="120" t="s">
        <v>630</v>
      </c>
      <c r="C55" s="121" t="s">
        <v>631</v>
      </c>
      <c r="D55" s="122" t="s">
        <v>237</v>
      </c>
      <c r="E55" s="123">
        <v>2</v>
      </c>
      <c r="F55" s="124">
        <v>0</v>
      </c>
      <c r="G55" s="125">
        <f t="shared" si="8"/>
        <v>0</v>
      </c>
      <c r="H55" s="126">
        <v>0</v>
      </c>
      <c r="I55" s="127">
        <f t="shared" si="9"/>
        <v>0</v>
      </c>
      <c r="J55" s="126">
        <v>0</v>
      </c>
      <c r="K55" s="127">
        <f t="shared" si="10"/>
        <v>0</v>
      </c>
      <c r="O55" s="118"/>
      <c r="Z55" s="118"/>
      <c r="AA55" s="118">
        <v>1</v>
      </c>
      <c r="AB55" s="118">
        <v>7</v>
      </c>
      <c r="AC55" s="118">
        <v>7</v>
      </c>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28">
        <f t="shared" si="11"/>
        <v>0</v>
      </c>
      <c r="BA55" s="118"/>
      <c r="BB55" s="118"/>
      <c r="BC55" s="118"/>
      <c r="BD55" s="118"/>
      <c r="BE55" s="118"/>
      <c r="BF55" s="118"/>
      <c r="BG55" s="118"/>
      <c r="BH55" s="118"/>
      <c r="BI55" s="118"/>
      <c r="CA55" s="118">
        <v>1</v>
      </c>
      <c r="CB55" s="118">
        <v>7</v>
      </c>
      <c r="CZ55" s="81">
        <v>2</v>
      </c>
    </row>
    <row r="56" spans="1:104" x14ac:dyDescent="0.2">
      <c r="A56" s="119">
        <v>45</v>
      </c>
      <c r="B56" s="120" t="s">
        <v>632</v>
      </c>
      <c r="C56" s="121" t="s">
        <v>633</v>
      </c>
      <c r="D56" s="122" t="s">
        <v>237</v>
      </c>
      <c r="E56" s="123">
        <v>2</v>
      </c>
      <c r="F56" s="124">
        <v>0</v>
      </c>
      <c r="G56" s="125">
        <f t="shared" si="8"/>
        <v>0</v>
      </c>
      <c r="H56" s="126">
        <v>0</v>
      </c>
      <c r="I56" s="127">
        <f t="shared" si="9"/>
        <v>0</v>
      </c>
      <c r="J56" s="126">
        <v>0</v>
      </c>
      <c r="K56" s="127">
        <f t="shared" si="10"/>
        <v>0</v>
      </c>
      <c r="O56" s="118"/>
      <c r="Z56" s="118"/>
      <c r="AA56" s="118">
        <v>1</v>
      </c>
      <c r="AB56" s="118">
        <v>7</v>
      </c>
      <c r="AC56" s="118">
        <v>7</v>
      </c>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28">
        <f t="shared" si="11"/>
        <v>0</v>
      </c>
      <c r="BA56" s="118"/>
      <c r="BB56" s="118"/>
      <c r="BC56" s="118"/>
      <c r="BD56" s="118"/>
      <c r="BE56" s="118"/>
      <c r="BF56" s="118"/>
      <c r="BG56" s="118"/>
      <c r="BH56" s="118"/>
      <c r="BI56" s="118"/>
      <c r="CA56" s="118">
        <v>1</v>
      </c>
      <c r="CB56" s="118">
        <v>7</v>
      </c>
      <c r="CZ56" s="81">
        <v>2</v>
      </c>
    </row>
    <row r="57" spans="1:104" x14ac:dyDescent="0.2">
      <c r="A57" s="119">
        <v>46</v>
      </c>
      <c r="B57" s="120" t="s">
        <v>634</v>
      </c>
      <c r="C57" s="121" t="s">
        <v>635</v>
      </c>
      <c r="D57" s="122" t="s">
        <v>569</v>
      </c>
      <c r="E57" s="123">
        <v>1</v>
      </c>
      <c r="F57" s="124">
        <v>0</v>
      </c>
      <c r="G57" s="125">
        <f t="shared" si="8"/>
        <v>0</v>
      </c>
      <c r="H57" s="126">
        <v>0</v>
      </c>
      <c r="I57" s="127">
        <f t="shared" si="9"/>
        <v>0</v>
      </c>
      <c r="J57" s="126">
        <v>0</v>
      </c>
      <c r="K57" s="127">
        <f t="shared" si="10"/>
        <v>0</v>
      </c>
      <c r="O57" s="118"/>
      <c r="Z57" s="118"/>
      <c r="AA57" s="118">
        <v>1</v>
      </c>
      <c r="AB57" s="118">
        <v>7</v>
      </c>
      <c r="AC57" s="118">
        <v>7</v>
      </c>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28">
        <f t="shared" si="11"/>
        <v>0</v>
      </c>
      <c r="BA57" s="118"/>
      <c r="BB57" s="118"/>
      <c r="BC57" s="118"/>
      <c r="BD57" s="118"/>
      <c r="BE57" s="118"/>
      <c r="BF57" s="118"/>
      <c r="BG57" s="118"/>
      <c r="BH57" s="118"/>
      <c r="BI57" s="118"/>
      <c r="CA57" s="118">
        <v>1</v>
      </c>
      <c r="CB57" s="118">
        <v>7</v>
      </c>
      <c r="CZ57" s="81">
        <v>2</v>
      </c>
    </row>
    <row r="58" spans="1:104" ht="22.5" x14ac:dyDescent="0.2">
      <c r="A58" s="119">
        <v>47</v>
      </c>
      <c r="B58" s="120" t="s">
        <v>636</v>
      </c>
      <c r="C58" s="121" t="s">
        <v>637</v>
      </c>
      <c r="D58" s="122" t="s">
        <v>237</v>
      </c>
      <c r="E58" s="123">
        <v>1</v>
      </c>
      <c r="F58" s="124">
        <v>0</v>
      </c>
      <c r="G58" s="125">
        <f t="shared" si="8"/>
        <v>0</v>
      </c>
      <c r="H58" s="126">
        <v>0</v>
      </c>
      <c r="I58" s="127">
        <f t="shared" si="9"/>
        <v>0</v>
      </c>
      <c r="J58" s="126">
        <v>0</v>
      </c>
      <c r="K58" s="127">
        <f t="shared" si="10"/>
        <v>0</v>
      </c>
      <c r="O58" s="118"/>
      <c r="Z58" s="118"/>
      <c r="AA58" s="118">
        <v>1</v>
      </c>
      <c r="AB58" s="118">
        <v>7</v>
      </c>
      <c r="AC58" s="118">
        <v>7</v>
      </c>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28">
        <f t="shared" si="11"/>
        <v>0</v>
      </c>
      <c r="BA58" s="118"/>
      <c r="BB58" s="118"/>
      <c r="BC58" s="118"/>
      <c r="BD58" s="118"/>
      <c r="BE58" s="118"/>
      <c r="BF58" s="118"/>
      <c r="BG58" s="118"/>
      <c r="BH58" s="118"/>
      <c r="BI58" s="118"/>
      <c r="CA58" s="118">
        <v>1</v>
      </c>
      <c r="CB58" s="118">
        <v>7</v>
      </c>
      <c r="CZ58" s="81">
        <v>2</v>
      </c>
    </row>
    <row r="59" spans="1:104" x14ac:dyDescent="0.2">
      <c r="A59" s="119">
        <v>48</v>
      </c>
      <c r="B59" s="120" t="s">
        <v>638</v>
      </c>
      <c r="C59" s="121" t="s">
        <v>639</v>
      </c>
      <c r="D59" s="122" t="s">
        <v>237</v>
      </c>
      <c r="E59" s="123">
        <v>2</v>
      </c>
      <c r="F59" s="124">
        <v>0</v>
      </c>
      <c r="G59" s="125">
        <f t="shared" si="8"/>
        <v>0</v>
      </c>
      <c r="H59" s="126">
        <v>0</v>
      </c>
      <c r="I59" s="127">
        <f t="shared" si="9"/>
        <v>0</v>
      </c>
      <c r="J59" s="126">
        <v>0</v>
      </c>
      <c r="K59" s="127">
        <f t="shared" si="10"/>
        <v>0</v>
      </c>
      <c r="O59" s="118"/>
      <c r="Z59" s="118"/>
      <c r="AA59" s="118">
        <v>1</v>
      </c>
      <c r="AB59" s="118">
        <v>7</v>
      </c>
      <c r="AC59" s="118">
        <v>7</v>
      </c>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28">
        <f t="shared" si="11"/>
        <v>0</v>
      </c>
      <c r="BA59" s="118"/>
      <c r="BB59" s="118"/>
      <c r="BC59" s="118"/>
      <c r="BD59" s="118"/>
      <c r="BE59" s="118"/>
      <c r="BF59" s="118"/>
      <c r="BG59" s="118"/>
      <c r="BH59" s="118"/>
      <c r="BI59" s="118"/>
      <c r="CA59" s="118">
        <v>1</v>
      </c>
      <c r="CB59" s="118">
        <v>7</v>
      </c>
      <c r="CZ59" s="81">
        <v>2</v>
      </c>
    </row>
    <row r="60" spans="1:104" x14ac:dyDescent="0.2">
      <c r="A60" s="119">
        <v>49</v>
      </c>
      <c r="B60" s="120" t="s">
        <v>640</v>
      </c>
      <c r="C60" s="121" t="s">
        <v>641</v>
      </c>
      <c r="D60" s="122" t="s">
        <v>237</v>
      </c>
      <c r="E60" s="123">
        <v>2</v>
      </c>
      <c r="F60" s="124">
        <v>0</v>
      </c>
      <c r="G60" s="125">
        <f t="shared" si="8"/>
        <v>0</v>
      </c>
      <c r="H60" s="126">
        <v>0</v>
      </c>
      <c r="I60" s="127">
        <f t="shared" si="9"/>
        <v>0</v>
      </c>
      <c r="J60" s="126">
        <v>0</v>
      </c>
      <c r="K60" s="127">
        <f t="shared" si="10"/>
        <v>0</v>
      </c>
      <c r="O60" s="118"/>
      <c r="Z60" s="118"/>
      <c r="AA60" s="118">
        <v>1</v>
      </c>
      <c r="AB60" s="118">
        <v>7</v>
      </c>
      <c r="AC60" s="118">
        <v>7</v>
      </c>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28">
        <f t="shared" si="11"/>
        <v>0</v>
      </c>
      <c r="BA60" s="118"/>
      <c r="BB60" s="118"/>
      <c r="BC60" s="118"/>
      <c r="BD60" s="118"/>
      <c r="BE60" s="118"/>
      <c r="BF60" s="118"/>
      <c r="BG60" s="118"/>
      <c r="BH60" s="118"/>
      <c r="BI60" s="118"/>
      <c r="CA60" s="118">
        <v>1</v>
      </c>
      <c r="CB60" s="118">
        <v>7</v>
      </c>
      <c r="CZ60" s="81">
        <v>2</v>
      </c>
    </row>
    <row r="61" spans="1:104" x14ac:dyDescent="0.2">
      <c r="A61" s="119">
        <v>50</v>
      </c>
      <c r="B61" s="120" t="s">
        <v>642</v>
      </c>
      <c r="C61" s="121" t="s">
        <v>643</v>
      </c>
      <c r="D61" s="122" t="s">
        <v>237</v>
      </c>
      <c r="E61" s="123">
        <v>1</v>
      </c>
      <c r="F61" s="124">
        <v>0</v>
      </c>
      <c r="G61" s="125">
        <f t="shared" si="8"/>
        <v>0</v>
      </c>
      <c r="H61" s="126">
        <v>0</v>
      </c>
      <c r="I61" s="127">
        <f t="shared" si="9"/>
        <v>0</v>
      </c>
      <c r="J61" s="126">
        <v>0</v>
      </c>
      <c r="K61" s="127">
        <f t="shared" si="10"/>
        <v>0</v>
      </c>
      <c r="O61" s="118"/>
      <c r="Z61" s="118"/>
      <c r="AA61" s="118">
        <v>1</v>
      </c>
      <c r="AB61" s="118">
        <v>7</v>
      </c>
      <c r="AC61" s="118">
        <v>7</v>
      </c>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28">
        <f t="shared" si="11"/>
        <v>0</v>
      </c>
      <c r="BA61" s="118"/>
      <c r="BB61" s="118"/>
      <c r="BC61" s="118"/>
      <c r="BD61" s="118"/>
      <c r="BE61" s="118"/>
      <c r="BF61" s="118"/>
      <c r="BG61" s="118"/>
      <c r="BH61" s="118"/>
      <c r="BI61" s="118"/>
      <c r="CA61" s="118">
        <v>1</v>
      </c>
      <c r="CB61" s="118">
        <v>7</v>
      </c>
      <c r="CZ61" s="81">
        <v>2</v>
      </c>
    </row>
    <row r="62" spans="1:104" ht="22.5" x14ac:dyDescent="0.2">
      <c r="A62" s="119">
        <v>51</v>
      </c>
      <c r="B62" s="120" t="s">
        <v>644</v>
      </c>
      <c r="C62" s="121" t="s">
        <v>645</v>
      </c>
      <c r="D62" s="122" t="s">
        <v>237</v>
      </c>
      <c r="E62" s="123">
        <v>1</v>
      </c>
      <c r="F62" s="124">
        <v>0</v>
      </c>
      <c r="G62" s="125">
        <f t="shared" si="8"/>
        <v>0</v>
      </c>
      <c r="H62" s="126">
        <v>0</v>
      </c>
      <c r="I62" s="127">
        <f t="shared" si="9"/>
        <v>0</v>
      </c>
      <c r="J62" s="126">
        <v>0</v>
      </c>
      <c r="K62" s="127">
        <f t="shared" si="10"/>
        <v>0</v>
      </c>
      <c r="O62" s="118"/>
      <c r="Z62" s="118"/>
      <c r="AA62" s="118">
        <v>1</v>
      </c>
      <c r="AB62" s="118">
        <v>7</v>
      </c>
      <c r="AC62" s="118">
        <v>7</v>
      </c>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28">
        <f t="shared" si="11"/>
        <v>0</v>
      </c>
      <c r="BA62" s="118"/>
      <c r="BB62" s="118"/>
      <c r="BC62" s="118"/>
      <c r="BD62" s="118"/>
      <c r="BE62" s="118"/>
      <c r="BF62" s="118"/>
      <c r="BG62" s="118"/>
      <c r="BH62" s="118"/>
      <c r="BI62" s="118"/>
      <c r="CA62" s="118">
        <v>1</v>
      </c>
      <c r="CB62" s="118">
        <v>7</v>
      </c>
      <c r="CZ62" s="81">
        <v>2</v>
      </c>
    </row>
    <row r="63" spans="1:104" x14ac:dyDescent="0.2">
      <c r="A63" s="119">
        <v>52</v>
      </c>
      <c r="B63" s="120" t="s">
        <v>646</v>
      </c>
      <c r="C63" s="121" t="s">
        <v>647</v>
      </c>
      <c r="D63" s="122" t="s">
        <v>237</v>
      </c>
      <c r="E63" s="123">
        <v>2</v>
      </c>
      <c r="F63" s="124">
        <v>0</v>
      </c>
      <c r="G63" s="125">
        <f t="shared" si="8"/>
        <v>0</v>
      </c>
      <c r="H63" s="126">
        <v>0</v>
      </c>
      <c r="I63" s="127">
        <f t="shared" si="9"/>
        <v>0</v>
      </c>
      <c r="J63" s="126">
        <v>0</v>
      </c>
      <c r="K63" s="127">
        <f t="shared" si="10"/>
        <v>0</v>
      </c>
      <c r="O63" s="118"/>
      <c r="Z63" s="118"/>
      <c r="AA63" s="118">
        <v>1</v>
      </c>
      <c r="AB63" s="118">
        <v>7</v>
      </c>
      <c r="AC63" s="118">
        <v>7</v>
      </c>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28">
        <f t="shared" si="11"/>
        <v>0</v>
      </c>
      <c r="BA63" s="118"/>
      <c r="BB63" s="118"/>
      <c r="BC63" s="118"/>
      <c r="BD63" s="118"/>
      <c r="BE63" s="118"/>
      <c r="BF63" s="118"/>
      <c r="BG63" s="118"/>
      <c r="BH63" s="118"/>
      <c r="BI63" s="118"/>
      <c r="CA63" s="118">
        <v>1</v>
      </c>
      <c r="CB63" s="118">
        <v>7</v>
      </c>
      <c r="CZ63" s="81">
        <v>2</v>
      </c>
    </row>
    <row r="64" spans="1:104" x14ac:dyDescent="0.2">
      <c r="A64" s="119">
        <v>53</v>
      </c>
      <c r="B64" s="120" t="s">
        <v>648</v>
      </c>
      <c r="C64" s="121" t="s">
        <v>649</v>
      </c>
      <c r="D64" s="122" t="s">
        <v>562</v>
      </c>
      <c r="E64" s="123">
        <v>2</v>
      </c>
      <c r="F64" s="124">
        <v>0</v>
      </c>
      <c r="G64" s="125">
        <f t="shared" si="8"/>
        <v>0</v>
      </c>
      <c r="H64" s="126">
        <v>0</v>
      </c>
      <c r="I64" s="127">
        <f t="shared" si="9"/>
        <v>0</v>
      </c>
      <c r="J64" s="126"/>
      <c r="K64" s="127">
        <f t="shared" si="10"/>
        <v>0</v>
      </c>
      <c r="O64" s="118"/>
      <c r="Z64" s="118"/>
      <c r="AA64" s="118">
        <v>12</v>
      </c>
      <c r="AB64" s="118">
        <v>0</v>
      </c>
      <c r="AC64" s="118">
        <v>53</v>
      </c>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28">
        <f t="shared" si="11"/>
        <v>0</v>
      </c>
      <c r="BA64" s="118"/>
      <c r="BB64" s="118"/>
      <c r="BC64" s="118"/>
      <c r="BD64" s="118"/>
      <c r="BE64" s="118"/>
      <c r="BF64" s="118"/>
      <c r="BG64" s="118"/>
      <c r="BH64" s="118"/>
      <c r="BI64" s="118"/>
      <c r="CA64" s="118">
        <v>12</v>
      </c>
      <c r="CB64" s="118">
        <v>0</v>
      </c>
      <c r="CZ64" s="81">
        <v>2</v>
      </c>
    </row>
    <row r="65" spans="1:104" x14ac:dyDescent="0.2">
      <c r="A65" s="119">
        <v>54</v>
      </c>
      <c r="B65" s="120" t="s">
        <v>648</v>
      </c>
      <c r="C65" s="121" t="s">
        <v>650</v>
      </c>
      <c r="D65" s="122" t="s">
        <v>562</v>
      </c>
      <c r="E65" s="123">
        <v>1</v>
      </c>
      <c r="F65" s="124">
        <v>0</v>
      </c>
      <c r="G65" s="125">
        <f t="shared" si="8"/>
        <v>0</v>
      </c>
      <c r="H65" s="126">
        <v>0</v>
      </c>
      <c r="I65" s="127">
        <f t="shared" si="9"/>
        <v>0</v>
      </c>
      <c r="J65" s="126"/>
      <c r="K65" s="127">
        <f t="shared" si="10"/>
        <v>0</v>
      </c>
      <c r="O65" s="118"/>
      <c r="Z65" s="118"/>
      <c r="AA65" s="118">
        <v>12</v>
      </c>
      <c r="AB65" s="118">
        <v>0</v>
      </c>
      <c r="AC65" s="118">
        <v>54</v>
      </c>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28">
        <f t="shared" si="11"/>
        <v>0</v>
      </c>
      <c r="BA65" s="118"/>
      <c r="BB65" s="118"/>
      <c r="BC65" s="118"/>
      <c r="BD65" s="118"/>
      <c r="BE65" s="118"/>
      <c r="BF65" s="118"/>
      <c r="BG65" s="118"/>
      <c r="BH65" s="118"/>
      <c r="BI65" s="118"/>
      <c r="CA65" s="118">
        <v>12</v>
      </c>
      <c r="CB65" s="118">
        <v>0</v>
      </c>
      <c r="CZ65" s="81">
        <v>2</v>
      </c>
    </row>
    <row r="66" spans="1:104" x14ac:dyDescent="0.2">
      <c r="A66" s="119">
        <v>55</v>
      </c>
      <c r="B66" s="120" t="s">
        <v>648</v>
      </c>
      <c r="C66" s="121" t="s">
        <v>651</v>
      </c>
      <c r="D66" s="122" t="s">
        <v>562</v>
      </c>
      <c r="E66" s="123">
        <v>1</v>
      </c>
      <c r="F66" s="124">
        <v>0</v>
      </c>
      <c r="G66" s="125">
        <f t="shared" si="8"/>
        <v>0</v>
      </c>
      <c r="H66" s="126">
        <v>0</v>
      </c>
      <c r="I66" s="127">
        <f t="shared" si="9"/>
        <v>0</v>
      </c>
      <c r="J66" s="126"/>
      <c r="K66" s="127">
        <f t="shared" si="10"/>
        <v>0</v>
      </c>
      <c r="O66" s="118"/>
      <c r="Z66" s="118"/>
      <c r="AA66" s="118">
        <v>12</v>
      </c>
      <c r="AB66" s="118">
        <v>0</v>
      </c>
      <c r="AC66" s="118">
        <v>55</v>
      </c>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28">
        <f t="shared" si="11"/>
        <v>0</v>
      </c>
      <c r="BA66" s="118"/>
      <c r="BB66" s="118"/>
      <c r="BC66" s="118"/>
      <c r="BD66" s="118"/>
      <c r="BE66" s="118"/>
      <c r="BF66" s="118"/>
      <c r="BG66" s="118"/>
      <c r="BH66" s="118"/>
      <c r="BI66" s="118"/>
      <c r="CA66" s="118">
        <v>12</v>
      </c>
      <c r="CB66" s="118">
        <v>0</v>
      </c>
      <c r="CZ66" s="81">
        <v>2</v>
      </c>
    </row>
    <row r="67" spans="1:104" x14ac:dyDescent="0.2">
      <c r="A67" s="119">
        <v>56</v>
      </c>
      <c r="B67" s="120" t="s">
        <v>648</v>
      </c>
      <c r="C67" s="121" t="s">
        <v>652</v>
      </c>
      <c r="D67" s="122" t="s">
        <v>562</v>
      </c>
      <c r="E67" s="123">
        <v>2</v>
      </c>
      <c r="F67" s="124">
        <v>0</v>
      </c>
      <c r="G67" s="125">
        <f t="shared" si="8"/>
        <v>0</v>
      </c>
      <c r="H67" s="126">
        <v>0</v>
      </c>
      <c r="I67" s="127">
        <f t="shared" si="9"/>
        <v>0</v>
      </c>
      <c r="J67" s="126"/>
      <c r="K67" s="127">
        <f t="shared" si="10"/>
        <v>0</v>
      </c>
      <c r="O67" s="118"/>
      <c r="Z67" s="118"/>
      <c r="AA67" s="118">
        <v>12</v>
      </c>
      <c r="AB67" s="118">
        <v>0</v>
      </c>
      <c r="AC67" s="118">
        <v>56</v>
      </c>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28">
        <f t="shared" si="11"/>
        <v>0</v>
      </c>
      <c r="BA67" s="118"/>
      <c r="BB67" s="118"/>
      <c r="BC67" s="118"/>
      <c r="BD67" s="118"/>
      <c r="BE67" s="118"/>
      <c r="BF67" s="118"/>
      <c r="BG67" s="118"/>
      <c r="BH67" s="118"/>
      <c r="BI67" s="118"/>
      <c r="CA67" s="118">
        <v>12</v>
      </c>
      <c r="CB67" s="118">
        <v>0</v>
      </c>
      <c r="CZ67" s="81">
        <v>2</v>
      </c>
    </row>
    <row r="68" spans="1:104" x14ac:dyDescent="0.2">
      <c r="A68" s="119">
        <v>57</v>
      </c>
      <c r="B68" s="120" t="s">
        <v>648</v>
      </c>
      <c r="C68" s="121" t="s">
        <v>653</v>
      </c>
      <c r="D68" s="122" t="s">
        <v>562</v>
      </c>
      <c r="E68" s="123">
        <v>2</v>
      </c>
      <c r="F68" s="124">
        <v>0</v>
      </c>
      <c r="G68" s="125">
        <f t="shared" si="8"/>
        <v>0</v>
      </c>
      <c r="H68" s="126">
        <v>0</v>
      </c>
      <c r="I68" s="127">
        <f t="shared" si="9"/>
        <v>0</v>
      </c>
      <c r="J68" s="126"/>
      <c r="K68" s="127">
        <f t="shared" si="10"/>
        <v>0</v>
      </c>
      <c r="O68" s="118"/>
      <c r="Z68" s="118"/>
      <c r="AA68" s="118">
        <v>12</v>
      </c>
      <c r="AB68" s="118">
        <v>0</v>
      </c>
      <c r="AC68" s="118">
        <v>57</v>
      </c>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28">
        <f t="shared" si="11"/>
        <v>0</v>
      </c>
      <c r="BA68" s="118"/>
      <c r="BB68" s="118"/>
      <c r="BC68" s="118"/>
      <c r="BD68" s="118"/>
      <c r="BE68" s="118"/>
      <c r="BF68" s="118"/>
      <c r="BG68" s="118"/>
      <c r="BH68" s="118"/>
      <c r="BI68" s="118"/>
      <c r="CA68" s="118">
        <v>12</v>
      </c>
      <c r="CB68" s="118">
        <v>0</v>
      </c>
      <c r="CZ68" s="81">
        <v>2</v>
      </c>
    </row>
    <row r="69" spans="1:104" x14ac:dyDescent="0.2">
      <c r="A69" s="119">
        <v>58</v>
      </c>
      <c r="B69" s="120" t="s">
        <v>648</v>
      </c>
      <c r="C69" s="121" t="s">
        <v>654</v>
      </c>
      <c r="D69" s="122" t="s">
        <v>562</v>
      </c>
      <c r="E69" s="123">
        <v>1</v>
      </c>
      <c r="F69" s="124">
        <v>0</v>
      </c>
      <c r="G69" s="125">
        <f t="shared" si="8"/>
        <v>0</v>
      </c>
      <c r="H69" s="126">
        <v>0</v>
      </c>
      <c r="I69" s="127">
        <f t="shared" si="9"/>
        <v>0</v>
      </c>
      <c r="J69" s="126"/>
      <c r="K69" s="127">
        <f t="shared" si="10"/>
        <v>0</v>
      </c>
      <c r="O69" s="118"/>
      <c r="Z69" s="118"/>
      <c r="AA69" s="118">
        <v>12</v>
      </c>
      <c r="AB69" s="118">
        <v>0</v>
      </c>
      <c r="AC69" s="118">
        <v>58</v>
      </c>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28">
        <f t="shared" si="11"/>
        <v>0</v>
      </c>
      <c r="BA69" s="118"/>
      <c r="BB69" s="118"/>
      <c r="BC69" s="118"/>
      <c r="BD69" s="118"/>
      <c r="BE69" s="118"/>
      <c r="BF69" s="118"/>
      <c r="BG69" s="118"/>
      <c r="BH69" s="118"/>
      <c r="BI69" s="118"/>
      <c r="CA69" s="118">
        <v>12</v>
      </c>
      <c r="CB69" s="118">
        <v>0</v>
      </c>
      <c r="CZ69" s="81">
        <v>2</v>
      </c>
    </row>
    <row r="70" spans="1:104" ht="22.5" x14ac:dyDescent="0.2">
      <c r="A70" s="119">
        <v>59</v>
      </c>
      <c r="B70" s="120" t="s">
        <v>648</v>
      </c>
      <c r="C70" s="121" t="s">
        <v>655</v>
      </c>
      <c r="D70" s="122" t="s">
        <v>562</v>
      </c>
      <c r="E70" s="123">
        <v>1</v>
      </c>
      <c r="F70" s="124">
        <v>0</v>
      </c>
      <c r="G70" s="125">
        <f t="shared" si="8"/>
        <v>0</v>
      </c>
      <c r="H70" s="126">
        <v>0</v>
      </c>
      <c r="I70" s="127">
        <f t="shared" si="9"/>
        <v>0</v>
      </c>
      <c r="J70" s="126"/>
      <c r="K70" s="127">
        <f t="shared" si="10"/>
        <v>0</v>
      </c>
      <c r="O70" s="118"/>
      <c r="Z70" s="118"/>
      <c r="AA70" s="118">
        <v>12</v>
      </c>
      <c r="AB70" s="118">
        <v>0</v>
      </c>
      <c r="AC70" s="118">
        <v>59</v>
      </c>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28">
        <f t="shared" si="11"/>
        <v>0</v>
      </c>
      <c r="BA70" s="118"/>
      <c r="BB70" s="118"/>
      <c r="BC70" s="118"/>
      <c r="BD70" s="118"/>
      <c r="BE70" s="118"/>
      <c r="BF70" s="118"/>
      <c r="BG70" s="118"/>
      <c r="BH70" s="118"/>
      <c r="BI70" s="118"/>
      <c r="CA70" s="118">
        <v>12</v>
      </c>
      <c r="CB70" s="118">
        <v>0</v>
      </c>
      <c r="CZ70" s="81">
        <v>2</v>
      </c>
    </row>
    <row r="71" spans="1:104" x14ac:dyDescent="0.2">
      <c r="A71" s="119">
        <v>60</v>
      </c>
      <c r="B71" s="120" t="s">
        <v>648</v>
      </c>
      <c r="C71" s="121" t="s">
        <v>656</v>
      </c>
      <c r="D71" s="122" t="s">
        <v>562</v>
      </c>
      <c r="E71" s="123">
        <v>1</v>
      </c>
      <c r="F71" s="124">
        <v>0</v>
      </c>
      <c r="G71" s="125">
        <f t="shared" si="8"/>
        <v>0</v>
      </c>
      <c r="H71" s="126">
        <v>0</v>
      </c>
      <c r="I71" s="127">
        <f t="shared" si="9"/>
        <v>0</v>
      </c>
      <c r="J71" s="126"/>
      <c r="K71" s="127">
        <f t="shared" si="10"/>
        <v>0</v>
      </c>
      <c r="O71" s="118"/>
      <c r="Z71" s="118"/>
      <c r="AA71" s="118">
        <v>12</v>
      </c>
      <c r="AB71" s="118">
        <v>0</v>
      </c>
      <c r="AC71" s="118">
        <v>60</v>
      </c>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28">
        <f t="shared" si="11"/>
        <v>0</v>
      </c>
      <c r="BA71" s="118"/>
      <c r="BB71" s="118"/>
      <c r="BC71" s="118"/>
      <c r="BD71" s="118"/>
      <c r="BE71" s="118"/>
      <c r="BF71" s="118"/>
      <c r="BG71" s="118"/>
      <c r="BH71" s="118"/>
      <c r="BI71" s="118"/>
      <c r="CA71" s="118">
        <v>12</v>
      </c>
      <c r="CB71" s="118">
        <v>0</v>
      </c>
      <c r="CZ71" s="81">
        <v>2</v>
      </c>
    </row>
    <row r="72" spans="1:104" x14ac:dyDescent="0.2">
      <c r="A72" s="119">
        <v>61</v>
      </c>
      <c r="B72" s="120" t="s">
        <v>648</v>
      </c>
      <c r="C72" s="121" t="s">
        <v>657</v>
      </c>
      <c r="D72" s="122" t="s">
        <v>562</v>
      </c>
      <c r="E72" s="123">
        <v>1</v>
      </c>
      <c r="F72" s="124">
        <v>0</v>
      </c>
      <c r="G72" s="125">
        <f t="shared" si="8"/>
        <v>0</v>
      </c>
      <c r="H72" s="126">
        <v>0</v>
      </c>
      <c r="I72" s="127">
        <f t="shared" si="9"/>
        <v>0</v>
      </c>
      <c r="J72" s="126"/>
      <c r="K72" s="127">
        <f t="shared" si="10"/>
        <v>0</v>
      </c>
      <c r="O72" s="118"/>
      <c r="Z72" s="118"/>
      <c r="AA72" s="118">
        <v>12</v>
      </c>
      <c r="AB72" s="118">
        <v>0</v>
      </c>
      <c r="AC72" s="118">
        <v>61</v>
      </c>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28">
        <f t="shared" si="11"/>
        <v>0</v>
      </c>
      <c r="BA72" s="118"/>
      <c r="BB72" s="118"/>
      <c r="BC72" s="118"/>
      <c r="BD72" s="118"/>
      <c r="BE72" s="118"/>
      <c r="BF72" s="118"/>
      <c r="BG72" s="118"/>
      <c r="BH72" s="118"/>
      <c r="BI72" s="118"/>
      <c r="CA72" s="118">
        <v>12</v>
      </c>
      <c r="CB72" s="118">
        <v>0</v>
      </c>
      <c r="CZ72" s="81">
        <v>2</v>
      </c>
    </row>
    <row r="73" spans="1:104" x14ac:dyDescent="0.2">
      <c r="A73" s="119">
        <v>62</v>
      </c>
      <c r="B73" s="120" t="s">
        <v>648</v>
      </c>
      <c r="C73" s="121" t="s">
        <v>658</v>
      </c>
      <c r="D73" s="122" t="s">
        <v>562</v>
      </c>
      <c r="E73" s="123">
        <v>2</v>
      </c>
      <c r="F73" s="124">
        <v>0</v>
      </c>
      <c r="G73" s="125">
        <f t="shared" si="8"/>
        <v>0</v>
      </c>
      <c r="H73" s="126">
        <v>0</v>
      </c>
      <c r="I73" s="127">
        <f t="shared" si="9"/>
        <v>0</v>
      </c>
      <c r="J73" s="126"/>
      <c r="K73" s="127">
        <f t="shared" si="10"/>
        <v>0</v>
      </c>
      <c r="O73" s="118"/>
      <c r="Z73" s="118"/>
      <c r="AA73" s="118">
        <v>12</v>
      </c>
      <c r="AB73" s="118">
        <v>0</v>
      </c>
      <c r="AC73" s="118">
        <v>62</v>
      </c>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28">
        <f t="shared" si="11"/>
        <v>0</v>
      </c>
      <c r="BA73" s="118"/>
      <c r="BB73" s="118"/>
      <c r="BC73" s="118"/>
      <c r="BD73" s="118"/>
      <c r="BE73" s="118"/>
      <c r="BF73" s="118"/>
      <c r="BG73" s="118"/>
      <c r="BH73" s="118"/>
      <c r="BI73" s="118"/>
      <c r="CA73" s="118">
        <v>12</v>
      </c>
      <c r="CB73" s="118">
        <v>0</v>
      </c>
      <c r="CZ73" s="81">
        <v>2</v>
      </c>
    </row>
    <row r="74" spans="1:104" x14ac:dyDescent="0.2">
      <c r="A74" s="119">
        <v>63</v>
      </c>
      <c r="B74" s="120" t="s">
        <v>648</v>
      </c>
      <c r="C74" s="121" t="s">
        <v>659</v>
      </c>
      <c r="D74" s="122" t="s">
        <v>562</v>
      </c>
      <c r="E74" s="123">
        <v>1</v>
      </c>
      <c r="F74" s="124">
        <v>0</v>
      </c>
      <c r="G74" s="125">
        <f t="shared" si="8"/>
        <v>0</v>
      </c>
      <c r="H74" s="126">
        <v>0</v>
      </c>
      <c r="I74" s="127">
        <f t="shared" si="9"/>
        <v>0</v>
      </c>
      <c r="J74" s="126"/>
      <c r="K74" s="127">
        <f t="shared" si="10"/>
        <v>0</v>
      </c>
      <c r="O74" s="118"/>
      <c r="Z74" s="118"/>
      <c r="AA74" s="118">
        <v>12</v>
      </c>
      <c r="AB74" s="118">
        <v>0</v>
      </c>
      <c r="AC74" s="118">
        <v>63</v>
      </c>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28">
        <f t="shared" si="11"/>
        <v>0</v>
      </c>
      <c r="BA74" s="118"/>
      <c r="BB74" s="118"/>
      <c r="BC74" s="118"/>
      <c r="BD74" s="118"/>
      <c r="BE74" s="118"/>
      <c r="BF74" s="118"/>
      <c r="BG74" s="118"/>
      <c r="BH74" s="118"/>
      <c r="BI74" s="118"/>
      <c r="CA74" s="118">
        <v>12</v>
      </c>
      <c r="CB74" s="118">
        <v>0</v>
      </c>
      <c r="CZ74" s="81">
        <v>2</v>
      </c>
    </row>
    <row r="75" spans="1:104" x14ac:dyDescent="0.2">
      <c r="A75" s="119">
        <v>64</v>
      </c>
      <c r="B75" s="120" t="s">
        <v>648</v>
      </c>
      <c r="C75" s="121" t="s">
        <v>660</v>
      </c>
      <c r="D75" s="122" t="s">
        <v>562</v>
      </c>
      <c r="E75" s="123">
        <v>2</v>
      </c>
      <c r="F75" s="124">
        <v>0</v>
      </c>
      <c r="G75" s="125">
        <f t="shared" si="8"/>
        <v>0</v>
      </c>
      <c r="H75" s="126">
        <v>0</v>
      </c>
      <c r="I75" s="127">
        <f t="shared" si="9"/>
        <v>0</v>
      </c>
      <c r="J75" s="126"/>
      <c r="K75" s="127">
        <f t="shared" si="10"/>
        <v>0</v>
      </c>
      <c r="O75" s="118"/>
      <c r="Z75" s="118"/>
      <c r="AA75" s="118">
        <v>12</v>
      </c>
      <c r="AB75" s="118">
        <v>0</v>
      </c>
      <c r="AC75" s="118">
        <v>64</v>
      </c>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28">
        <f t="shared" si="11"/>
        <v>0</v>
      </c>
      <c r="BA75" s="118"/>
      <c r="BB75" s="118"/>
      <c r="BC75" s="118"/>
      <c r="BD75" s="118"/>
      <c r="BE75" s="118"/>
      <c r="BF75" s="118"/>
      <c r="BG75" s="118"/>
      <c r="BH75" s="118"/>
      <c r="BI75" s="118"/>
      <c r="CA75" s="118">
        <v>12</v>
      </c>
      <c r="CB75" s="118">
        <v>0</v>
      </c>
      <c r="CZ75" s="81">
        <v>2</v>
      </c>
    </row>
    <row r="76" spans="1:104" x14ac:dyDescent="0.2">
      <c r="A76" s="119">
        <v>65</v>
      </c>
      <c r="B76" s="120" t="s">
        <v>648</v>
      </c>
      <c r="C76" s="121" t="s">
        <v>661</v>
      </c>
      <c r="D76" s="122" t="s">
        <v>562</v>
      </c>
      <c r="E76" s="123">
        <v>1</v>
      </c>
      <c r="F76" s="124">
        <v>0</v>
      </c>
      <c r="G76" s="125">
        <f t="shared" si="8"/>
        <v>0</v>
      </c>
      <c r="H76" s="126">
        <v>0</v>
      </c>
      <c r="I76" s="127">
        <f t="shared" si="9"/>
        <v>0</v>
      </c>
      <c r="J76" s="126"/>
      <c r="K76" s="127">
        <f t="shared" si="10"/>
        <v>0</v>
      </c>
      <c r="O76" s="118"/>
      <c r="Z76" s="118"/>
      <c r="AA76" s="118">
        <v>12</v>
      </c>
      <c r="AB76" s="118">
        <v>0</v>
      </c>
      <c r="AC76" s="118">
        <v>65</v>
      </c>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28">
        <f t="shared" si="11"/>
        <v>0</v>
      </c>
      <c r="BA76" s="118"/>
      <c r="BB76" s="118"/>
      <c r="BC76" s="118"/>
      <c r="BD76" s="118"/>
      <c r="BE76" s="118"/>
      <c r="BF76" s="118"/>
      <c r="BG76" s="118"/>
      <c r="BH76" s="118"/>
      <c r="BI76" s="118"/>
      <c r="CA76" s="118">
        <v>12</v>
      </c>
      <c r="CB76" s="118">
        <v>0</v>
      </c>
      <c r="CZ76" s="81">
        <v>2</v>
      </c>
    </row>
    <row r="77" spans="1:104" x14ac:dyDescent="0.2">
      <c r="A77" s="139" t="s">
        <v>50</v>
      </c>
      <c r="B77" s="140" t="s">
        <v>590</v>
      </c>
      <c r="C77" s="141" t="s">
        <v>591</v>
      </c>
      <c r="D77" s="142"/>
      <c r="E77" s="143"/>
      <c r="F77" s="143"/>
      <c r="G77" s="144">
        <f>SUM(G35:G76)</f>
        <v>0</v>
      </c>
      <c r="H77" s="145"/>
      <c r="I77" s="144">
        <f>SUM(I35:I76)</f>
        <v>0</v>
      </c>
      <c r="J77" s="146"/>
      <c r="K77" s="144">
        <f>SUM(K35:K76)</f>
        <v>0</v>
      </c>
      <c r="O77" s="118"/>
      <c r="X77" s="147">
        <f>K77</f>
        <v>0</v>
      </c>
      <c r="Y77" s="147">
        <f>I77</f>
        <v>0</v>
      </c>
      <c r="Z77" s="128">
        <f>G77</f>
        <v>0</v>
      </c>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48"/>
      <c r="BB77" s="148"/>
      <c r="BC77" s="148"/>
      <c r="BD77" s="148"/>
      <c r="BE77" s="148"/>
      <c r="BF77" s="148"/>
      <c r="BG77" s="118"/>
      <c r="BH77" s="118"/>
      <c r="BI77" s="118"/>
    </row>
    <row r="78" spans="1:104" ht="14.25" customHeight="1" x14ac:dyDescent="0.2">
      <c r="A78" s="108" t="s">
        <v>46</v>
      </c>
      <c r="B78" s="109" t="s">
        <v>118</v>
      </c>
      <c r="C78" s="110" t="s">
        <v>662</v>
      </c>
      <c r="D78" s="111"/>
      <c r="E78" s="112"/>
      <c r="F78" s="112"/>
      <c r="G78" s="113"/>
      <c r="H78" s="114"/>
      <c r="I78" s="115"/>
      <c r="J78" s="116"/>
      <c r="K78" s="117"/>
      <c r="O78" s="118"/>
    </row>
    <row r="79" spans="1:104" ht="13.5" customHeight="1" x14ac:dyDescent="0.2">
      <c r="A79" s="119" t="s">
        <v>663</v>
      </c>
      <c r="B79" s="120" t="s">
        <v>118</v>
      </c>
      <c r="C79" s="121" t="s">
        <v>664</v>
      </c>
      <c r="D79" s="122" t="s">
        <v>118</v>
      </c>
      <c r="E79" s="123">
        <v>1</v>
      </c>
      <c r="F79" s="124"/>
      <c r="G79" s="125">
        <f t="shared" ref="G79:G86" si="12">E79*F79</f>
        <v>0</v>
      </c>
      <c r="H79" s="126"/>
      <c r="I79" s="127">
        <f t="shared" ref="I79:I86" si="13">E79*H79</f>
        <v>0</v>
      </c>
      <c r="J79" s="126"/>
      <c r="K79" s="127">
        <f t="shared" ref="K79:K86" si="14">E79*J79</f>
        <v>0</v>
      </c>
      <c r="O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28">
        <f t="shared" ref="AZ79:AZ86" si="15">G79</f>
        <v>0</v>
      </c>
      <c r="BA79" s="118"/>
      <c r="BB79" s="118"/>
      <c r="BC79" s="118"/>
      <c r="BD79" s="118"/>
      <c r="BE79" s="118"/>
      <c r="BF79" s="118"/>
      <c r="BG79" s="118"/>
      <c r="BH79" s="118"/>
      <c r="BI79" s="118"/>
      <c r="CA79" s="118"/>
      <c r="CB79" s="118"/>
    </row>
    <row r="80" spans="1:104" ht="13.5" customHeight="1" x14ac:dyDescent="0.2">
      <c r="A80" s="119" t="s">
        <v>665</v>
      </c>
      <c r="B80" s="120" t="s">
        <v>118</v>
      </c>
      <c r="C80" s="121" t="s">
        <v>666</v>
      </c>
      <c r="D80" s="122" t="s">
        <v>118</v>
      </c>
      <c r="E80" s="123">
        <v>1</v>
      </c>
      <c r="F80" s="124"/>
      <c r="G80" s="125">
        <f t="shared" si="12"/>
        <v>0</v>
      </c>
      <c r="H80" s="126"/>
      <c r="I80" s="127">
        <f t="shared" si="13"/>
        <v>0</v>
      </c>
      <c r="J80" s="126"/>
      <c r="K80" s="127">
        <f t="shared" si="14"/>
        <v>0</v>
      </c>
      <c r="O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28">
        <f t="shared" si="15"/>
        <v>0</v>
      </c>
      <c r="BA80" s="118"/>
      <c r="BB80" s="118"/>
      <c r="BC80" s="118"/>
      <c r="BD80" s="118"/>
      <c r="BE80" s="118"/>
      <c r="BF80" s="118"/>
      <c r="BG80" s="118"/>
      <c r="BH80" s="118"/>
      <c r="BI80" s="118"/>
      <c r="CA80" s="118"/>
      <c r="CB80" s="118"/>
    </row>
    <row r="81" spans="1:80" ht="13.5" customHeight="1" x14ac:dyDescent="0.2">
      <c r="A81" s="119" t="s">
        <v>667</v>
      </c>
      <c r="B81" s="120" t="s">
        <v>118</v>
      </c>
      <c r="C81" s="121" t="s">
        <v>668</v>
      </c>
      <c r="D81" s="122" t="s">
        <v>118</v>
      </c>
      <c r="E81" s="123">
        <v>1</v>
      </c>
      <c r="F81" s="124"/>
      <c r="G81" s="125">
        <f t="shared" si="12"/>
        <v>0</v>
      </c>
      <c r="H81" s="126"/>
      <c r="I81" s="127">
        <f t="shared" si="13"/>
        <v>0</v>
      </c>
      <c r="J81" s="126"/>
      <c r="K81" s="127">
        <f t="shared" si="14"/>
        <v>0</v>
      </c>
      <c r="O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28">
        <f t="shared" si="15"/>
        <v>0</v>
      </c>
      <c r="BA81" s="118"/>
      <c r="BB81" s="118"/>
      <c r="BC81" s="118"/>
      <c r="BD81" s="118"/>
      <c r="BE81" s="118"/>
      <c r="BF81" s="118"/>
      <c r="BG81" s="118"/>
      <c r="BH81" s="118"/>
      <c r="BI81" s="118"/>
      <c r="CA81" s="118"/>
      <c r="CB81" s="118"/>
    </row>
    <row r="82" spans="1:80" ht="13.5" customHeight="1" x14ac:dyDescent="0.2">
      <c r="A82" s="119" t="s">
        <v>669</v>
      </c>
      <c r="B82" s="120" t="s">
        <v>118</v>
      </c>
      <c r="C82" s="121" t="s">
        <v>670</v>
      </c>
      <c r="D82" s="122" t="s">
        <v>118</v>
      </c>
      <c r="E82" s="123">
        <v>1</v>
      </c>
      <c r="F82" s="124"/>
      <c r="G82" s="125">
        <f t="shared" si="12"/>
        <v>0</v>
      </c>
      <c r="H82" s="126"/>
      <c r="I82" s="127">
        <f t="shared" si="13"/>
        <v>0</v>
      </c>
      <c r="J82" s="126"/>
      <c r="K82" s="127">
        <f t="shared" si="14"/>
        <v>0</v>
      </c>
      <c r="O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28">
        <f t="shared" si="15"/>
        <v>0</v>
      </c>
      <c r="BA82" s="118"/>
      <c r="BB82" s="118"/>
      <c r="BC82" s="118"/>
      <c r="BD82" s="118"/>
      <c r="BE82" s="118"/>
      <c r="BF82" s="118"/>
      <c r="BG82" s="118"/>
      <c r="BH82" s="118"/>
      <c r="BI82" s="118"/>
      <c r="CA82" s="118"/>
      <c r="CB82" s="118"/>
    </row>
    <row r="83" spans="1:80" ht="13.5" customHeight="1" x14ac:dyDescent="0.2">
      <c r="A83" s="119" t="s">
        <v>671</v>
      </c>
      <c r="B83" s="120" t="s">
        <v>118</v>
      </c>
      <c r="C83" s="121" t="s">
        <v>672</v>
      </c>
      <c r="D83" s="122" t="s">
        <v>118</v>
      </c>
      <c r="E83" s="123">
        <v>1</v>
      </c>
      <c r="F83" s="124"/>
      <c r="G83" s="125">
        <f t="shared" si="12"/>
        <v>0</v>
      </c>
      <c r="H83" s="126"/>
      <c r="I83" s="127">
        <f t="shared" si="13"/>
        <v>0</v>
      </c>
      <c r="J83" s="126"/>
      <c r="K83" s="127">
        <f t="shared" si="14"/>
        <v>0</v>
      </c>
      <c r="O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28">
        <f t="shared" si="15"/>
        <v>0</v>
      </c>
      <c r="BA83" s="118"/>
      <c r="BB83" s="118"/>
      <c r="BC83" s="118"/>
      <c r="BD83" s="118"/>
      <c r="BE83" s="118"/>
      <c r="BF83" s="118"/>
      <c r="BG83" s="118"/>
      <c r="BH83" s="118"/>
      <c r="BI83" s="118"/>
      <c r="CA83" s="118"/>
      <c r="CB83" s="118"/>
    </row>
    <row r="84" spans="1:80" ht="13.5" customHeight="1" x14ac:dyDescent="0.2">
      <c r="A84" s="119" t="s">
        <v>673</v>
      </c>
      <c r="B84" s="120" t="s">
        <v>118</v>
      </c>
      <c r="C84" s="121" t="s">
        <v>674</v>
      </c>
      <c r="D84" s="122" t="s">
        <v>118</v>
      </c>
      <c r="E84" s="123">
        <v>1</v>
      </c>
      <c r="F84" s="124"/>
      <c r="G84" s="125">
        <f t="shared" si="12"/>
        <v>0</v>
      </c>
      <c r="H84" s="126"/>
      <c r="I84" s="127">
        <f t="shared" si="13"/>
        <v>0</v>
      </c>
      <c r="J84" s="126"/>
      <c r="K84" s="127">
        <f t="shared" si="14"/>
        <v>0</v>
      </c>
      <c r="O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28">
        <f t="shared" si="15"/>
        <v>0</v>
      </c>
      <c r="BA84" s="118"/>
      <c r="BB84" s="118"/>
      <c r="BC84" s="118"/>
      <c r="BD84" s="118"/>
      <c r="BE84" s="118"/>
      <c r="BF84" s="118"/>
      <c r="BG84" s="118"/>
      <c r="BH84" s="118"/>
      <c r="BI84" s="118"/>
      <c r="CA84" s="118"/>
      <c r="CB84" s="118"/>
    </row>
    <row r="85" spans="1:80" ht="13.5" customHeight="1" x14ac:dyDescent="0.2">
      <c r="A85" s="119" t="s">
        <v>675</v>
      </c>
      <c r="B85" s="120" t="s">
        <v>118</v>
      </c>
      <c r="C85" s="121" t="s">
        <v>676</v>
      </c>
      <c r="D85" s="122" t="s">
        <v>118</v>
      </c>
      <c r="E85" s="123">
        <v>1</v>
      </c>
      <c r="F85" s="124"/>
      <c r="G85" s="125">
        <f t="shared" si="12"/>
        <v>0</v>
      </c>
      <c r="H85" s="126"/>
      <c r="I85" s="127">
        <f t="shared" si="13"/>
        <v>0</v>
      </c>
      <c r="J85" s="126"/>
      <c r="K85" s="127">
        <f t="shared" si="14"/>
        <v>0</v>
      </c>
      <c r="O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28">
        <f t="shared" si="15"/>
        <v>0</v>
      </c>
      <c r="BA85" s="118"/>
      <c r="BB85" s="118"/>
      <c r="BC85" s="118"/>
      <c r="BD85" s="118"/>
      <c r="BE85" s="118"/>
      <c r="BF85" s="118"/>
      <c r="BG85" s="118"/>
      <c r="BH85" s="118"/>
      <c r="BI85" s="118"/>
      <c r="CA85" s="118"/>
      <c r="CB85" s="118"/>
    </row>
    <row r="86" spans="1:80" ht="13.5" customHeight="1" x14ac:dyDescent="0.2">
      <c r="A86" s="119" t="s">
        <v>677</v>
      </c>
      <c r="B86" s="120" t="s">
        <v>118</v>
      </c>
      <c r="C86" s="121" t="s">
        <v>678</v>
      </c>
      <c r="D86" s="122" t="s">
        <v>118</v>
      </c>
      <c r="E86" s="123">
        <v>1</v>
      </c>
      <c r="F86" s="124"/>
      <c r="G86" s="125">
        <f t="shared" si="12"/>
        <v>0</v>
      </c>
      <c r="H86" s="126"/>
      <c r="I86" s="127">
        <f t="shared" si="13"/>
        <v>0</v>
      </c>
      <c r="J86" s="126"/>
      <c r="K86" s="127">
        <f t="shared" si="14"/>
        <v>0</v>
      </c>
      <c r="O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28">
        <f t="shared" si="15"/>
        <v>0</v>
      </c>
      <c r="BA86" s="118"/>
      <c r="BB86" s="118"/>
      <c r="BC86" s="118"/>
      <c r="BD86" s="118"/>
      <c r="BE86" s="118"/>
      <c r="BF86" s="118"/>
      <c r="BG86" s="118"/>
      <c r="BH86" s="118"/>
      <c r="BI86" s="118"/>
      <c r="CA86" s="118"/>
      <c r="CB86" s="118"/>
    </row>
    <row r="87" spans="1:80" x14ac:dyDescent="0.2">
      <c r="A87" s="139" t="s">
        <v>50</v>
      </c>
      <c r="B87" s="140"/>
      <c r="C87" s="141"/>
      <c r="D87" s="142"/>
      <c r="E87" s="143"/>
      <c r="F87" s="143"/>
      <c r="G87" s="144">
        <f>SUM(G78:G86)</f>
        <v>0</v>
      </c>
      <c r="H87" s="145"/>
      <c r="I87" s="144">
        <f>SUM(I78:I86)</f>
        <v>0</v>
      </c>
      <c r="J87" s="146"/>
      <c r="K87" s="144">
        <f>SUM(K78:K86)</f>
        <v>0</v>
      </c>
      <c r="O87" s="118"/>
      <c r="X87" s="147">
        <f>K87</f>
        <v>0</v>
      </c>
      <c r="Y87" s="147">
        <f>I87</f>
        <v>0</v>
      </c>
      <c r="Z87" s="128">
        <f>G87</f>
        <v>0</v>
      </c>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48"/>
      <c r="BB87" s="148"/>
      <c r="BC87" s="148"/>
      <c r="BD87" s="148"/>
      <c r="BE87" s="148"/>
      <c r="BF87" s="148"/>
      <c r="BG87" s="118"/>
      <c r="BH87" s="118"/>
      <c r="BI87" s="118"/>
    </row>
    <row r="88" spans="1:80" x14ac:dyDescent="0.2">
      <c r="A88" s="149" t="s">
        <v>29</v>
      </c>
      <c r="B88" s="150" t="s">
        <v>51</v>
      </c>
      <c r="C88" s="151"/>
      <c r="D88" s="152"/>
      <c r="E88" s="153"/>
      <c r="F88" s="153"/>
      <c r="G88" s="154">
        <f>SUM(Z7:Z88)</f>
        <v>0</v>
      </c>
      <c r="H88" s="155"/>
      <c r="I88" s="154">
        <f>SUM(Y7:Y88)</f>
        <v>0</v>
      </c>
      <c r="J88" s="155"/>
      <c r="K88" s="154">
        <f>SUM(X7:X88)</f>
        <v>0</v>
      </c>
      <c r="O88" s="118"/>
      <c r="BA88" s="156"/>
      <c r="BB88" s="156"/>
      <c r="BC88" s="156"/>
      <c r="BD88" s="156"/>
      <c r="BE88" s="156"/>
      <c r="BF88" s="156"/>
    </row>
    <row r="89" spans="1:80" x14ac:dyDescent="0.2">
      <c r="E89" s="81"/>
    </row>
    <row r="90" spans="1:80" x14ac:dyDescent="0.2">
      <c r="A90" s="157" t="s">
        <v>31</v>
      </c>
      <c r="E90" s="81"/>
    </row>
    <row r="91" spans="1:80" ht="117.75" customHeight="1" x14ac:dyDescent="0.2">
      <c r="A91" s="199"/>
      <c r="B91" s="200"/>
      <c r="C91" s="200"/>
      <c r="D91" s="200"/>
      <c r="E91" s="200"/>
      <c r="F91" s="200"/>
      <c r="G91" s="201"/>
    </row>
    <row r="92" spans="1:80" x14ac:dyDescent="0.2">
      <c r="E92" s="81"/>
    </row>
    <row r="93" spans="1:80" x14ac:dyDescent="0.2">
      <c r="E93" s="81"/>
    </row>
    <row r="94" spans="1:80" x14ac:dyDescent="0.2">
      <c r="E94" s="81"/>
    </row>
    <row r="95" spans="1:80" x14ac:dyDescent="0.2">
      <c r="E95" s="81"/>
    </row>
    <row r="96" spans="1:80" x14ac:dyDescent="0.2">
      <c r="E96" s="81"/>
    </row>
    <row r="97" spans="1:7" x14ac:dyDescent="0.2">
      <c r="E97" s="81"/>
    </row>
    <row r="98" spans="1:7" x14ac:dyDescent="0.2">
      <c r="E98" s="81"/>
    </row>
    <row r="99" spans="1:7" x14ac:dyDescent="0.2">
      <c r="E99" s="81"/>
    </row>
    <row r="100" spans="1:7" x14ac:dyDescent="0.2">
      <c r="E100" s="81"/>
    </row>
    <row r="101" spans="1:7" x14ac:dyDescent="0.2">
      <c r="E101" s="81"/>
    </row>
    <row r="102" spans="1:7" x14ac:dyDescent="0.2">
      <c r="E102" s="81"/>
    </row>
    <row r="103" spans="1:7" x14ac:dyDescent="0.2">
      <c r="E103" s="81"/>
    </row>
    <row r="104" spans="1:7" x14ac:dyDescent="0.2">
      <c r="E104" s="81"/>
    </row>
    <row r="105" spans="1:7" x14ac:dyDescent="0.2">
      <c r="E105" s="81"/>
    </row>
    <row r="106" spans="1:7" x14ac:dyDescent="0.2">
      <c r="E106" s="81"/>
    </row>
    <row r="107" spans="1:7" x14ac:dyDescent="0.2">
      <c r="E107" s="81"/>
    </row>
    <row r="108" spans="1:7" x14ac:dyDescent="0.2">
      <c r="E108" s="81"/>
    </row>
    <row r="109" spans="1:7" x14ac:dyDescent="0.2">
      <c r="E109" s="81"/>
    </row>
    <row r="110" spans="1:7" x14ac:dyDescent="0.2">
      <c r="E110" s="81"/>
    </row>
    <row r="111" spans="1:7" x14ac:dyDescent="0.2">
      <c r="E111" s="81"/>
    </row>
    <row r="112" spans="1:7" x14ac:dyDescent="0.2">
      <c r="A112" s="137"/>
      <c r="B112" s="137"/>
      <c r="C112" s="137"/>
      <c r="D112" s="137"/>
      <c r="E112" s="137"/>
      <c r="F112" s="137"/>
      <c r="G112" s="137"/>
    </row>
    <row r="113" spans="1:7" x14ac:dyDescent="0.2">
      <c r="A113" s="137"/>
      <c r="B113" s="137"/>
      <c r="C113" s="137"/>
      <c r="D113" s="137"/>
      <c r="E113" s="137"/>
      <c r="F113" s="137"/>
      <c r="G113" s="137"/>
    </row>
    <row r="114" spans="1:7" x14ac:dyDescent="0.2">
      <c r="A114" s="137"/>
      <c r="B114" s="137"/>
      <c r="C114" s="137"/>
      <c r="D114" s="137"/>
      <c r="E114" s="137"/>
      <c r="F114" s="137"/>
      <c r="G114" s="137"/>
    </row>
    <row r="115" spans="1:7" x14ac:dyDescent="0.2">
      <c r="A115" s="137"/>
      <c r="B115" s="137"/>
      <c r="C115" s="137"/>
      <c r="D115" s="137"/>
      <c r="E115" s="137"/>
      <c r="F115" s="137"/>
      <c r="G115" s="137"/>
    </row>
    <row r="116" spans="1:7" x14ac:dyDescent="0.2">
      <c r="E116" s="81"/>
    </row>
    <row r="117" spans="1:7" x14ac:dyDescent="0.2">
      <c r="E117" s="81"/>
    </row>
    <row r="118" spans="1:7" x14ac:dyDescent="0.2">
      <c r="E118" s="81"/>
    </row>
    <row r="119" spans="1:7" x14ac:dyDescent="0.2">
      <c r="E119" s="81"/>
    </row>
    <row r="120" spans="1:7" x14ac:dyDescent="0.2">
      <c r="E120" s="81"/>
    </row>
    <row r="121" spans="1:7" x14ac:dyDescent="0.2">
      <c r="E121" s="81"/>
    </row>
    <row r="122" spans="1:7" x14ac:dyDescent="0.2">
      <c r="E122" s="81"/>
    </row>
    <row r="123" spans="1:7" x14ac:dyDescent="0.2">
      <c r="E123" s="81"/>
    </row>
    <row r="124" spans="1:7" x14ac:dyDescent="0.2">
      <c r="E124" s="81"/>
    </row>
    <row r="125" spans="1:7" x14ac:dyDescent="0.2">
      <c r="E125" s="81"/>
    </row>
    <row r="126" spans="1:7" x14ac:dyDescent="0.2">
      <c r="E126" s="81"/>
    </row>
    <row r="127" spans="1:7" x14ac:dyDescent="0.2">
      <c r="E127" s="81"/>
    </row>
    <row r="128" spans="1:7" x14ac:dyDescent="0.2">
      <c r="E128" s="81"/>
    </row>
    <row r="129" spans="5:5" x14ac:dyDescent="0.2">
      <c r="E129" s="81"/>
    </row>
    <row r="130" spans="5:5" x14ac:dyDescent="0.2">
      <c r="E130" s="81"/>
    </row>
    <row r="131" spans="5:5" x14ac:dyDescent="0.2">
      <c r="E131" s="81"/>
    </row>
    <row r="132" spans="5:5" x14ac:dyDescent="0.2">
      <c r="E132" s="81"/>
    </row>
    <row r="133" spans="5:5" x14ac:dyDescent="0.2">
      <c r="E133" s="81"/>
    </row>
    <row r="134" spans="5:5" x14ac:dyDescent="0.2">
      <c r="E134" s="81"/>
    </row>
    <row r="135" spans="5:5" x14ac:dyDescent="0.2">
      <c r="E135" s="81"/>
    </row>
    <row r="136" spans="5:5" x14ac:dyDescent="0.2">
      <c r="E136" s="81"/>
    </row>
    <row r="137" spans="5:5" x14ac:dyDescent="0.2">
      <c r="E137" s="81"/>
    </row>
    <row r="138" spans="5:5" x14ac:dyDescent="0.2">
      <c r="E138" s="81"/>
    </row>
    <row r="139" spans="5:5" x14ac:dyDescent="0.2">
      <c r="E139" s="81"/>
    </row>
    <row r="140" spans="5:5" x14ac:dyDescent="0.2">
      <c r="E140" s="81"/>
    </row>
    <row r="141" spans="5:5" x14ac:dyDescent="0.2">
      <c r="E141" s="81"/>
    </row>
    <row r="142" spans="5:5" x14ac:dyDescent="0.2">
      <c r="E142" s="81"/>
    </row>
    <row r="143" spans="5:5" x14ac:dyDescent="0.2">
      <c r="E143" s="81"/>
    </row>
    <row r="144" spans="5:5" x14ac:dyDescent="0.2">
      <c r="E144" s="81"/>
    </row>
    <row r="145" spans="1:7" x14ac:dyDescent="0.2">
      <c r="E145" s="81"/>
    </row>
    <row r="146" spans="1:7" x14ac:dyDescent="0.2">
      <c r="E146" s="81"/>
    </row>
    <row r="147" spans="1:7" x14ac:dyDescent="0.2">
      <c r="A147" s="158"/>
      <c r="B147" s="158"/>
    </row>
    <row r="148" spans="1:7" x14ac:dyDescent="0.2">
      <c r="A148" s="137"/>
      <c r="B148" s="137"/>
      <c r="C148" s="159"/>
      <c r="D148" s="159"/>
      <c r="E148" s="160"/>
      <c r="F148" s="159"/>
      <c r="G148" s="161"/>
    </row>
    <row r="149" spans="1:7" x14ac:dyDescent="0.2">
      <c r="A149" s="162"/>
      <c r="B149" s="162"/>
      <c r="C149" s="137"/>
      <c r="D149" s="137"/>
      <c r="E149" s="163"/>
      <c r="F149" s="137"/>
      <c r="G149" s="137"/>
    </row>
    <row r="150" spans="1:7" x14ac:dyDescent="0.2">
      <c r="A150" s="137"/>
      <c r="B150" s="137"/>
      <c r="C150" s="137"/>
      <c r="D150" s="137"/>
      <c r="E150" s="163"/>
      <c r="F150" s="137"/>
      <c r="G150" s="137"/>
    </row>
    <row r="151" spans="1:7" x14ac:dyDescent="0.2">
      <c r="A151" s="137"/>
      <c r="B151" s="137"/>
      <c r="C151" s="137"/>
      <c r="D151" s="137"/>
      <c r="E151" s="163"/>
      <c r="F151" s="137"/>
      <c r="G151" s="137"/>
    </row>
    <row r="152" spans="1:7" x14ac:dyDescent="0.2">
      <c r="A152" s="137"/>
      <c r="B152" s="137"/>
      <c r="C152" s="137"/>
      <c r="D152" s="137"/>
      <c r="E152" s="163"/>
      <c r="F152" s="137"/>
      <c r="G152" s="137"/>
    </row>
    <row r="153" spans="1:7" x14ac:dyDescent="0.2">
      <c r="A153" s="137"/>
      <c r="B153" s="137"/>
      <c r="C153" s="137"/>
      <c r="D153" s="137"/>
      <c r="E153" s="163"/>
      <c r="F153" s="137"/>
      <c r="G153" s="137"/>
    </row>
    <row r="154" spans="1:7" x14ac:dyDescent="0.2">
      <c r="A154" s="137"/>
      <c r="B154" s="137"/>
      <c r="C154" s="137"/>
      <c r="D154" s="137"/>
      <c r="E154" s="163"/>
      <c r="F154" s="137"/>
      <c r="G154" s="137"/>
    </row>
    <row r="155" spans="1:7" x14ac:dyDescent="0.2">
      <c r="A155" s="137"/>
      <c r="B155" s="137"/>
      <c r="C155" s="137"/>
      <c r="D155" s="137"/>
      <c r="E155" s="163"/>
      <c r="F155" s="137"/>
      <c r="G155" s="137"/>
    </row>
    <row r="156" spans="1:7" x14ac:dyDescent="0.2">
      <c r="A156" s="137"/>
      <c r="B156" s="137"/>
      <c r="C156" s="137"/>
      <c r="D156" s="137"/>
      <c r="E156" s="163"/>
      <c r="F156" s="137"/>
      <c r="G156" s="137"/>
    </row>
    <row r="157" spans="1:7" x14ac:dyDescent="0.2">
      <c r="A157" s="137"/>
      <c r="B157" s="137"/>
      <c r="C157" s="137"/>
      <c r="D157" s="137"/>
      <c r="E157" s="163"/>
      <c r="F157" s="137"/>
      <c r="G157" s="137"/>
    </row>
    <row r="158" spans="1:7" x14ac:dyDescent="0.2">
      <c r="A158" s="137"/>
      <c r="B158" s="137"/>
      <c r="C158" s="137"/>
      <c r="D158" s="137"/>
      <c r="E158" s="163"/>
      <c r="F158" s="137"/>
      <c r="G158" s="137"/>
    </row>
    <row r="159" spans="1:7" x14ac:dyDescent="0.2">
      <c r="A159" s="137"/>
      <c r="B159" s="137"/>
      <c r="C159" s="137"/>
      <c r="D159" s="137"/>
      <c r="E159" s="163"/>
      <c r="F159" s="137"/>
      <c r="G159" s="137"/>
    </row>
    <row r="160" spans="1:7" x14ac:dyDescent="0.2">
      <c r="A160" s="137"/>
      <c r="B160" s="137"/>
      <c r="C160" s="137"/>
      <c r="D160" s="137"/>
      <c r="E160" s="163"/>
      <c r="F160" s="137"/>
      <c r="G160" s="137"/>
    </row>
    <row r="161" spans="1:7" x14ac:dyDescent="0.2">
      <c r="A161" s="137"/>
      <c r="B161" s="137"/>
      <c r="C161" s="137"/>
      <c r="D161" s="137"/>
      <c r="E161" s="163"/>
      <c r="F161" s="137"/>
      <c r="G161" s="137"/>
    </row>
  </sheetData>
  <sheetProtection password="C7B2" sheet="1"/>
  <mergeCells count="2">
    <mergeCell ref="A1:G1"/>
    <mergeCell ref="A91:G9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Z111"/>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729</v>
      </c>
      <c r="E3" s="89"/>
      <c r="F3" s="90"/>
      <c r="G3" s="91"/>
    </row>
    <row r="4" spans="1:104" ht="13.5" customHeight="1" thickBot="1" x14ac:dyDescent="0.25">
      <c r="A4" s="92" t="s">
        <v>34</v>
      </c>
      <c r="B4" s="93"/>
      <c r="C4" s="94"/>
      <c r="D4" s="95" t="s">
        <v>730</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680</v>
      </c>
      <c r="C7" s="110"/>
      <c r="D7" s="111"/>
      <c r="E7" s="112"/>
      <c r="F7" s="112"/>
      <c r="G7" s="113"/>
      <c r="H7" s="114"/>
      <c r="I7" s="115"/>
      <c r="J7" s="116"/>
      <c r="K7" s="117"/>
      <c r="O7" s="118"/>
    </row>
    <row r="8" spans="1:104" x14ac:dyDescent="0.2">
      <c r="A8" s="119">
        <v>1</v>
      </c>
      <c r="B8" s="120" t="s">
        <v>681</v>
      </c>
      <c r="C8" s="121" t="s">
        <v>682</v>
      </c>
      <c r="D8" s="122" t="s">
        <v>258</v>
      </c>
      <c r="E8" s="123">
        <v>40</v>
      </c>
      <c r="F8" s="124">
        <v>0</v>
      </c>
      <c r="G8" s="125">
        <f t="shared" ref="G8:G36" si="0">E8*F8</f>
        <v>0</v>
      </c>
      <c r="H8" s="126">
        <v>0</v>
      </c>
      <c r="I8" s="127">
        <f t="shared" ref="I8:I36" si="1">E8*H8</f>
        <v>0</v>
      </c>
      <c r="J8" s="126"/>
      <c r="K8" s="127">
        <f t="shared" ref="K8:K36" si="2">E8*J8</f>
        <v>0</v>
      </c>
      <c r="O8" s="118"/>
      <c r="Z8" s="118"/>
      <c r="AA8" s="118">
        <v>12</v>
      </c>
      <c r="AB8" s="118">
        <v>0</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36" si="3">G8</f>
        <v>0</v>
      </c>
      <c r="BA8" s="118"/>
      <c r="BB8" s="118"/>
      <c r="BC8" s="118"/>
      <c r="BD8" s="118"/>
      <c r="BE8" s="118"/>
      <c r="BF8" s="118"/>
      <c r="BG8" s="118"/>
      <c r="BH8" s="118"/>
      <c r="BI8" s="118"/>
      <c r="CA8" s="118">
        <v>12</v>
      </c>
      <c r="CB8" s="118">
        <v>0</v>
      </c>
      <c r="CZ8" s="81">
        <v>4</v>
      </c>
    </row>
    <row r="9" spans="1:104" x14ac:dyDescent="0.2">
      <c r="A9" s="119">
        <v>2</v>
      </c>
      <c r="B9" s="120" t="s">
        <v>683</v>
      </c>
      <c r="C9" s="121" t="s">
        <v>684</v>
      </c>
      <c r="D9" s="122" t="s">
        <v>258</v>
      </c>
      <c r="E9" s="123">
        <v>50</v>
      </c>
      <c r="F9" s="124">
        <v>0</v>
      </c>
      <c r="G9" s="125">
        <f t="shared" si="0"/>
        <v>0</v>
      </c>
      <c r="H9" s="126">
        <v>0</v>
      </c>
      <c r="I9" s="127">
        <f t="shared" si="1"/>
        <v>0</v>
      </c>
      <c r="J9" s="126"/>
      <c r="K9" s="127">
        <f t="shared" si="2"/>
        <v>0</v>
      </c>
      <c r="O9" s="118"/>
      <c r="Z9" s="118"/>
      <c r="AA9" s="118">
        <v>12</v>
      </c>
      <c r="AB9" s="118">
        <v>0</v>
      </c>
      <c r="AC9" s="118">
        <v>3</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12</v>
      </c>
      <c r="CB9" s="118">
        <v>0</v>
      </c>
      <c r="CZ9" s="81">
        <v>4</v>
      </c>
    </row>
    <row r="10" spans="1:104" x14ac:dyDescent="0.2">
      <c r="A10" s="119">
        <v>3</v>
      </c>
      <c r="B10" s="120" t="s">
        <v>685</v>
      </c>
      <c r="C10" s="121" t="s">
        <v>684</v>
      </c>
      <c r="D10" s="122" t="s">
        <v>258</v>
      </c>
      <c r="E10" s="123">
        <v>25</v>
      </c>
      <c r="F10" s="124">
        <v>0</v>
      </c>
      <c r="G10" s="125">
        <f t="shared" si="0"/>
        <v>0</v>
      </c>
      <c r="H10" s="126">
        <v>0</v>
      </c>
      <c r="I10" s="127">
        <f t="shared" si="1"/>
        <v>0</v>
      </c>
      <c r="J10" s="126"/>
      <c r="K10" s="127">
        <f t="shared" si="2"/>
        <v>0</v>
      </c>
      <c r="O10" s="118"/>
      <c r="Z10" s="118"/>
      <c r="AA10" s="118">
        <v>12</v>
      </c>
      <c r="AB10" s="118">
        <v>0</v>
      </c>
      <c r="AC10" s="118">
        <v>4</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12</v>
      </c>
      <c r="CB10" s="118">
        <v>0</v>
      </c>
      <c r="CZ10" s="81">
        <v>4</v>
      </c>
    </row>
    <row r="11" spans="1:104" x14ac:dyDescent="0.2">
      <c r="A11" s="119">
        <v>4</v>
      </c>
      <c r="B11" s="120" t="s">
        <v>686</v>
      </c>
      <c r="C11" s="121" t="s">
        <v>684</v>
      </c>
      <c r="D11" s="122" t="s">
        <v>258</v>
      </c>
      <c r="E11" s="123">
        <v>40</v>
      </c>
      <c r="F11" s="124">
        <v>0</v>
      </c>
      <c r="G11" s="125">
        <f t="shared" si="0"/>
        <v>0</v>
      </c>
      <c r="H11" s="126">
        <v>0</v>
      </c>
      <c r="I11" s="127">
        <f t="shared" si="1"/>
        <v>0</v>
      </c>
      <c r="J11" s="126"/>
      <c r="K11" s="127">
        <f t="shared" si="2"/>
        <v>0</v>
      </c>
      <c r="O11" s="118"/>
      <c r="Z11" s="118"/>
      <c r="AA11" s="118">
        <v>12</v>
      </c>
      <c r="AB11" s="118">
        <v>0</v>
      </c>
      <c r="AC11" s="118">
        <v>8</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12</v>
      </c>
      <c r="CB11" s="118">
        <v>0</v>
      </c>
      <c r="CZ11" s="81">
        <v>4</v>
      </c>
    </row>
    <row r="12" spans="1:104" x14ac:dyDescent="0.2">
      <c r="A12" s="119">
        <v>5</v>
      </c>
      <c r="B12" s="120" t="s">
        <v>687</v>
      </c>
      <c r="C12" s="121" t="s">
        <v>684</v>
      </c>
      <c r="D12" s="122" t="s">
        <v>258</v>
      </c>
      <c r="E12" s="123">
        <v>50</v>
      </c>
      <c r="F12" s="124">
        <v>0</v>
      </c>
      <c r="G12" s="125">
        <f t="shared" si="0"/>
        <v>0</v>
      </c>
      <c r="H12" s="126">
        <v>0</v>
      </c>
      <c r="I12" s="127">
        <f t="shared" si="1"/>
        <v>0</v>
      </c>
      <c r="J12" s="126"/>
      <c r="K12" s="127">
        <f t="shared" si="2"/>
        <v>0</v>
      </c>
      <c r="O12" s="118"/>
      <c r="Z12" s="118"/>
      <c r="AA12" s="118">
        <v>12</v>
      </c>
      <c r="AB12" s="118">
        <v>0</v>
      </c>
      <c r="AC12" s="118">
        <v>9</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12</v>
      </c>
      <c r="CB12" s="118">
        <v>0</v>
      </c>
      <c r="CZ12" s="81">
        <v>4</v>
      </c>
    </row>
    <row r="13" spans="1:104" x14ac:dyDescent="0.2">
      <c r="A13" s="119">
        <v>6</v>
      </c>
      <c r="B13" s="120" t="s">
        <v>688</v>
      </c>
      <c r="C13" s="121" t="s">
        <v>689</v>
      </c>
      <c r="D13" s="122" t="s">
        <v>258</v>
      </c>
      <c r="E13" s="123">
        <v>200</v>
      </c>
      <c r="F13" s="124">
        <v>0</v>
      </c>
      <c r="G13" s="125">
        <f t="shared" si="0"/>
        <v>0</v>
      </c>
      <c r="H13" s="126">
        <v>0</v>
      </c>
      <c r="I13" s="127">
        <f t="shared" si="1"/>
        <v>0</v>
      </c>
      <c r="J13" s="126"/>
      <c r="K13" s="127">
        <f t="shared" si="2"/>
        <v>0</v>
      </c>
      <c r="O13" s="118"/>
      <c r="Z13" s="118"/>
      <c r="AA13" s="118">
        <v>12</v>
      </c>
      <c r="AB13" s="118">
        <v>0</v>
      </c>
      <c r="AC13" s="118">
        <v>14</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12</v>
      </c>
      <c r="CB13" s="118">
        <v>0</v>
      </c>
      <c r="CZ13" s="81">
        <v>4</v>
      </c>
    </row>
    <row r="14" spans="1:104" x14ac:dyDescent="0.2">
      <c r="A14" s="119">
        <v>7</v>
      </c>
      <c r="B14" s="120" t="s">
        <v>690</v>
      </c>
      <c r="C14" s="121" t="s">
        <v>684</v>
      </c>
      <c r="D14" s="122" t="s">
        <v>258</v>
      </c>
      <c r="E14" s="123">
        <v>10</v>
      </c>
      <c r="F14" s="124">
        <v>0</v>
      </c>
      <c r="G14" s="125">
        <f t="shared" si="0"/>
        <v>0</v>
      </c>
      <c r="H14" s="126">
        <v>0</v>
      </c>
      <c r="I14" s="127">
        <f t="shared" si="1"/>
        <v>0</v>
      </c>
      <c r="J14" s="126"/>
      <c r="K14" s="127">
        <f t="shared" si="2"/>
        <v>0</v>
      </c>
      <c r="O14" s="118"/>
      <c r="Z14" s="118"/>
      <c r="AA14" s="118">
        <v>12</v>
      </c>
      <c r="AB14" s="118">
        <v>0</v>
      </c>
      <c r="AC14" s="118">
        <v>15</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12</v>
      </c>
      <c r="CB14" s="118">
        <v>0</v>
      </c>
      <c r="CZ14" s="81">
        <v>4</v>
      </c>
    </row>
    <row r="15" spans="1:104" ht="22.5" x14ac:dyDescent="0.2">
      <c r="A15" s="119">
        <v>8</v>
      </c>
      <c r="B15" s="120" t="s">
        <v>691</v>
      </c>
      <c r="C15" s="121" t="s">
        <v>692</v>
      </c>
      <c r="D15" s="122" t="s">
        <v>562</v>
      </c>
      <c r="E15" s="123">
        <v>5</v>
      </c>
      <c r="F15" s="124">
        <v>0</v>
      </c>
      <c r="G15" s="125">
        <f t="shared" si="0"/>
        <v>0</v>
      </c>
      <c r="H15" s="126">
        <v>0</v>
      </c>
      <c r="I15" s="127">
        <f t="shared" si="1"/>
        <v>0</v>
      </c>
      <c r="J15" s="126"/>
      <c r="K15" s="127">
        <f t="shared" si="2"/>
        <v>0</v>
      </c>
      <c r="O15" s="118"/>
      <c r="Z15" s="118"/>
      <c r="AA15" s="118">
        <v>12</v>
      </c>
      <c r="AB15" s="118">
        <v>0</v>
      </c>
      <c r="AC15" s="118">
        <v>29</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12</v>
      </c>
      <c r="CB15" s="118">
        <v>0</v>
      </c>
      <c r="CZ15" s="81">
        <v>4</v>
      </c>
    </row>
    <row r="16" spans="1:104" x14ac:dyDescent="0.2">
      <c r="A16" s="119">
        <v>9</v>
      </c>
      <c r="B16" s="120" t="s">
        <v>693</v>
      </c>
      <c r="C16" s="121" t="s">
        <v>684</v>
      </c>
      <c r="D16" s="122" t="s">
        <v>258</v>
      </c>
      <c r="E16" s="123">
        <v>450</v>
      </c>
      <c r="F16" s="124">
        <v>0</v>
      </c>
      <c r="G16" s="125">
        <f t="shared" si="0"/>
        <v>0</v>
      </c>
      <c r="H16" s="126">
        <v>0</v>
      </c>
      <c r="I16" s="127">
        <f t="shared" si="1"/>
        <v>0</v>
      </c>
      <c r="J16" s="126"/>
      <c r="K16" s="127">
        <f t="shared" si="2"/>
        <v>0</v>
      </c>
      <c r="O16" s="118"/>
      <c r="Z16" s="118"/>
      <c r="AA16" s="118">
        <v>12</v>
      </c>
      <c r="AB16" s="118">
        <v>0</v>
      </c>
      <c r="AC16" s="118">
        <v>30</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4</v>
      </c>
    </row>
    <row r="17" spans="1:104" ht="22.5" x14ac:dyDescent="0.2">
      <c r="A17" s="119">
        <v>10</v>
      </c>
      <c r="B17" s="120" t="s">
        <v>694</v>
      </c>
      <c r="C17" s="121" t="s">
        <v>695</v>
      </c>
      <c r="D17" s="122" t="s">
        <v>562</v>
      </c>
      <c r="E17" s="123">
        <v>3</v>
      </c>
      <c r="F17" s="124">
        <v>0</v>
      </c>
      <c r="G17" s="125">
        <f t="shared" si="0"/>
        <v>0</v>
      </c>
      <c r="H17" s="126">
        <v>0</v>
      </c>
      <c r="I17" s="127">
        <f t="shared" si="1"/>
        <v>0</v>
      </c>
      <c r="J17" s="126"/>
      <c r="K17" s="127">
        <f t="shared" si="2"/>
        <v>0</v>
      </c>
      <c r="O17" s="118"/>
      <c r="Z17" s="118"/>
      <c r="AA17" s="118">
        <v>12</v>
      </c>
      <c r="AB17" s="118">
        <v>0</v>
      </c>
      <c r="AC17" s="118">
        <v>31</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12</v>
      </c>
      <c r="CB17" s="118">
        <v>0</v>
      </c>
      <c r="CZ17" s="81">
        <v>4</v>
      </c>
    </row>
    <row r="18" spans="1:104" x14ac:dyDescent="0.2">
      <c r="A18" s="119">
        <v>11</v>
      </c>
      <c r="B18" s="120" t="s">
        <v>696</v>
      </c>
      <c r="C18" s="121" t="s">
        <v>689</v>
      </c>
      <c r="D18" s="122" t="s">
        <v>258</v>
      </c>
      <c r="E18" s="123">
        <v>80</v>
      </c>
      <c r="F18" s="124">
        <v>0</v>
      </c>
      <c r="G18" s="125">
        <f t="shared" si="0"/>
        <v>0</v>
      </c>
      <c r="H18" s="126">
        <v>0</v>
      </c>
      <c r="I18" s="127">
        <f t="shared" si="1"/>
        <v>0</v>
      </c>
      <c r="J18" s="126"/>
      <c r="K18" s="127">
        <f t="shared" si="2"/>
        <v>0</v>
      </c>
      <c r="O18" s="118"/>
      <c r="Z18" s="118"/>
      <c r="AA18" s="118">
        <v>12</v>
      </c>
      <c r="AB18" s="118">
        <v>0</v>
      </c>
      <c r="AC18" s="118">
        <v>32</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12</v>
      </c>
      <c r="CB18" s="118">
        <v>0</v>
      </c>
      <c r="CZ18" s="81">
        <v>4</v>
      </c>
    </row>
    <row r="19" spans="1:104" x14ac:dyDescent="0.2">
      <c r="A19" s="119">
        <v>12</v>
      </c>
      <c r="B19" s="120" t="s">
        <v>696</v>
      </c>
      <c r="C19" s="121" t="s">
        <v>697</v>
      </c>
      <c r="D19" s="122" t="s">
        <v>562</v>
      </c>
      <c r="E19" s="123">
        <v>7</v>
      </c>
      <c r="F19" s="124">
        <v>0</v>
      </c>
      <c r="G19" s="125">
        <f t="shared" si="0"/>
        <v>0</v>
      </c>
      <c r="H19" s="126">
        <v>0</v>
      </c>
      <c r="I19" s="127">
        <f t="shared" si="1"/>
        <v>0</v>
      </c>
      <c r="J19" s="126"/>
      <c r="K19" s="127">
        <f t="shared" si="2"/>
        <v>0</v>
      </c>
      <c r="O19" s="118"/>
      <c r="Z19" s="118"/>
      <c r="AA19" s="118">
        <v>12</v>
      </c>
      <c r="AB19" s="118">
        <v>0</v>
      </c>
      <c r="AC19" s="118">
        <v>33</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12</v>
      </c>
      <c r="CB19" s="118">
        <v>0</v>
      </c>
      <c r="CZ19" s="81">
        <v>4</v>
      </c>
    </row>
    <row r="20" spans="1:104" ht="22.5" x14ac:dyDescent="0.2">
      <c r="A20" s="119">
        <v>13</v>
      </c>
      <c r="B20" s="120" t="s">
        <v>47</v>
      </c>
      <c r="C20" s="121" t="s">
        <v>698</v>
      </c>
      <c r="D20" s="122" t="s">
        <v>562</v>
      </c>
      <c r="E20" s="123">
        <v>30</v>
      </c>
      <c r="F20" s="124">
        <v>0</v>
      </c>
      <c r="G20" s="125">
        <f t="shared" si="0"/>
        <v>0</v>
      </c>
      <c r="H20" s="126">
        <v>0</v>
      </c>
      <c r="I20" s="127">
        <f t="shared" si="1"/>
        <v>0</v>
      </c>
      <c r="J20" s="126"/>
      <c r="K20" s="127">
        <f t="shared" si="2"/>
        <v>0</v>
      </c>
      <c r="O20" s="118"/>
      <c r="Z20" s="118"/>
      <c r="AA20" s="118">
        <v>12</v>
      </c>
      <c r="AB20" s="118">
        <v>0</v>
      </c>
      <c r="AC20" s="118">
        <v>35</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12</v>
      </c>
      <c r="CB20" s="118">
        <v>0</v>
      </c>
      <c r="CZ20" s="81">
        <v>4</v>
      </c>
    </row>
    <row r="21" spans="1:104" ht="22.5" x14ac:dyDescent="0.2">
      <c r="A21" s="119">
        <v>14</v>
      </c>
      <c r="B21" s="120" t="s">
        <v>699</v>
      </c>
      <c r="C21" s="121" t="s">
        <v>700</v>
      </c>
      <c r="D21" s="122" t="s">
        <v>562</v>
      </c>
      <c r="E21" s="123">
        <v>4</v>
      </c>
      <c r="F21" s="124">
        <v>0</v>
      </c>
      <c r="G21" s="125">
        <f t="shared" si="0"/>
        <v>0</v>
      </c>
      <c r="H21" s="126">
        <v>0</v>
      </c>
      <c r="I21" s="127">
        <f t="shared" si="1"/>
        <v>0</v>
      </c>
      <c r="J21" s="126"/>
      <c r="K21" s="127">
        <f t="shared" si="2"/>
        <v>0</v>
      </c>
      <c r="O21" s="118"/>
      <c r="Z21" s="118"/>
      <c r="AA21" s="118">
        <v>12</v>
      </c>
      <c r="AB21" s="118">
        <v>0</v>
      </c>
      <c r="AC21" s="118">
        <v>36</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 t="shared" si="3"/>
        <v>0</v>
      </c>
      <c r="BA21" s="118"/>
      <c r="BB21" s="118"/>
      <c r="BC21" s="118"/>
      <c r="BD21" s="118"/>
      <c r="BE21" s="118"/>
      <c r="BF21" s="118"/>
      <c r="BG21" s="118"/>
      <c r="BH21" s="118"/>
      <c r="BI21" s="118"/>
      <c r="CA21" s="118">
        <v>12</v>
      </c>
      <c r="CB21" s="118">
        <v>0</v>
      </c>
      <c r="CZ21" s="81">
        <v>4</v>
      </c>
    </row>
    <row r="22" spans="1:104" ht="22.5" x14ac:dyDescent="0.2">
      <c r="A22" s="119">
        <v>15</v>
      </c>
      <c r="B22" s="120" t="s">
        <v>52</v>
      </c>
      <c r="C22" s="121" t="s">
        <v>701</v>
      </c>
      <c r="D22" s="122" t="s">
        <v>224</v>
      </c>
      <c r="E22" s="123">
        <v>2</v>
      </c>
      <c r="F22" s="124">
        <v>0</v>
      </c>
      <c r="G22" s="125">
        <f t="shared" si="0"/>
        <v>0</v>
      </c>
      <c r="H22" s="126">
        <v>0</v>
      </c>
      <c r="I22" s="127">
        <f t="shared" si="1"/>
        <v>0</v>
      </c>
      <c r="J22" s="126"/>
      <c r="K22" s="127">
        <f t="shared" si="2"/>
        <v>0</v>
      </c>
      <c r="O22" s="118"/>
      <c r="Z22" s="118"/>
      <c r="AA22" s="118">
        <v>12</v>
      </c>
      <c r="AB22" s="118">
        <v>0</v>
      </c>
      <c r="AC22" s="118">
        <v>37</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 t="shared" si="3"/>
        <v>0</v>
      </c>
      <c r="BA22" s="118"/>
      <c r="BB22" s="118"/>
      <c r="BC22" s="118"/>
      <c r="BD22" s="118"/>
      <c r="BE22" s="118"/>
      <c r="BF22" s="118"/>
      <c r="BG22" s="118"/>
      <c r="BH22" s="118"/>
      <c r="BI22" s="118"/>
      <c r="CA22" s="118">
        <v>12</v>
      </c>
      <c r="CB22" s="118">
        <v>0</v>
      </c>
      <c r="CZ22" s="81">
        <v>4</v>
      </c>
    </row>
    <row r="23" spans="1:104" ht="22.5" x14ac:dyDescent="0.2">
      <c r="A23" s="119">
        <v>16</v>
      </c>
      <c r="B23" s="120" t="s">
        <v>86</v>
      </c>
      <c r="C23" s="121" t="s">
        <v>702</v>
      </c>
      <c r="D23" s="122" t="s">
        <v>224</v>
      </c>
      <c r="E23" s="123">
        <v>9</v>
      </c>
      <c r="F23" s="124">
        <v>0</v>
      </c>
      <c r="G23" s="125">
        <f t="shared" si="0"/>
        <v>0</v>
      </c>
      <c r="H23" s="126">
        <v>0</v>
      </c>
      <c r="I23" s="127">
        <f t="shared" si="1"/>
        <v>0</v>
      </c>
      <c r="J23" s="126"/>
      <c r="K23" s="127">
        <f t="shared" si="2"/>
        <v>0</v>
      </c>
      <c r="O23" s="118"/>
      <c r="Z23" s="118"/>
      <c r="AA23" s="118">
        <v>12</v>
      </c>
      <c r="AB23" s="118">
        <v>0</v>
      </c>
      <c r="AC23" s="118">
        <v>38</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si="3"/>
        <v>0</v>
      </c>
      <c r="BA23" s="118"/>
      <c r="BB23" s="118"/>
      <c r="BC23" s="118"/>
      <c r="BD23" s="118"/>
      <c r="BE23" s="118"/>
      <c r="BF23" s="118"/>
      <c r="BG23" s="118"/>
      <c r="BH23" s="118"/>
      <c r="BI23" s="118"/>
      <c r="CA23" s="118">
        <v>12</v>
      </c>
      <c r="CB23" s="118">
        <v>0</v>
      </c>
      <c r="CZ23" s="81">
        <v>4</v>
      </c>
    </row>
    <row r="24" spans="1:104" ht="22.5" x14ac:dyDescent="0.2">
      <c r="A24" s="119">
        <v>17</v>
      </c>
      <c r="B24" s="120" t="s">
        <v>703</v>
      </c>
      <c r="C24" s="121" t="s">
        <v>704</v>
      </c>
      <c r="D24" s="122" t="s">
        <v>562</v>
      </c>
      <c r="E24" s="123">
        <v>16</v>
      </c>
      <c r="F24" s="124">
        <v>0</v>
      </c>
      <c r="G24" s="125">
        <f t="shared" si="0"/>
        <v>0</v>
      </c>
      <c r="H24" s="126">
        <v>0</v>
      </c>
      <c r="I24" s="127">
        <f t="shared" si="1"/>
        <v>0</v>
      </c>
      <c r="J24" s="126"/>
      <c r="K24" s="127">
        <f t="shared" si="2"/>
        <v>0</v>
      </c>
      <c r="O24" s="118"/>
      <c r="Z24" s="118"/>
      <c r="AA24" s="118">
        <v>12</v>
      </c>
      <c r="AB24" s="118">
        <v>0</v>
      </c>
      <c r="AC24" s="118">
        <v>41</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 t="shared" si="3"/>
        <v>0</v>
      </c>
      <c r="BA24" s="118"/>
      <c r="BB24" s="118"/>
      <c r="BC24" s="118"/>
      <c r="BD24" s="118"/>
      <c r="BE24" s="118"/>
      <c r="BF24" s="118"/>
      <c r="BG24" s="118"/>
      <c r="BH24" s="118"/>
      <c r="BI24" s="118"/>
      <c r="CA24" s="118">
        <v>12</v>
      </c>
      <c r="CB24" s="118">
        <v>0</v>
      </c>
      <c r="CZ24" s="81">
        <v>4</v>
      </c>
    </row>
    <row r="25" spans="1:104" x14ac:dyDescent="0.2">
      <c r="A25" s="119">
        <v>18</v>
      </c>
      <c r="B25" s="120" t="s">
        <v>705</v>
      </c>
      <c r="C25" s="121" t="s">
        <v>706</v>
      </c>
      <c r="D25" s="122" t="s">
        <v>562</v>
      </c>
      <c r="E25" s="123">
        <v>1</v>
      </c>
      <c r="F25" s="124">
        <v>0</v>
      </c>
      <c r="G25" s="125">
        <f t="shared" si="0"/>
        <v>0</v>
      </c>
      <c r="H25" s="126">
        <v>0</v>
      </c>
      <c r="I25" s="127">
        <f t="shared" si="1"/>
        <v>0</v>
      </c>
      <c r="J25" s="126"/>
      <c r="K25" s="127">
        <f t="shared" si="2"/>
        <v>0</v>
      </c>
      <c r="O25" s="118"/>
      <c r="Z25" s="118"/>
      <c r="AA25" s="118">
        <v>12</v>
      </c>
      <c r="AB25" s="118">
        <v>0</v>
      </c>
      <c r="AC25" s="118">
        <v>42</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 t="shared" si="3"/>
        <v>0</v>
      </c>
      <c r="BA25" s="118"/>
      <c r="BB25" s="118"/>
      <c r="BC25" s="118"/>
      <c r="BD25" s="118"/>
      <c r="BE25" s="118"/>
      <c r="BF25" s="118"/>
      <c r="BG25" s="118"/>
      <c r="BH25" s="118"/>
      <c r="BI25" s="118"/>
      <c r="CA25" s="118">
        <v>12</v>
      </c>
      <c r="CB25" s="118">
        <v>0</v>
      </c>
      <c r="CZ25" s="81">
        <v>4</v>
      </c>
    </row>
    <row r="26" spans="1:104" ht="22.5" x14ac:dyDescent="0.2">
      <c r="A26" s="119">
        <v>19</v>
      </c>
      <c r="B26" s="120" t="s">
        <v>707</v>
      </c>
      <c r="C26" s="121" t="s">
        <v>708</v>
      </c>
      <c r="D26" s="122" t="s">
        <v>562</v>
      </c>
      <c r="E26" s="123">
        <v>6</v>
      </c>
      <c r="F26" s="124">
        <v>0</v>
      </c>
      <c r="G26" s="125">
        <f t="shared" si="0"/>
        <v>0</v>
      </c>
      <c r="H26" s="126">
        <v>0</v>
      </c>
      <c r="I26" s="127">
        <f t="shared" si="1"/>
        <v>0</v>
      </c>
      <c r="J26" s="126"/>
      <c r="K26" s="127">
        <f t="shared" si="2"/>
        <v>0</v>
      </c>
      <c r="O26" s="118"/>
      <c r="Z26" s="118"/>
      <c r="AA26" s="118">
        <v>12</v>
      </c>
      <c r="AB26" s="118">
        <v>0</v>
      </c>
      <c r="AC26" s="118">
        <v>45</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 t="shared" si="3"/>
        <v>0</v>
      </c>
      <c r="BA26" s="118"/>
      <c r="BB26" s="118"/>
      <c r="BC26" s="118"/>
      <c r="BD26" s="118"/>
      <c r="BE26" s="118"/>
      <c r="BF26" s="118"/>
      <c r="BG26" s="118"/>
      <c r="BH26" s="118"/>
      <c r="BI26" s="118"/>
      <c r="CA26" s="118">
        <v>12</v>
      </c>
      <c r="CB26" s="118">
        <v>0</v>
      </c>
      <c r="CZ26" s="81">
        <v>4</v>
      </c>
    </row>
    <row r="27" spans="1:104" ht="22.5" x14ac:dyDescent="0.2">
      <c r="A27" s="119">
        <v>20</v>
      </c>
      <c r="B27" s="120" t="s">
        <v>709</v>
      </c>
      <c r="C27" s="121" t="s">
        <v>710</v>
      </c>
      <c r="D27" s="122" t="s">
        <v>562</v>
      </c>
      <c r="E27" s="123">
        <v>4</v>
      </c>
      <c r="F27" s="124">
        <v>0</v>
      </c>
      <c r="G27" s="125">
        <f t="shared" si="0"/>
        <v>0</v>
      </c>
      <c r="H27" s="126">
        <v>0</v>
      </c>
      <c r="I27" s="127">
        <f t="shared" si="1"/>
        <v>0</v>
      </c>
      <c r="J27" s="126"/>
      <c r="K27" s="127">
        <f t="shared" si="2"/>
        <v>0</v>
      </c>
      <c r="O27" s="118"/>
      <c r="Z27" s="118"/>
      <c r="AA27" s="118">
        <v>12</v>
      </c>
      <c r="AB27" s="118">
        <v>0</v>
      </c>
      <c r="AC27" s="118">
        <v>46</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 t="shared" si="3"/>
        <v>0</v>
      </c>
      <c r="BA27" s="118"/>
      <c r="BB27" s="118"/>
      <c r="BC27" s="118"/>
      <c r="BD27" s="118"/>
      <c r="BE27" s="118"/>
      <c r="BF27" s="118"/>
      <c r="BG27" s="118"/>
      <c r="BH27" s="118"/>
      <c r="BI27" s="118"/>
      <c r="CA27" s="118">
        <v>12</v>
      </c>
      <c r="CB27" s="118">
        <v>0</v>
      </c>
      <c r="CZ27" s="81">
        <v>4</v>
      </c>
    </row>
    <row r="28" spans="1:104" ht="22.5" x14ac:dyDescent="0.2">
      <c r="A28" s="119">
        <v>21</v>
      </c>
      <c r="B28" s="120" t="s">
        <v>711</v>
      </c>
      <c r="C28" s="121" t="s">
        <v>712</v>
      </c>
      <c r="D28" s="122" t="s">
        <v>562</v>
      </c>
      <c r="E28" s="123">
        <v>6</v>
      </c>
      <c r="F28" s="124">
        <v>0</v>
      </c>
      <c r="G28" s="125">
        <f t="shared" si="0"/>
        <v>0</v>
      </c>
      <c r="H28" s="126">
        <v>0</v>
      </c>
      <c r="I28" s="127">
        <f t="shared" si="1"/>
        <v>0</v>
      </c>
      <c r="J28" s="126"/>
      <c r="K28" s="127">
        <f t="shared" si="2"/>
        <v>0</v>
      </c>
      <c r="O28" s="118"/>
      <c r="Z28" s="118"/>
      <c r="AA28" s="118">
        <v>12</v>
      </c>
      <c r="AB28" s="118">
        <v>0</v>
      </c>
      <c r="AC28" s="118">
        <v>47</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 t="shared" si="3"/>
        <v>0</v>
      </c>
      <c r="BA28" s="118"/>
      <c r="BB28" s="118"/>
      <c r="BC28" s="118"/>
      <c r="BD28" s="118"/>
      <c r="BE28" s="118"/>
      <c r="BF28" s="118"/>
      <c r="BG28" s="118"/>
      <c r="BH28" s="118"/>
      <c r="BI28" s="118"/>
      <c r="CA28" s="118">
        <v>12</v>
      </c>
      <c r="CB28" s="118">
        <v>0</v>
      </c>
      <c r="CZ28" s="81">
        <v>4</v>
      </c>
    </row>
    <row r="29" spans="1:104" ht="22.5" x14ac:dyDescent="0.2">
      <c r="A29" s="119">
        <v>22</v>
      </c>
      <c r="B29" s="120" t="s">
        <v>713</v>
      </c>
      <c r="C29" s="121" t="s">
        <v>714</v>
      </c>
      <c r="D29" s="122" t="s">
        <v>562</v>
      </c>
      <c r="E29" s="123">
        <v>1</v>
      </c>
      <c r="F29" s="124">
        <v>0</v>
      </c>
      <c r="G29" s="125">
        <f t="shared" si="0"/>
        <v>0</v>
      </c>
      <c r="H29" s="126">
        <v>0</v>
      </c>
      <c r="I29" s="127">
        <f t="shared" si="1"/>
        <v>0</v>
      </c>
      <c r="J29" s="126"/>
      <c r="K29" s="127">
        <f t="shared" si="2"/>
        <v>0</v>
      </c>
      <c r="O29" s="118"/>
      <c r="Z29" s="118"/>
      <c r="AA29" s="118">
        <v>12</v>
      </c>
      <c r="AB29" s="118">
        <v>0</v>
      </c>
      <c r="AC29" s="118">
        <v>48</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 t="shared" si="3"/>
        <v>0</v>
      </c>
      <c r="BA29" s="118"/>
      <c r="BB29" s="118"/>
      <c r="BC29" s="118"/>
      <c r="BD29" s="118"/>
      <c r="BE29" s="118"/>
      <c r="BF29" s="118"/>
      <c r="BG29" s="118"/>
      <c r="BH29" s="118"/>
      <c r="BI29" s="118"/>
      <c r="CA29" s="118">
        <v>12</v>
      </c>
      <c r="CB29" s="118">
        <v>0</v>
      </c>
      <c r="CZ29" s="81">
        <v>4</v>
      </c>
    </row>
    <row r="30" spans="1:104" ht="33.75" x14ac:dyDescent="0.2">
      <c r="A30" s="119">
        <v>23</v>
      </c>
      <c r="B30" s="120" t="s">
        <v>715</v>
      </c>
      <c r="C30" s="121" t="s">
        <v>716</v>
      </c>
      <c r="D30" s="122" t="s">
        <v>224</v>
      </c>
      <c r="E30" s="123">
        <v>1</v>
      </c>
      <c r="F30" s="124">
        <v>0</v>
      </c>
      <c r="G30" s="125">
        <f t="shared" si="0"/>
        <v>0</v>
      </c>
      <c r="H30" s="126">
        <v>0</v>
      </c>
      <c r="I30" s="127">
        <f t="shared" si="1"/>
        <v>0</v>
      </c>
      <c r="J30" s="126"/>
      <c r="K30" s="127">
        <f t="shared" si="2"/>
        <v>0</v>
      </c>
      <c r="O30" s="118"/>
      <c r="Z30" s="118"/>
      <c r="AA30" s="118">
        <v>12</v>
      </c>
      <c r="AB30" s="118">
        <v>0</v>
      </c>
      <c r="AC30" s="118">
        <v>49</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 t="shared" si="3"/>
        <v>0</v>
      </c>
      <c r="BA30" s="118"/>
      <c r="BB30" s="118"/>
      <c r="BC30" s="118"/>
      <c r="BD30" s="118"/>
      <c r="BE30" s="118"/>
      <c r="BF30" s="118"/>
      <c r="BG30" s="118"/>
      <c r="BH30" s="118"/>
      <c r="BI30" s="118"/>
      <c r="CA30" s="118">
        <v>12</v>
      </c>
      <c r="CB30" s="118">
        <v>0</v>
      </c>
      <c r="CZ30" s="81">
        <v>4</v>
      </c>
    </row>
    <row r="31" spans="1:104" ht="33.75" x14ac:dyDescent="0.2">
      <c r="A31" s="119">
        <v>24</v>
      </c>
      <c r="B31" s="120" t="s">
        <v>717</v>
      </c>
      <c r="C31" s="121" t="s">
        <v>718</v>
      </c>
      <c r="D31" s="122" t="s">
        <v>224</v>
      </c>
      <c r="E31" s="123">
        <v>1</v>
      </c>
      <c r="F31" s="124">
        <v>0</v>
      </c>
      <c r="G31" s="125">
        <f t="shared" si="0"/>
        <v>0</v>
      </c>
      <c r="H31" s="126">
        <v>0</v>
      </c>
      <c r="I31" s="127">
        <f t="shared" si="1"/>
        <v>0</v>
      </c>
      <c r="J31" s="126"/>
      <c r="K31" s="127">
        <f t="shared" si="2"/>
        <v>0</v>
      </c>
      <c r="O31" s="118"/>
      <c r="Z31" s="118"/>
      <c r="AA31" s="118">
        <v>12</v>
      </c>
      <c r="AB31" s="118">
        <v>0</v>
      </c>
      <c r="AC31" s="118">
        <v>50</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 t="shared" si="3"/>
        <v>0</v>
      </c>
      <c r="BA31" s="118"/>
      <c r="BB31" s="118"/>
      <c r="BC31" s="118"/>
      <c r="BD31" s="118"/>
      <c r="BE31" s="118"/>
      <c r="BF31" s="118"/>
      <c r="BG31" s="118"/>
      <c r="BH31" s="118"/>
      <c r="BI31" s="118"/>
      <c r="CA31" s="118">
        <v>12</v>
      </c>
      <c r="CB31" s="118">
        <v>0</v>
      </c>
      <c r="CZ31" s="81">
        <v>4</v>
      </c>
    </row>
    <row r="32" spans="1:104" ht="22.5" x14ac:dyDescent="0.2">
      <c r="A32" s="119">
        <v>25</v>
      </c>
      <c r="B32" s="120" t="s">
        <v>719</v>
      </c>
      <c r="C32" s="121" t="s">
        <v>720</v>
      </c>
      <c r="D32" s="122" t="s">
        <v>562</v>
      </c>
      <c r="E32" s="123">
        <v>25</v>
      </c>
      <c r="F32" s="124">
        <v>0</v>
      </c>
      <c r="G32" s="125">
        <f t="shared" si="0"/>
        <v>0</v>
      </c>
      <c r="H32" s="126">
        <v>0</v>
      </c>
      <c r="I32" s="127">
        <f t="shared" si="1"/>
        <v>0</v>
      </c>
      <c r="J32" s="126"/>
      <c r="K32" s="127">
        <f t="shared" si="2"/>
        <v>0</v>
      </c>
      <c r="O32" s="118"/>
      <c r="Z32" s="118"/>
      <c r="AA32" s="118">
        <v>12</v>
      </c>
      <c r="AB32" s="118">
        <v>0</v>
      </c>
      <c r="AC32" s="118">
        <v>73</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 t="shared" si="3"/>
        <v>0</v>
      </c>
      <c r="BA32" s="118"/>
      <c r="BB32" s="118"/>
      <c r="BC32" s="118"/>
      <c r="BD32" s="118"/>
      <c r="BE32" s="118"/>
      <c r="BF32" s="118"/>
      <c r="BG32" s="118"/>
      <c r="BH32" s="118"/>
      <c r="BI32" s="118"/>
      <c r="CA32" s="118">
        <v>12</v>
      </c>
      <c r="CB32" s="118">
        <v>0</v>
      </c>
      <c r="CZ32" s="81">
        <v>4</v>
      </c>
    </row>
    <row r="33" spans="1:104" ht="33.75" x14ac:dyDescent="0.2">
      <c r="A33" s="119">
        <v>26</v>
      </c>
      <c r="B33" s="120" t="s">
        <v>721</v>
      </c>
      <c r="C33" s="121" t="s">
        <v>722</v>
      </c>
      <c r="D33" s="122" t="s">
        <v>224</v>
      </c>
      <c r="E33" s="123">
        <v>10</v>
      </c>
      <c r="F33" s="124">
        <v>0</v>
      </c>
      <c r="G33" s="125">
        <f t="shared" si="0"/>
        <v>0</v>
      </c>
      <c r="H33" s="126">
        <v>0</v>
      </c>
      <c r="I33" s="127">
        <f t="shared" si="1"/>
        <v>0</v>
      </c>
      <c r="J33" s="126"/>
      <c r="K33" s="127">
        <f t="shared" si="2"/>
        <v>0</v>
      </c>
      <c r="O33" s="118"/>
      <c r="Z33" s="118"/>
      <c r="AA33" s="118">
        <v>12</v>
      </c>
      <c r="AB33" s="118">
        <v>0</v>
      </c>
      <c r="AC33" s="118">
        <v>74</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 t="shared" si="3"/>
        <v>0</v>
      </c>
      <c r="BA33" s="118"/>
      <c r="BB33" s="118"/>
      <c r="BC33" s="118"/>
      <c r="BD33" s="118"/>
      <c r="BE33" s="118"/>
      <c r="BF33" s="118"/>
      <c r="BG33" s="118"/>
      <c r="BH33" s="118"/>
      <c r="BI33" s="118"/>
      <c r="CA33" s="118">
        <v>12</v>
      </c>
      <c r="CB33" s="118">
        <v>0</v>
      </c>
      <c r="CZ33" s="81">
        <v>4</v>
      </c>
    </row>
    <row r="34" spans="1:104" ht="33.75" x14ac:dyDescent="0.2">
      <c r="A34" s="119">
        <v>27</v>
      </c>
      <c r="B34" s="120" t="s">
        <v>134</v>
      </c>
      <c r="C34" s="121" t="s">
        <v>723</v>
      </c>
      <c r="D34" s="122" t="s">
        <v>224</v>
      </c>
      <c r="E34" s="123">
        <v>2</v>
      </c>
      <c r="F34" s="124">
        <v>0</v>
      </c>
      <c r="G34" s="125">
        <f t="shared" si="0"/>
        <v>0</v>
      </c>
      <c r="H34" s="126">
        <v>0</v>
      </c>
      <c r="I34" s="127">
        <f t="shared" si="1"/>
        <v>0</v>
      </c>
      <c r="J34" s="126"/>
      <c r="K34" s="127">
        <f t="shared" si="2"/>
        <v>0</v>
      </c>
      <c r="O34" s="118"/>
      <c r="Z34" s="118"/>
      <c r="AA34" s="118">
        <v>12</v>
      </c>
      <c r="AB34" s="118">
        <v>0</v>
      </c>
      <c r="AC34" s="118">
        <v>76</v>
      </c>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28">
        <f t="shared" si="3"/>
        <v>0</v>
      </c>
      <c r="BA34" s="118"/>
      <c r="BB34" s="118"/>
      <c r="BC34" s="118"/>
      <c r="BD34" s="118"/>
      <c r="BE34" s="118"/>
      <c r="BF34" s="118"/>
      <c r="BG34" s="118"/>
      <c r="BH34" s="118"/>
      <c r="BI34" s="118"/>
      <c r="CA34" s="118">
        <v>12</v>
      </c>
      <c r="CB34" s="118">
        <v>0</v>
      </c>
      <c r="CZ34" s="81">
        <v>4</v>
      </c>
    </row>
    <row r="35" spans="1:104" ht="22.5" x14ac:dyDescent="0.2">
      <c r="A35" s="119">
        <v>28</v>
      </c>
      <c r="B35" s="120" t="s">
        <v>134</v>
      </c>
      <c r="C35" s="121" t="s">
        <v>724</v>
      </c>
      <c r="D35" s="122" t="s">
        <v>224</v>
      </c>
      <c r="E35" s="123">
        <v>1</v>
      </c>
      <c r="F35" s="124">
        <v>0</v>
      </c>
      <c r="G35" s="125">
        <f t="shared" si="0"/>
        <v>0</v>
      </c>
      <c r="H35" s="126">
        <v>0</v>
      </c>
      <c r="I35" s="127">
        <f t="shared" si="1"/>
        <v>0</v>
      </c>
      <c r="J35" s="126"/>
      <c r="K35" s="127">
        <f t="shared" si="2"/>
        <v>0</v>
      </c>
      <c r="O35" s="118"/>
      <c r="Z35" s="118"/>
      <c r="AA35" s="118">
        <v>12</v>
      </c>
      <c r="AB35" s="118">
        <v>0</v>
      </c>
      <c r="AC35" s="118">
        <v>79</v>
      </c>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28">
        <f t="shared" si="3"/>
        <v>0</v>
      </c>
      <c r="BA35" s="118"/>
      <c r="BB35" s="118"/>
      <c r="BC35" s="118"/>
      <c r="BD35" s="118"/>
      <c r="BE35" s="118"/>
      <c r="BF35" s="118"/>
      <c r="BG35" s="118"/>
      <c r="BH35" s="118"/>
      <c r="BI35" s="118"/>
      <c r="CA35" s="118">
        <v>12</v>
      </c>
      <c r="CB35" s="118">
        <v>0</v>
      </c>
      <c r="CZ35" s="81">
        <v>4</v>
      </c>
    </row>
    <row r="36" spans="1:104" ht="33.75" x14ac:dyDescent="0.2">
      <c r="A36" s="119">
        <v>29</v>
      </c>
      <c r="B36" s="120" t="s">
        <v>725</v>
      </c>
      <c r="C36" s="121" t="s">
        <v>726</v>
      </c>
      <c r="D36" s="122" t="s">
        <v>224</v>
      </c>
      <c r="E36" s="123">
        <v>20</v>
      </c>
      <c r="F36" s="124">
        <v>0</v>
      </c>
      <c r="G36" s="125">
        <f t="shared" si="0"/>
        <v>0</v>
      </c>
      <c r="H36" s="126">
        <v>0</v>
      </c>
      <c r="I36" s="127">
        <f t="shared" si="1"/>
        <v>0</v>
      </c>
      <c r="J36" s="126"/>
      <c r="K36" s="127">
        <f t="shared" si="2"/>
        <v>0</v>
      </c>
      <c r="O36" s="118"/>
      <c r="Z36" s="118"/>
      <c r="AA36" s="118">
        <v>12</v>
      </c>
      <c r="AB36" s="118">
        <v>0</v>
      </c>
      <c r="AC36" s="118">
        <v>80</v>
      </c>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28">
        <f t="shared" si="3"/>
        <v>0</v>
      </c>
      <c r="BA36" s="118"/>
      <c r="BB36" s="118"/>
      <c r="BC36" s="118"/>
      <c r="BD36" s="118"/>
      <c r="BE36" s="118"/>
      <c r="BF36" s="118"/>
      <c r="BG36" s="118"/>
      <c r="BH36" s="118"/>
      <c r="BI36" s="118"/>
      <c r="CA36" s="118">
        <v>12</v>
      </c>
      <c r="CB36" s="118">
        <v>0</v>
      </c>
      <c r="CZ36" s="81">
        <v>4</v>
      </c>
    </row>
    <row r="37" spans="1:104" x14ac:dyDescent="0.2">
      <c r="A37" s="139" t="s">
        <v>50</v>
      </c>
      <c r="B37" s="140" t="s">
        <v>680</v>
      </c>
      <c r="C37" s="141"/>
      <c r="D37" s="142"/>
      <c r="E37" s="143"/>
      <c r="F37" s="143"/>
      <c r="G37" s="144">
        <f>SUM(G7:G36)</f>
        <v>0</v>
      </c>
      <c r="H37" s="145"/>
      <c r="I37" s="144">
        <f>SUM(I7:I36)</f>
        <v>0</v>
      </c>
      <c r="J37" s="146"/>
      <c r="K37" s="144">
        <f>SUM(K7:K36)</f>
        <v>0</v>
      </c>
      <c r="O37" s="118"/>
      <c r="X37" s="147">
        <f>K37</f>
        <v>0</v>
      </c>
      <c r="Y37" s="147">
        <f>I37</f>
        <v>0</v>
      </c>
      <c r="Z37" s="128">
        <f>G37</f>
        <v>0</v>
      </c>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48"/>
      <c r="BB37" s="148"/>
      <c r="BC37" s="148"/>
      <c r="BD37" s="148"/>
      <c r="BE37" s="148"/>
      <c r="BF37" s="148"/>
      <c r="BG37" s="118"/>
      <c r="BH37" s="118"/>
      <c r="BI37" s="118"/>
    </row>
    <row r="38" spans="1:104" x14ac:dyDescent="0.2">
      <c r="A38" s="149" t="s">
        <v>29</v>
      </c>
      <c r="B38" s="150" t="s">
        <v>51</v>
      </c>
      <c r="C38" s="151"/>
      <c r="D38" s="152"/>
      <c r="E38" s="153"/>
      <c r="F38" s="153"/>
      <c r="G38" s="154">
        <f>SUM(Z7:Z38)</f>
        <v>0</v>
      </c>
      <c r="H38" s="155"/>
      <c r="I38" s="154">
        <f>SUM(Y7:Y38)</f>
        <v>0</v>
      </c>
      <c r="J38" s="155"/>
      <c r="K38" s="154">
        <f>SUM(X7:X38)</f>
        <v>0</v>
      </c>
      <c r="O38" s="118"/>
      <c r="BA38" s="156"/>
      <c r="BB38" s="156"/>
      <c r="BC38" s="156"/>
      <c r="BD38" s="156"/>
      <c r="BE38" s="156"/>
      <c r="BF38" s="156"/>
    </row>
    <row r="39" spans="1:104" x14ac:dyDescent="0.2">
      <c r="E39" s="81"/>
    </row>
    <row r="40" spans="1:104" x14ac:dyDescent="0.2">
      <c r="A40" s="157" t="s">
        <v>31</v>
      </c>
      <c r="E40" s="81"/>
    </row>
    <row r="41" spans="1:104" ht="117.75" customHeight="1" x14ac:dyDescent="0.2">
      <c r="A41" s="199"/>
      <c r="B41" s="200"/>
      <c r="C41" s="200"/>
      <c r="D41" s="200"/>
      <c r="E41" s="200"/>
      <c r="F41" s="200"/>
      <c r="G41" s="201"/>
    </row>
    <row r="42" spans="1:104" x14ac:dyDescent="0.2">
      <c r="E42" s="81"/>
    </row>
    <row r="43" spans="1:104" x14ac:dyDescent="0.2">
      <c r="E43" s="81"/>
    </row>
    <row r="44" spans="1:104" x14ac:dyDescent="0.2">
      <c r="E44" s="81"/>
    </row>
    <row r="45" spans="1:104" x14ac:dyDescent="0.2">
      <c r="E45" s="81"/>
    </row>
    <row r="46" spans="1:104" x14ac:dyDescent="0.2">
      <c r="E46" s="81"/>
    </row>
    <row r="47" spans="1:104" x14ac:dyDescent="0.2">
      <c r="E47" s="81"/>
    </row>
    <row r="48" spans="1:104"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E58" s="81"/>
    </row>
    <row r="59" spans="1:7" x14ac:dyDescent="0.2">
      <c r="E59" s="81"/>
    </row>
    <row r="60" spans="1:7" x14ac:dyDescent="0.2">
      <c r="E60" s="81"/>
    </row>
    <row r="61" spans="1:7" x14ac:dyDescent="0.2">
      <c r="E61" s="81"/>
    </row>
    <row r="62" spans="1:7" x14ac:dyDescent="0.2">
      <c r="A62" s="137"/>
      <c r="B62" s="137"/>
      <c r="C62" s="137"/>
      <c r="D62" s="137"/>
      <c r="E62" s="137"/>
      <c r="F62" s="137"/>
      <c r="G62" s="137"/>
    </row>
    <row r="63" spans="1:7" x14ac:dyDescent="0.2">
      <c r="A63" s="137"/>
      <c r="B63" s="137"/>
      <c r="C63" s="137"/>
      <c r="D63" s="137"/>
      <c r="E63" s="137"/>
      <c r="F63" s="137"/>
      <c r="G63" s="137"/>
    </row>
    <row r="64" spans="1:7" x14ac:dyDescent="0.2">
      <c r="A64" s="137"/>
      <c r="B64" s="137"/>
      <c r="C64" s="137"/>
      <c r="D64" s="137"/>
      <c r="E64" s="137"/>
      <c r="F64" s="137"/>
      <c r="G64" s="137"/>
    </row>
    <row r="65" spans="1:7" x14ac:dyDescent="0.2">
      <c r="A65" s="137"/>
      <c r="B65" s="137"/>
      <c r="C65" s="137"/>
      <c r="D65" s="137"/>
      <c r="E65" s="137"/>
      <c r="F65" s="137"/>
      <c r="G65" s="137"/>
    </row>
    <row r="66" spans="1:7" x14ac:dyDescent="0.2">
      <c r="E66" s="81"/>
    </row>
    <row r="67" spans="1:7" x14ac:dyDescent="0.2">
      <c r="E67" s="81"/>
    </row>
    <row r="68" spans="1:7" x14ac:dyDescent="0.2">
      <c r="E68" s="81"/>
    </row>
    <row r="69" spans="1:7" x14ac:dyDescent="0.2">
      <c r="E69" s="81"/>
    </row>
    <row r="70" spans="1:7" x14ac:dyDescent="0.2">
      <c r="E70" s="81"/>
    </row>
    <row r="71" spans="1:7" x14ac:dyDescent="0.2">
      <c r="E71" s="81"/>
    </row>
    <row r="72" spans="1:7" x14ac:dyDescent="0.2">
      <c r="E72" s="81"/>
    </row>
    <row r="73" spans="1:7" x14ac:dyDescent="0.2">
      <c r="E73" s="81"/>
    </row>
    <row r="74" spans="1:7" x14ac:dyDescent="0.2">
      <c r="E74" s="81"/>
    </row>
    <row r="75" spans="1:7" x14ac:dyDescent="0.2">
      <c r="E75" s="81"/>
    </row>
    <row r="76" spans="1:7" x14ac:dyDescent="0.2">
      <c r="E76" s="81"/>
    </row>
    <row r="77" spans="1:7" x14ac:dyDescent="0.2">
      <c r="E77" s="81"/>
    </row>
    <row r="78" spans="1:7" x14ac:dyDescent="0.2">
      <c r="E78" s="81"/>
    </row>
    <row r="79" spans="1:7" x14ac:dyDescent="0.2">
      <c r="E79" s="81"/>
    </row>
    <row r="80" spans="1:7"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row r="87" spans="5:5" x14ac:dyDescent="0.2">
      <c r="E87" s="81"/>
    </row>
    <row r="88" spans="5:5" x14ac:dyDescent="0.2">
      <c r="E88" s="81"/>
    </row>
    <row r="89" spans="5:5" x14ac:dyDescent="0.2">
      <c r="E89" s="81"/>
    </row>
    <row r="90" spans="5:5" x14ac:dyDescent="0.2">
      <c r="E90" s="81"/>
    </row>
    <row r="91" spans="5:5" x14ac:dyDescent="0.2">
      <c r="E91" s="81"/>
    </row>
    <row r="92" spans="5:5" x14ac:dyDescent="0.2">
      <c r="E92" s="81"/>
    </row>
    <row r="93" spans="5:5" x14ac:dyDescent="0.2">
      <c r="E93" s="81"/>
    </row>
    <row r="94" spans="5:5" x14ac:dyDescent="0.2">
      <c r="E94" s="81"/>
    </row>
    <row r="95" spans="5:5" x14ac:dyDescent="0.2">
      <c r="E95" s="81"/>
    </row>
    <row r="96" spans="5:5" x14ac:dyDescent="0.2">
      <c r="E96" s="81"/>
    </row>
    <row r="97" spans="1:7" x14ac:dyDescent="0.2">
      <c r="A97" s="158"/>
      <c r="B97" s="158"/>
    </row>
    <row r="98" spans="1:7" x14ac:dyDescent="0.2">
      <c r="A98" s="137"/>
      <c r="B98" s="137"/>
      <c r="C98" s="159"/>
      <c r="D98" s="159"/>
      <c r="E98" s="160"/>
      <c r="F98" s="159"/>
      <c r="G98" s="161"/>
    </row>
    <row r="99" spans="1:7" x14ac:dyDescent="0.2">
      <c r="A99" s="162"/>
      <c r="B99" s="162"/>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row r="108" spans="1:7" x14ac:dyDescent="0.2">
      <c r="A108" s="137"/>
      <c r="B108" s="137"/>
      <c r="C108" s="137"/>
      <c r="D108" s="137"/>
      <c r="E108" s="163"/>
      <c r="F108" s="137"/>
      <c r="G108" s="137"/>
    </row>
    <row r="109" spans="1:7" x14ac:dyDescent="0.2">
      <c r="A109" s="137"/>
      <c r="B109" s="137"/>
      <c r="C109" s="137"/>
      <c r="D109" s="137"/>
      <c r="E109" s="163"/>
      <c r="F109" s="137"/>
      <c r="G109" s="137"/>
    </row>
    <row r="110" spans="1:7" x14ac:dyDescent="0.2">
      <c r="A110" s="137"/>
      <c r="B110" s="137"/>
      <c r="C110" s="137"/>
      <c r="D110" s="137"/>
      <c r="E110" s="163"/>
      <c r="F110" s="137"/>
      <c r="G110" s="137"/>
    </row>
    <row r="111" spans="1:7" x14ac:dyDescent="0.2">
      <c r="A111" s="137"/>
      <c r="B111" s="137"/>
      <c r="C111" s="137"/>
      <c r="D111" s="137"/>
      <c r="E111" s="163"/>
      <c r="F111" s="137"/>
      <c r="G111" s="137"/>
    </row>
  </sheetData>
  <sheetProtection password="C7B2" sheet="1"/>
  <mergeCells count="2">
    <mergeCell ref="A1:G1"/>
    <mergeCell ref="A41:G4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Z92"/>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729</v>
      </c>
      <c r="E3" s="89"/>
      <c r="F3" s="90"/>
      <c r="G3" s="91"/>
    </row>
    <row r="4" spans="1:104" ht="13.5" customHeight="1" thickBot="1" x14ac:dyDescent="0.25">
      <c r="A4" s="92" t="s">
        <v>34</v>
      </c>
      <c r="B4" s="93"/>
      <c r="C4" s="94"/>
      <c r="D4" s="95" t="s">
        <v>740</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680</v>
      </c>
      <c r="C7" s="110"/>
      <c r="D7" s="111"/>
      <c r="E7" s="112"/>
      <c r="F7" s="112"/>
      <c r="G7" s="113"/>
      <c r="H7" s="114"/>
      <c r="I7" s="115"/>
      <c r="J7" s="116"/>
      <c r="K7" s="117"/>
      <c r="O7" s="118"/>
    </row>
    <row r="8" spans="1:104" ht="33.75" x14ac:dyDescent="0.2">
      <c r="A8" s="119">
        <v>1</v>
      </c>
      <c r="B8" s="120" t="s">
        <v>47</v>
      </c>
      <c r="C8" s="121" t="s">
        <v>731</v>
      </c>
      <c r="D8" s="122" t="s">
        <v>224</v>
      </c>
      <c r="E8" s="123">
        <v>1</v>
      </c>
      <c r="F8" s="124">
        <v>0</v>
      </c>
      <c r="G8" s="125">
        <f t="shared" ref="G8:G17" si="0">E8*F8</f>
        <v>0</v>
      </c>
      <c r="H8" s="126">
        <v>0</v>
      </c>
      <c r="I8" s="127">
        <f t="shared" ref="I8:I17" si="1">E8*H8</f>
        <v>0</v>
      </c>
      <c r="J8" s="126"/>
      <c r="K8" s="127">
        <f t="shared" ref="K8:K17" si="2">E8*J8</f>
        <v>0</v>
      </c>
      <c r="O8" s="118"/>
      <c r="Z8" s="118"/>
      <c r="AA8" s="118">
        <v>12</v>
      </c>
      <c r="AB8" s="118">
        <v>0</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17" si="3">G8</f>
        <v>0</v>
      </c>
      <c r="BA8" s="118"/>
      <c r="BB8" s="118"/>
      <c r="BC8" s="118"/>
      <c r="BD8" s="118"/>
      <c r="BE8" s="118"/>
      <c r="BF8" s="118"/>
      <c r="BG8" s="118"/>
      <c r="BH8" s="118"/>
      <c r="BI8" s="118"/>
      <c r="CA8" s="118">
        <v>12</v>
      </c>
      <c r="CB8" s="118">
        <v>0</v>
      </c>
      <c r="CZ8" s="81">
        <v>4</v>
      </c>
    </row>
    <row r="9" spans="1:104" x14ac:dyDescent="0.2">
      <c r="A9" s="119">
        <v>2</v>
      </c>
      <c r="B9" s="120" t="s">
        <v>699</v>
      </c>
      <c r="C9" s="121" t="s">
        <v>684</v>
      </c>
      <c r="D9" s="122" t="s">
        <v>258</v>
      </c>
      <c r="E9" s="123">
        <v>20</v>
      </c>
      <c r="F9" s="124">
        <v>0</v>
      </c>
      <c r="G9" s="125">
        <f t="shared" si="0"/>
        <v>0</v>
      </c>
      <c r="H9" s="126">
        <v>0</v>
      </c>
      <c r="I9" s="127">
        <f t="shared" si="1"/>
        <v>0</v>
      </c>
      <c r="J9" s="126"/>
      <c r="K9" s="127">
        <f t="shared" si="2"/>
        <v>0</v>
      </c>
      <c r="O9" s="118"/>
      <c r="Z9" s="118"/>
      <c r="AA9" s="118">
        <v>12</v>
      </c>
      <c r="AB9" s="118">
        <v>0</v>
      </c>
      <c r="AC9" s="118">
        <v>2</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12</v>
      </c>
      <c r="CB9" s="118">
        <v>0</v>
      </c>
      <c r="CZ9" s="81">
        <v>4</v>
      </c>
    </row>
    <row r="10" spans="1:104" x14ac:dyDescent="0.2">
      <c r="A10" s="119">
        <v>3</v>
      </c>
      <c r="B10" s="120" t="s">
        <v>52</v>
      </c>
      <c r="C10" s="121" t="s">
        <v>732</v>
      </c>
      <c r="D10" s="122" t="s">
        <v>224</v>
      </c>
      <c r="E10" s="123">
        <v>1</v>
      </c>
      <c r="F10" s="124">
        <v>0</v>
      </c>
      <c r="G10" s="125">
        <f t="shared" si="0"/>
        <v>0</v>
      </c>
      <c r="H10" s="126">
        <v>0</v>
      </c>
      <c r="I10" s="127">
        <f t="shared" si="1"/>
        <v>0</v>
      </c>
      <c r="J10" s="126"/>
      <c r="K10" s="127">
        <f t="shared" si="2"/>
        <v>0</v>
      </c>
      <c r="O10" s="118"/>
      <c r="Z10" s="118"/>
      <c r="AA10" s="118">
        <v>12</v>
      </c>
      <c r="AB10" s="118">
        <v>0</v>
      </c>
      <c r="AC10" s="118">
        <v>3</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12</v>
      </c>
      <c r="CB10" s="118">
        <v>0</v>
      </c>
      <c r="CZ10" s="81">
        <v>4</v>
      </c>
    </row>
    <row r="11" spans="1:104" x14ac:dyDescent="0.2">
      <c r="A11" s="119">
        <v>4</v>
      </c>
      <c r="B11" s="120" t="s">
        <v>86</v>
      </c>
      <c r="C11" s="121" t="s">
        <v>733</v>
      </c>
      <c r="D11" s="122" t="s">
        <v>562</v>
      </c>
      <c r="E11" s="123">
        <v>3</v>
      </c>
      <c r="F11" s="124">
        <v>0</v>
      </c>
      <c r="G11" s="125">
        <f t="shared" si="0"/>
        <v>0</v>
      </c>
      <c r="H11" s="126">
        <v>0</v>
      </c>
      <c r="I11" s="127">
        <f t="shared" si="1"/>
        <v>0</v>
      </c>
      <c r="J11" s="126"/>
      <c r="K11" s="127">
        <f t="shared" si="2"/>
        <v>0</v>
      </c>
      <c r="O11" s="118"/>
      <c r="Z11" s="118"/>
      <c r="AA11" s="118">
        <v>12</v>
      </c>
      <c r="AB11" s="118">
        <v>0</v>
      </c>
      <c r="AC11" s="118">
        <v>18</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12</v>
      </c>
      <c r="CB11" s="118">
        <v>0</v>
      </c>
      <c r="CZ11" s="81">
        <v>4</v>
      </c>
    </row>
    <row r="12" spans="1:104" x14ac:dyDescent="0.2">
      <c r="A12" s="119">
        <v>5</v>
      </c>
      <c r="B12" s="120" t="s">
        <v>703</v>
      </c>
      <c r="C12" s="121" t="s">
        <v>734</v>
      </c>
      <c r="D12" s="122" t="s">
        <v>562</v>
      </c>
      <c r="E12" s="123">
        <v>3</v>
      </c>
      <c r="F12" s="124">
        <v>0</v>
      </c>
      <c r="G12" s="125">
        <f t="shared" si="0"/>
        <v>0</v>
      </c>
      <c r="H12" s="126">
        <v>0</v>
      </c>
      <c r="I12" s="127">
        <f t="shared" si="1"/>
        <v>0</v>
      </c>
      <c r="J12" s="126"/>
      <c r="K12" s="127">
        <f t="shared" si="2"/>
        <v>0</v>
      </c>
      <c r="O12" s="118"/>
      <c r="Z12" s="118"/>
      <c r="AA12" s="118">
        <v>12</v>
      </c>
      <c r="AB12" s="118">
        <v>0</v>
      </c>
      <c r="AC12" s="118">
        <v>21</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12</v>
      </c>
      <c r="CB12" s="118">
        <v>0</v>
      </c>
      <c r="CZ12" s="81">
        <v>4</v>
      </c>
    </row>
    <row r="13" spans="1:104" x14ac:dyDescent="0.2">
      <c r="A13" s="119">
        <v>6</v>
      </c>
      <c r="B13" s="120" t="s">
        <v>705</v>
      </c>
      <c r="C13" s="121" t="s">
        <v>735</v>
      </c>
      <c r="D13" s="122" t="s">
        <v>562</v>
      </c>
      <c r="E13" s="123">
        <v>2</v>
      </c>
      <c r="F13" s="124">
        <v>0</v>
      </c>
      <c r="G13" s="125">
        <f t="shared" si="0"/>
        <v>0</v>
      </c>
      <c r="H13" s="126">
        <v>0</v>
      </c>
      <c r="I13" s="127">
        <f t="shared" si="1"/>
        <v>0</v>
      </c>
      <c r="J13" s="126"/>
      <c r="K13" s="127">
        <f t="shared" si="2"/>
        <v>0</v>
      </c>
      <c r="O13" s="118"/>
      <c r="Z13" s="118"/>
      <c r="AA13" s="118">
        <v>12</v>
      </c>
      <c r="AB13" s="118">
        <v>0</v>
      </c>
      <c r="AC13" s="118">
        <v>22</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12</v>
      </c>
      <c r="CB13" s="118">
        <v>0</v>
      </c>
      <c r="CZ13" s="81">
        <v>4</v>
      </c>
    </row>
    <row r="14" spans="1:104" x14ac:dyDescent="0.2">
      <c r="A14" s="119">
        <v>7</v>
      </c>
      <c r="B14" s="120" t="s">
        <v>707</v>
      </c>
      <c r="C14" s="121" t="s">
        <v>736</v>
      </c>
      <c r="D14" s="122" t="s">
        <v>258</v>
      </c>
      <c r="E14" s="123">
        <v>60</v>
      </c>
      <c r="F14" s="124">
        <v>0</v>
      </c>
      <c r="G14" s="125">
        <f t="shared" si="0"/>
        <v>0</v>
      </c>
      <c r="H14" s="126">
        <v>0</v>
      </c>
      <c r="I14" s="127">
        <f t="shared" si="1"/>
        <v>0</v>
      </c>
      <c r="J14" s="126"/>
      <c r="K14" s="127">
        <f t="shared" si="2"/>
        <v>0</v>
      </c>
      <c r="O14" s="118"/>
      <c r="Z14" s="118"/>
      <c r="AA14" s="118">
        <v>12</v>
      </c>
      <c r="AB14" s="118">
        <v>0</v>
      </c>
      <c r="AC14" s="118">
        <v>33</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12</v>
      </c>
      <c r="CB14" s="118">
        <v>0</v>
      </c>
      <c r="CZ14" s="81">
        <v>4</v>
      </c>
    </row>
    <row r="15" spans="1:104" x14ac:dyDescent="0.2">
      <c r="A15" s="119">
        <v>8</v>
      </c>
      <c r="B15" s="120" t="s">
        <v>709</v>
      </c>
      <c r="C15" s="121" t="s">
        <v>737</v>
      </c>
      <c r="D15" s="122" t="s">
        <v>224</v>
      </c>
      <c r="E15" s="123">
        <v>1</v>
      </c>
      <c r="F15" s="124">
        <v>0</v>
      </c>
      <c r="G15" s="125">
        <f t="shared" si="0"/>
        <v>0</v>
      </c>
      <c r="H15" s="126">
        <v>0</v>
      </c>
      <c r="I15" s="127">
        <f t="shared" si="1"/>
        <v>0</v>
      </c>
      <c r="J15" s="126"/>
      <c r="K15" s="127">
        <f t="shared" si="2"/>
        <v>0</v>
      </c>
      <c r="O15" s="118"/>
      <c r="Z15" s="118"/>
      <c r="AA15" s="118">
        <v>12</v>
      </c>
      <c r="AB15" s="118">
        <v>0</v>
      </c>
      <c r="AC15" s="118">
        <v>34</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12</v>
      </c>
      <c r="CB15" s="118">
        <v>0</v>
      </c>
      <c r="CZ15" s="81">
        <v>4</v>
      </c>
    </row>
    <row r="16" spans="1:104" x14ac:dyDescent="0.2">
      <c r="A16" s="119">
        <v>9</v>
      </c>
      <c r="B16" s="120" t="s">
        <v>711</v>
      </c>
      <c r="C16" s="121" t="s">
        <v>738</v>
      </c>
      <c r="D16" s="122" t="s">
        <v>224</v>
      </c>
      <c r="E16" s="123">
        <v>1</v>
      </c>
      <c r="F16" s="124">
        <v>0</v>
      </c>
      <c r="G16" s="125">
        <f t="shared" si="0"/>
        <v>0</v>
      </c>
      <c r="H16" s="126">
        <v>0</v>
      </c>
      <c r="I16" s="127">
        <f t="shared" si="1"/>
        <v>0</v>
      </c>
      <c r="J16" s="126"/>
      <c r="K16" s="127">
        <f t="shared" si="2"/>
        <v>0</v>
      </c>
      <c r="O16" s="118"/>
      <c r="Z16" s="118"/>
      <c r="AA16" s="118">
        <v>12</v>
      </c>
      <c r="AB16" s="118">
        <v>0</v>
      </c>
      <c r="AC16" s="118">
        <v>35</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4</v>
      </c>
    </row>
    <row r="17" spans="1:104" x14ac:dyDescent="0.2">
      <c r="A17" s="119">
        <v>10</v>
      </c>
      <c r="B17" s="120" t="s">
        <v>713</v>
      </c>
      <c r="C17" s="121" t="s">
        <v>739</v>
      </c>
      <c r="D17" s="122" t="s">
        <v>224</v>
      </c>
      <c r="E17" s="123">
        <v>1</v>
      </c>
      <c r="F17" s="124">
        <v>0</v>
      </c>
      <c r="G17" s="125">
        <f t="shared" si="0"/>
        <v>0</v>
      </c>
      <c r="H17" s="126">
        <v>0</v>
      </c>
      <c r="I17" s="127">
        <f t="shared" si="1"/>
        <v>0</v>
      </c>
      <c r="J17" s="126"/>
      <c r="K17" s="127">
        <f t="shared" si="2"/>
        <v>0</v>
      </c>
      <c r="O17" s="118"/>
      <c r="Z17" s="118"/>
      <c r="AA17" s="118">
        <v>12</v>
      </c>
      <c r="AB17" s="118">
        <v>0</v>
      </c>
      <c r="AC17" s="118">
        <v>36</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12</v>
      </c>
      <c r="CB17" s="118">
        <v>0</v>
      </c>
      <c r="CZ17" s="81">
        <v>4</v>
      </c>
    </row>
    <row r="18" spans="1:104" x14ac:dyDescent="0.2">
      <c r="A18" s="139" t="s">
        <v>50</v>
      </c>
      <c r="B18" s="140" t="s">
        <v>680</v>
      </c>
      <c r="C18" s="141"/>
      <c r="D18" s="142"/>
      <c r="E18" s="143"/>
      <c r="F18" s="143"/>
      <c r="G18" s="144">
        <f>SUM(G7:G17)</f>
        <v>0</v>
      </c>
      <c r="H18" s="145"/>
      <c r="I18" s="144">
        <f>SUM(I7:I17)</f>
        <v>0</v>
      </c>
      <c r="J18" s="146"/>
      <c r="K18" s="144">
        <f>SUM(K7:K17)</f>
        <v>0</v>
      </c>
      <c r="O18" s="118"/>
      <c r="X18" s="147">
        <f>K18</f>
        <v>0</v>
      </c>
      <c r="Y18" s="147">
        <f>I18</f>
        <v>0</v>
      </c>
      <c r="Z18" s="128">
        <f>G18</f>
        <v>0</v>
      </c>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48"/>
      <c r="BB18" s="148"/>
      <c r="BC18" s="148"/>
      <c r="BD18" s="148"/>
      <c r="BE18" s="148"/>
      <c r="BF18" s="148"/>
      <c r="BG18" s="118"/>
      <c r="BH18" s="118"/>
      <c r="BI18" s="118"/>
    </row>
    <row r="19" spans="1:104" x14ac:dyDescent="0.2">
      <c r="A19" s="149" t="s">
        <v>29</v>
      </c>
      <c r="B19" s="150" t="s">
        <v>51</v>
      </c>
      <c r="C19" s="151"/>
      <c r="D19" s="152"/>
      <c r="E19" s="153"/>
      <c r="F19" s="153"/>
      <c r="G19" s="154">
        <f>SUM(Z7:Z19)</f>
        <v>0</v>
      </c>
      <c r="H19" s="155"/>
      <c r="I19" s="154">
        <f>SUM(Y7:Y19)</f>
        <v>0</v>
      </c>
      <c r="J19" s="155"/>
      <c r="K19" s="154">
        <f>SUM(X7:X19)</f>
        <v>0</v>
      </c>
      <c r="O19" s="118"/>
      <c r="BA19" s="156"/>
      <c r="BB19" s="156"/>
      <c r="BC19" s="156"/>
      <c r="BD19" s="156"/>
      <c r="BE19" s="156"/>
      <c r="BF19" s="156"/>
    </row>
    <row r="20" spans="1:104" x14ac:dyDescent="0.2">
      <c r="E20" s="81"/>
    </row>
    <row r="21" spans="1:104" x14ac:dyDescent="0.2">
      <c r="A21" s="157" t="s">
        <v>31</v>
      </c>
      <c r="E21" s="81"/>
    </row>
    <row r="22" spans="1:104" ht="117.75" customHeight="1" x14ac:dyDescent="0.2">
      <c r="A22" s="199"/>
      <c r="B22" s="200"/>
      <c r="C22" s="200"/>
      <c r="D22" s="200"/>
      <c r="E22" s="200"/>
      <c r="F22" s="200"/>
      <c r="G22" s="201"/>
    </row>
    <row r="23" spans="1:104" x14ac:dyDescent="0.2">
      <c r="E23" s="81"/>
    </row>
    <row r="24" spans="1:104" x14ac:dyDescent="0.2">
      <c r="E24" s="81"/>
    </row>
    <row r="25" spans="1:104" x14ac:dyDescent="0.2">
      <c r="E25" s="81"/>
    </row>
    <row r="26" spans="1:104" x14ac:dyDescent="0.2">
      <c r="E26" s="81"/>
    </row>
    <row r="27" spans="1:104" x14ac:dyDescent="0.2">
      <c r="E27" s="81"/>
    </row>
    <row r="28" spans="1:104" x14ac:dyDescent="0.2">
      <c r="E28" s="81"/>
    </row>
    <row r="29" spans="1:104" x14ac:dyDescent="0.2">
      <c r="E29" s="81"/>
    </row>
    <row r="30" spans="1:104" x14ac:dyDescent="0.2">
      <c r="E30" s="81"/>
    </row>
    <row r="31" spans="1:104" x14ac:dyDescent="0.2">
      <c r="E31" s="81"/>
    </row>
    <row r="32" spans="1:104" x14ac:dyDescent="0.2">
      <c r="E32" s="81"/>
    </row>
    <row r="33" spans="1:7" x14ac:dyDescent="0.2">
      <c r="E33" s="81"/>
    </row>
    <row r="34" spans="1:7" x14ac:dyDescent="0.2">
      <c r="E34" s="81"/>
    </row>
    <row r="35" spans="1:7" x14ac:dyDescent="0.2">
      <c r="E35" s="81"/>
    </row>
    <row r="36" spans="1:7" x14ac:dyDescent="0.2">
      <c r="E36" s="81"/>
    </row>
    <row r="37" spans="1:7" x14ac:dyDescent="0.2">
      <c r="E37" s="81"/>
    </row>
    <row r="38" spans="1:7" x14ac:dyDescent="0.2">
      <c r="E38" s="81"/>
    </row>
    <row r="39" spans="1:7" x14ac:dyDescent="0.2">
      <c r="E39" s="81"/>
    </row>
    <row r="40" spans="1:7" x14ac:dyDescent="0.2">
      <c r="E40" s="81"/>
    </row>
    <row r="41" spans="1:7" x14ac:dyDescent="0.2">
      <c r="E41" s="81"/>
    </row>
    <row r="42" spans="1:7" x14ac:dyDescent="0.2">
      <c r="E42" s="81"/>
    </row>
    <row r="43" spans="1:7" x14ac:dyDescent="0.2">
      <c r="A43" s="137"/>
      <c r="B43" s="137"/>
      <c r="C43" s="137"/>
      <c r="D43" s="137"/>
      <c r="E43" s="137"/>
      <c r="F43" s="137"/>
      <c r="G43" s="137"/>
    </row>
    <row r="44" spans="1:7" x14ac:dyDescent="0.2">
      <c r="A44" s="137"/>
      <c r="B44" s="137"/>
      <c r="C44" s="137"/>
      <c r="D44" s="137"/>
      <c r="E44" s="137"/>
      <c r="F44" s="137"/>
      <c r="G44" s="137"/>
    </row>
    <row r="45" spans="1:7" x14ac:dyDescent="0.2">
      <c r="A45" s="137"/>
      <c r="B45" s="137"/>
      <c r="C45" s="137"/>
      <c r="D45" s="137"/>
      <c r="E45" s="137"/>
      <c r="F45" s="137"/>
      <c r="G45" s="137"/>
    </row>
    <row r="46" spans="1:7" x14ac:dyDescent="0.2">
      <c r="A46" s="137"/>
      <c r="B46" s="137"/>
      <c r="C46" s="137"/>
      <c r="D46" s="137"/>
      <c r="E46" s="137"/>
      <c r="F46" s="137"/>
      <c r="G46" s="137"/>
    </row>
    <row r="47" spans="1:7" x14ac:dyDescent="0.2">
      <c r="E47" s="81"/>
    </row>
    <row r="48" spans="1:7" x14ac:dyDescent="0.2">
      <c r="E48" s="81"/>
    </row>
    <row r="49" spans="5:5" x14ac:dyDescent="0.2">
      <c r="E49" s="81"/>
    </row>
    <row r="50" spans="5:5" x14ac:dyDescent="0.2">
      <c r="E50" s="81"/>
    </row>
    <row r="51" spans="5:5" x14ac:dyDescent="0.2">
      <c r="E51" s="81"/>
    </row>
    <row r="52" spans="5:5" x14ac:dyDescent="0.2">
      <c r="E52" s="81"/>
    </row>
    <row r="53" spans="5:5" x14ac:dyDescent="0.2">
      <c r="E53" s="81"/>
    </row>
    <row r="54" spans="5:5" x14ac:dyDescent="0.2">
      <c r="E54" s="81"/>
    </row>
    <row r="55" spans="5:5" x14ac:dyDescent="0.2">
      <c r="E55" s="81"/>
    </row>
    <row r="56" spans="5:5" x14ac:dyDescent="0.2">
      <c r="E56" s="81"/>
    </row>
    <row r="57" spans="5:5" x14ac:dyDescent="0.2">
      <c r="E57" s="81"/>
    </row>
    <row r="58" spans="5:5" x14ac:dyDescent="0.2">
      <c r="E58" s="81"/>
    </row>
    <row r="59" spans="5:5" x14ac:dyDescent="0.2">
      <c r="E59" s="81"/>
    </row>
    <row r="60" spans="5:5" x14ac:dyDescent="0.2">
      <c r="E60" s="81"/>
    </row>
    <row r="61" spans="5:5" x14ac:dyDescent="0.2">
      <c r="E61" s="81"/>
    </row>
    <row r="62" spans="5:5" x14ac:dyDescent="0.2">
      <c r="E62" s="81"/>
    </row>
    <row r="63" spans="5:5" x14ac:dyDescent="0.2">
      <c r="E63" s="81"/>
    </row>
    <row r="64" spans="5:5" x14ac:dyDescent="0.2">
      <c r="E64" s="81"/>
    </row>
    <row r="65" spans="1:7" x14ac:dyDescent="0.2">
      <c r="E65" s="81"/>
    </row>
    <row r="66" spans="1:7" x14ac:dyDescent="0.2">
      <c r="E66" s="81"/>
    </row>
    <row r="67" spans="1:7" x14ac:dyDescent="0.2">
      <c r="E67" s="81"/>
    </row>
    <row r="68" spans="1:7" x14ac:dyDescent="0.2">
      <c r="E68" s="81"/>
    </row>
    <row r="69" spans="1:7" x14ac:dyDescent="0.2">
      <c r="E69" s="81"/>
    </row>
    <row r="70" spans="1:7" x14ac:dyDescent="0.2">
      <c r="E70" s="81"/>
    </row>
    <row r="71" spans="1:7" x14ac:dyDescent="0.2">
      <c r="E71" s="81"/>
    </row>
    <row r="72" spans="1:7" x14ac:dyDescent="0.2">
      <c r="E72" s="81"/>
    </row>
    <row r="73" spans="1:7" x14ac:dyDescent="0.2">
      <c r="E73" s="81"/>
    </row>
    <row r="74" spans="1:7" x14ac:dyDescent="0.2">
      <c r="E74" s="81"/>
    </row>
    <row r="75" spans="1:7" x14ac:dyDescent="0.2">
      <c r="E75" s="81"/>
    </row>
    <row r="76" spans="1:7" x14ac:dyDescent="0.2">
      <c r="E76" s="81"/>
    </row>
    <row r="77" spans="1:7" x14ac:dyDescent="0.2">
      <c r="E77" s="81"/>
    </row>
    <row r="78" spans="1:7" x14ac:dyDescent="0.2">
      <c r="A78" s="158"/>
      <c r="B78" s="158"/>
    </row>
    <row r="79" spans="1:7" x14ac:dyDescent="0.2">
      <c r="A79" s="137"/>
      <c r="B79" s="137"/>
      <c r="C79" s="159"/>
      <c r="D79" s="159"/>
      <c r="E79" s="160"/>
      <c r="F79" s="159"/>
      <c r="G79" s="161"/>
    </row>
    <row r="80" spans="1:7" x14ac:dyDescent="0.2">
      <c r="A80" s="162"/>
      <c r="B80" s="162"/>
      <c r="C80" s="137"/>
      <c r="D80" s="137"/>
      <c r="E80" s="163"/>
      <c r="F80" s="137"/>
      <c r="G80" s="137"/>
    </row>
    <row r="81" spans="1:7" x14ac:dyDescent="0.2">
      <c r="A81" s="137"/>
      <c r="B81" s="137"/>
      <c r="C81" s="137"/>
      <c r="D81" s="137"/>
      <c r="E81" s="163"/>
      <c r="F81" s="137"/>
      <c r="G81" s="137"/>
    </row>
    <row r="82" spans="1:7" x14ac:dyDescent="0.2">
      <c r="A82" s="137"/>
      <c r="B82" s="137"/>
      <c r="C82" s="137"/>
      <c r="D82" s="137"/>
      <c r="E82" s="163"/>
      <c r="F82" s="137"/>
      <c r="G82" s="137"/>
    </row>
    <row r="83" spans="1:7" x14ac:dyDescent="0.2">
      <c r="A83" s="137"/>
      <c r="B83" s="137"/>
      <c r="C83" s="137"/>
      <c r="D83" s="137"/>
      <c r="E83" s="163"/>
      <c r="F83" s="137"/>
      <c r="G83" s="137"/>
    </row>
    <row r="84" spans="1:7" x14ac:dyDescent="0.2">
      <c r="A84" s="137"/>
      <c r="B84" s="137"/>
      <c r="C84" s="137"/>
      <c r="D84" s="137"/>
      <c r="E84" s="163"/>
      <c r="F84" s="137"/>
      <c r="G84" s="137"/>
    </row>
    <row r="85" spans="1:7" x14ac:dyDescent="0.2">
      <c r="A85" s="137"/>
      <c r="B85" s="137"/>
      <c r="C85" s="137"/>
      <c r="D85" s="137"/>
      <c r="E85" s="163"/>
      <c r="F85" s="137"/>
      <c r="G85" s="137"/>
    </row>
    <row r="86" spans="1:7" x14ac:dyDescent="0.2">
      <c r="A86" s="137"/>
      <c r="B86" s="137"/>
      <c r="C86" s="137"/>
      <c r="D86" s="137"/>
      <c r="E86" s="163"/>
      <c r="F86" s="137"/>
      <c r="G86" s="137"/>
    </row>
    <row r="87" spans="1:7" x14ac:dyDescent="0.2">
      <c r="A87" s="137"/>
      <c r="B87" s="137"/>
      <c r="C87" s="137"/>
      <c r="D87" s="137"/>
      <c r="E87" s="163"/>
      <c r="F87" s="137"/>
      <c r="G87" s="137"/>
    </row>
    <row r="88" spans="1:7" x14ac:dyDescent="0.2">
      <c r="A88" s="137"/>
      <c r="B88" s="137"/>
      <c r="C88" s="137"/>
      <c r="D88" s="137"/>
      <c r="E88" s="163"/>
      <c r="F88" s="137"/>
      <c r="G88" s="137"/>
    </row>
    <row r="89" spans="1:7" x14ac:dyDescent="0.2">
      <c r="A89" s="137"/>
      <c r="B89" s="137"/>
      <c r="C89" s="137"/>
      <c r="D89" s="137"/>
      <c r="E89" s="163"/>
      <c r="F89" s="137"/>
      <c r="G89" s="137"/>
    </row>
    <row r="90" spans="1:7" x14ac:dyDescent="0.2">
      <c r="A90" s="137"/>
      <c r="B90" s="137"/>
      <c r="C90" s="137"/>
      <c r="D90" s="137"/>
      <c r="E90" s="163"/>
      <c r="F90" s="137"/>
      <c r="G90" s="137"/>
    </row>
    <row r="91" spans="1:7" x14ac:dyDescent="0.2">
      <c r="A91" s="137"/>
      <c r="B91" s="137"/>
      <c r="C91" s="137"/>
      <c r="D91" s="137"/>
      <c r="E91" s="163"/>
      <c r="F91" s="137"/>
      <c r="G91" s="137"/>
    </row>
    <row r="92" spans="1:7" x14ac:dyDescent="0.2">
      <c r="A92" s="137"/>
      <c r="B92" s="137"/>
      <c r="C92" s="137"/>
      <c r="D92" s="137"/>
      <c r="E92" s="163"/>
      <c r="F92" s="137"/>
      <c r="G92" s="137"/>
    </row>
  </sheetData>
  <sheetProtection password="C7B2" sheet="1"/>
  <mergeCells count="2">
    <mergeCell ref="A1:G1"/>
    <mergeCell ref="A22:G2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CZ108"/>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729</v>
      </c>
      <c r="E3" s="89"/>
      <c r="F3" s="90"/>
      <c r="G3" s="91"/>
    </row>
    <row r="4" spans="1:104" ht="13.5" customHeight="1" thickBot="1" x14ac:dyDescent="0.25">
      <c r="A4" s="92" t="s">
        <v>34</v>
      </c>
      <c r="B4" s="93"/>
      <c r="C4" s="94"/>
      <c r="D4" s="95" t="s">
        <v>793</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680</v>
      </c>
      <c r="C7" s="110"/>
      <c r="D7" s="111"/>
      <c r="E7" s="112"/>
      <c r="F7" s="112"/>
      <c r="G7" s="113"/>
      <c r="H7" s="114"/>
      <c r="I7" s="115"/>
      <c r="J7" s="116"/>
      <c r="K7" s="117"/>
      <c r="O7" s="118"/>
    </row>
    <row r="8" spans="1:104" x14ac:dyDescent="0.2">
      <c r="A8" s="119">
        <v>1</v>
      </c>
      <c r="B8" s="120" t="s">
        <v>741</v>
      </c>
      <c r="C8" s="121" t="s">
        <v>742</v>
      </c>
      <c r="D8" s="122" t="s">
        <v>562</v>
      </c>
      <c r="E8" s="123">
        <v>16</v>
      </c>
      <c r="F8" s="124">
        <v>0</v>
      </c>
      <c r="G8" s="125">
        <f t="shared" ref="G8:G33" si="0">E8*F8</f>
        <v>0</v>
      </c>
      <c r="H8" s="126">
        <v>0</v>
      </c>
      <c r="I8" s="127">
        <f t="shared" ref="I8:I33" si="1">E8*H8</f>
        <v>0</v>
      </c>
      <c r="J8" s="126"/>
      <c r="K8" s="127">
        <f t="shared" ref="K8:K33" si="2">E8*J8</f>
        <v>0</v>
      </c>
      <c r="O8" s="118"/>
      <c r="Z8" s="118"/>
      <c r="AA8" s="118">
        <v>12</v>
      </c>
      <c r="AB8" s="118">
        <v>0</v>
      </c>
      <c r="AC8" s="118">
        <v>10</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33" si="3">G8</f>
        <v>0</v>
      </c>
      <c r="BA8" s="118"/>
      <c r="BB8" s="118"/>
      <c r="BC8" s="118"/>
      <c r="BD8" s="118"/>
      <c r="BE8" s="118"/>
      <c r="BF8" s="118"/>
      <c r="BG8" s="118"/>
      <c r="BH8" s="118"/>
      <c r="BI8" s="118"/>
      <c r="CA8" s="118">
        <v>12</v>
      </c>
      <c r="CB8" s="118">
        <v>0</v>
      </c>
      <c r="CZ8" s="81">
        <v>4</v>
      </c>
    </row>
    <row r="9" spans="1:104" x14ac:dyDescent="0.2">
      <c r="A9" s="119">
        <v>2</v>
      </c>
      <c r="B9" s="120" t="s">
        <v>743</v>
      </c>
      <c r="C9" s="121" t="s">
        <v>744</v>
      </c>
      <c r="D9" s="122" t="s">
        <v>562</v>
      </c>
      <c r="E9" s="123">
        <v>16</v>
      </c>
      <c r="F9" s="124">
        <v>0</v>
      </c>
      <c r="G9" s="125">
        <f t="shared" si="0"/>
        <v>0</v>
      </c>
      <c r="H9" s="126">
        <v>0</v>
      </c>
      <c r="I9" s="127">
        <f t="shared" si="1"/>
        <v>0</v>
      </c>
      <c r="J9" s="126"/>
      <c r="K9" s="127">
        <f t="shared" si="2"/>
        <v>0</v>
      </c>
      <c r="O9" s="118"/>
      <c r="Z9" s="118"/>
      <c r="AA9" s="118">
        <v>12</v>
      </c>
      <c r="AB9" s="118">
        <v>0</v>
      </c>
      <c r="AC9" s="118">
        <v>11</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12</v>
      </c>
      <c r="CB9" s="118">
        <v>0</v>
      </c>
      <c r="CZ9" s="81">
        <v>4</v>
      </c>
    </row>
    <row r="10" spans="1:104" x14ac:dyDescent="0.2">
      <c r="A10" s="119">
        <v>3</v>
      </c>
      <c r="B10" s="120" t="s">
        <v>745</v>
      </c>
      <c r="C10" s="121" t="s">
        <v>746</v>
      </c>
      <c r="D10" s="122" t="s">
        <v>562</v>
      </c>
      <c r="E10" s="123">
        <v>16</v>
      </c>
      <c r="F10" s="124">
        <v>0</v>
      </c>
      <c r="G10" s="125">
        <f t="shared" si="0"/>
        <v>0</v>
      </c>
      <c r="H10" s="126">
        <v>0</v>
      </c>
      <c r="I10" s="127">
        <f t="shared" si="1"/>
        <v>0</v>
      </c>
      <c r="J10" s="126"/>
      <c r="K10" s="127">
        <f t="shared" si="2"/>
        <v>0</v>
      </c>
      <c r="O10" s="118"/>
      <c r="Z10" s="118"/>
      <c r="AA10" s="118">
        <v>12</v>
      </c>
      <c r="AB10" s="118">
        <v>0</v>
      </c>
      <c r="AC10" s="118">
        <v>12</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12</v>
      </c>
      <c r="CB10" s="118">
        <v>0</v>
      </c>
      <c r="CZ10" s="81">
        <v>4</v>
      </c>
    </row>
    <row r="11" spans="1:104" x14ac:dyDescent="0.2">
      <c r="A11" s="119">
        <v>4</v>
      </c>
      <c r="B11" s="120" t="s">
        <v>747</v>
      </c>
      <c r="C11" s="121" t="s">
        <v>748</v>
      </c>
      <c r="D11" s="122" t="s">
        <v>562</v>
      </c>
      <c r="E11" s="123">
        <v>1</v>
      </c>
      <c r="F11" s="124">
        <v>0</v>
      </c>
      <c r="G11" s="125">
        <f t="shared" si="0"/>
        <v>0</v>
      </c>
      <c r="H11" s="126">
        <v>0</v>
      </c>
      <c r="I11" s="127">
        <f t="shared" si="1"/>
        <v>0</v>
      </c>
      <c r="J11" s="126"/>
      <c r="K11" s="127">
        <f t="shared" si="2"/>
        <v>0</v>
      </c>
      <c r="O11" s="118"/>
      <c r="Z11" s="118"/>
      <c r="AA11" s="118">
        <v>12</v>
      </c>
      <c r="AB11" s="118">
        <v>0</v>
      </c>
      <c r="AC11" s="118">
        <v>13</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12</v>
      </c>
      <c r="CB11" s="118">
        <v>0</v>
      </c>
      <c r="CZ11" s="81">
        <v>4</v>
      </c>
    </row>
    <row r="12" spans="1:104" ht="22.5" x14ac:dyDescent="0.2">
      <c r="A12" s="119">
        <v>5</v>
      </c>
      <c r="B12" s="120" t="s">
        <v>749</v>
      </c>
      <c r="C12" s="121" t="s">
        <v>750</v>
      </c>
      <c r="D12" s="122" t="s">
        <v>562</v>
      </c>
      <c r="E12" s="123">
        <v>1</v>
      </c>
      <c r="F12" s="124">
        <v>0</v>
      </c>
      <c r="G12" s="125">
        <f t="shared" si="0"/>
        <v>0</v>
      </c>
      <c r="H12" s="126">
        <v>0</v>
      </c>
      <c r="I12" s="127">
        <f t="shared" si="1"/>
        <v>0</v>
      </c>
      <c r="J12" s="126"/>
      <c r="K12" s="127">
        <f t="shared" si="2"/>
        <v>0</v>
      </c>
      <c r="O12" s="118"/>
      <c r="Z12" s="118"/>
      <c r="AA12" s="118">
        <v>12</v>
      </c>
      <c r="AB12" s="118">
        <v>0</v>
      </c>
      <c r="AC12" s="118">
        <v>17</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12</v>
      </c>
      <c r="CB12" s="118">
        <v>0</v>
      </c>
      <c r="CZ12" s="81">
        <v>4</v>
      </c>
    </row>
    <row r="13" spans="1:104" x14ac:dyDescent="0.2">
      <c r="A13" s="119">
        <v>6</v>
      </c>
      <c r="B13" s="120" t="s">
        <v>751</v>
      </c>
      <c r="C13" s="121" t="s">
        <v>752</v>
      </c>
      <c r="D13" s="122" t="s">
        <v>562</v>
      </c>
      <c r="E13" s="123">
        <v>1</v>
      </c>
      <c r="F13" s="124">
        <v>0</v>
      </c>
      <c r="G13" s="125">
        <f t="shared" si="0"/>
        <v>0</v>
      </c>
      <c r="H13" s="126">
        <v>0</v>
      </c>
      <c r="I13" s="127">
        <f t="shared" si="1"/>
        <v>0</v>
      </c>
      <c r="J13" s="126"/>
      <c r="K13" s="127">
        <f t="shared" si="2"/>
        <v>0</v>
      </c>
      <c r="O13" s="118"/>
      <c r="Z13" s="118"/>
      <c r="AA13" s="118">
        <v>12</v>
      </c>
      <c r="AB13" s="118">
        <v>0</v>
      </c>
      <c r="AC13" s="118">
        <v>19</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12</v>
      </c>
      <c r="CB13" s="118">
        <v>0</v>
      </c>
      <c r="CZ13" s="81">
        <v>4</v>
      </c>
    </row>
    <row r="14" spans="1:104" ht="22.5" x14ac:dyDescent="0.2">
      <c r="A14" s="119">
        <v>7</v>
      </c>
      <c r="B14" s="120" t="s">
        <v>753</v>
      </c>
      <c r="C14" s="121" t="s">
        <v>754</v>
      </c>
      <c r="D14" s="122" t="s">
        <v>562</v>
      </c>
      <c r="E14" s="123">
        <v>1</v>
      </c>
      <c r="F14" s="124">
        <v>0</v>
      </c>
      <c r="G14" s="125">
        <f t="shared" si="0"/>
        <v>0</v>
      </c>
      <c r="H14" s="126">
        <v>0</v>
      </c>
      <c r="I14" s="127">
        <f t="shared" si="1"/>
        <v>0</v>
      </c>
      <c r="J14" s="126"/>
      <c r="K14" s="127">
        <f t="shared" si="2"/>
        <v>0</v>
      </c>
      <c r="O14" s="118"/>
      <c r="Z14" s="118"/>
      <c r="AA14" s="118">
        <v>12</v>
      </c>
      <c r="AB14" s="118">
        <v>0</v>
      </c>
      <c r="AC14" s="118">
        <v>22</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12</v>
      </c>
      <c r="CB14" s="118">
        <v>0</v>
      </c>
      <c r="CZ14" s="81">
        <v>4</v>
      </c>
    </row>
    <row r="15" spans="1:104" ht="22.5" x14ac:dyDescent="0.2">
      <c r="A15" s="119">
        <v>8</v>
      </c>
      <c r="B15" s="120" t="s">
        <v>755</v>
      </c>
      <c r="C15" s="121" t="s">
        <v>756</v>
      </c>
      <c r="D15" s="122" t="s">
        <v>562</v>
      </c>
      <c r="E15" s="123">
        <v>1</v>
      </c>
      <c r="F15" s="124">
        <v>0</v>
      </c>
      <c r="G15" s="125">
        <f t="shared" si="0"/>
        <v>0</v>
      </c>
      <c r="H15" s="126">
        <v>0</v>
      </c>
      <c r="I15" s="127">
        <f t="shared" si="1"/>
        <v>0</v>
      </c>
      <c r="J15" s="126"/>
      <c r="K15" s="127">
        <f t="shared" si="2"/>
        <v>0</v>
      </c>
      <c r="O15" s="118"/>
      <c r="Z15" s="118"/>
      <c r="AA15" s="118">
        <v>12</v>
      </c>
      <c r="AB15" s="118">
        <v>0</v>
      </c>
      <c r="AC15" s="118">
        <v>29</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12</v>
      </c>
      <c r="CB15" s="118">
        <v>0</v>
      </c>
      <c r="CZ15" s="81">
        <v>4</v>
      </c>
    </row>
    <row r="16" spans="1:104" ht="22.5" x14ac:dyDescent="0.2">
      <c r="A16" s="119">
        <v>9</v>
      </c>
      <c r="B16" s="120" t="s">
        <v>757</v>
      </c>
      <c r="C16" s="121" t="s">
        <v>758</v>
      </c>
      <c r="D16" s="122" t="s">
        <v>562</v>
      </c>
      <c r="E16" s="123">
        <v>1</v>
      </c>
      <c r="F16" s="124">
        <v>0</v>
      </c>
      <c r="G16" s="125">
        <f t="shared" si="0"/>
        <v>0</v>
      </c>
      <c r="H16" s="126">
        <v>0</v>
      </c>
      <c r="I16" s="127">
        <f t="shared" si="1"/>
        <v>0</v>
      </c>
      <c r="J16" s="126"/>
      <c r="K16" s="127">
        <f t="shared" si="2"/>
        <v>0</v>
      </c>
      <c r="O16" s="118"/>
      <c r="Z16" s="118"/>
      <c r="AA16" s="118">
        <v>12</v>
      </c>
      <c r="AB16" s="118">
        <v>0</v>
      </c>
      <c r="AC16" s="118">
        <v>30</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4</v>
      </c>
    </row>
    <row r="17" spans="1:104" x14ac:dyDescent="0.2">
      <c r="A17" s="119">
        <v>10</v>
      </c>
      <c r="B17" s="120" t="s">
        <v>759</v>
      </c>
      <c r="C17" s="121" t="s">
        <v>760</v>
      </c>
      <c r="D17" s="122" t="s">
        <v>224</v>
      </c>
      <c r="E17" s="123">
        <v>1</v>
      </c>
      <c r="F17" s="124">
        <v>0</v>
      </c>
      <c r="G17" s="125">
        <f t="shared" si="0"/>
        <v>0</v>
      </c>
      <c r="H17" s="126">
        <v>0</v>
      </c>
      <c r="I17" s="127">
        <f t="shared" si="1"/>
        <v>0</v>
      </c>
      <c r="J17" s="126"/>
      <c r="K17" s="127">
        <f t="shared" si="2"/>
        <v>0</v>
      </c>
      <c r="O17" s="118"/>
      <c r="Z17" s="118"/>
      <c r="AA17" s="118">
        <v>12</v>
      </c>
      <c r="AB17" s="118">
        <v>0</v>
      </c>
      <c r="AC17" s="118">
        <v>33</v>
      </c>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28">
        <f t="shared" si="3"/>
        <v>0</v>
      </c>
      <c r="BA17" s="118"/>
      <c r="BB17" s="118"/>
      <c r="BC17" s="118"/>
      <c r="BD17" s="118"/>
      <c r="BE17" s="118"/>
      <c r="BF17" s="118"/>
      <c r="BG17" s="118"/>
      <c r="BH17" s="118"/>
      <c r="BI17" s="118"/>
      <c r="CA17" s="118">
        <v>12</v>
      </c>
      <c r="CB17" s="118">
        <v>0</v>
      </c>
      <c r="CZ17" s="81">
        <v>4</v>
      </c>
    </row>
    <row r="18" spans="1:104" x14ac:dyDescent="0.2">
      <c r="A18" s="119">
        <v>11</v>
      </c>
      <c r="B18" s="120" t="s">
        <v>761</v>
      </c>
      <c r="C18" s="121" t="s">
        <v>762</v>
      </c>
      <c r="D18" s="122" t="s">
        <v>258</v>
      </c>
      <c r="E18" s="123">
        <v>200</v>
      </c>
      <c r="F18" s="124">
        <v>0</v>
      </c>
      <c r="G18" s="125">
        <f t="shared" si="0"/>
        <v>0</v>
      </c>
      <c r="H18" s="126">
        <v>0</v>
      </c>
      <c r="I18" s="127">
        <f t="shared" si="1"/>
        <v>0</v>
      </c>
      <c r="J18" s="126"/>
      <c r="K18" s="127">
        <f t="shared" si="2"/>
        <v>0</v>
      </c>
      <c r="O18" s="118"/>
      <c r="Z18" s="118"/>
      <c r="AA18" s="118">
        <v>12</v>
      </c>
      <c r="AB18" s="118">
        <v>0</v>
      </c>
      <c r="AC18" s="118">
        <v>34</v>
      </c>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28">
        <f t="shared" si="3"/>
        <v>0</v>
      </c>
      <c r="BA18" s="118"/>
      <c r="BB18" s="118"/>
      <c r="BC18" s="118"/>
      <c r="BD18" s="118"/>
      <c r="BE18" s="118"/>
      <c r="BF18" s="118"/>
      <c r="BG18" s="118"/>
      <c r="BH18" s="118"/>
      <c r="BI18" s="118"/>
      <c r="CA18" s="118">
        <v>12</v>
      </c>
      <c r="CB18" s="118">
        <v>0</v>
      </c>
      <c r="CZ18" s="81">
        <v>4</v>
      </c>
    </row>
    <row r="19" spans="1:104" x14ac:dyDescent="0.2">
      <c r="A19" s="119">
        <v>12</v>
      </c>
      <c r="B19" s="120" t="s">
        <v>763</v>
      </c>
      <c r="C19" s="121" t="s">
        <v>764</v>
      </c>
      <c r="D19" s="122" t="s">
        <v>258</v>
      </c>
      <c r="E19" s="123">
        <v>120</v>
      </c>
      <c r="F19" s="124">
        <v>0</v>
      </c>
      <c r="G19" s="125">
        <f t="shared" si="0"/>
        <v>0</v>
      </c>
      <c r="H19" s="126">
        <v>0</v>
      </c>
      <c r="I19" s="127">
        <f t="shared" si="1"/>
        <v>0</v>
      </c>
      <c r="J19" s="126"/>
      <c r="K19" s="127">
        <f t="shared" si="2"/>
        <v>0</v>
      </c>
      <c r="O19" s="118"/>
      <c r="Z19" s="118"/>
      <c r="AA19" s="118">
        <v>12</v>
      </c>
      <c r="AB19" s="118">
        <v>0</v>
      </c>
      <c r="AC19" s="118">
        <v>35</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 t="shared" si="3"/>
        <v>0</v>
      </c>
      <c r="BA19" s="118"/>
      <c r="BB19" s="118"/>
      <c r="BC19" s="118"/>
      <c r="BD19" s="118"/>
      <c r="BE19" s="118"/>
      <c r="BF19" s="118"/>
      <c r="BG19" s="118"/>
      <c r="BH19" s="118"/>
      <c r="BI19" s="118"/>
      <c r="CA19" s="118">
        <v>12</v>
      </c>
      <c r="CB19" s="118">
        <v>0</v>
      </c>
      <c r="CZ19" s="81">
        <v>4</v>
      </c>
    </row>
    <row r="20" spans="1:104" x14ac:dyDescent="0.2">
      <c r="A20" s="119">
        <v>13</v>
      </c>
      <c r="B20" s="120" t="s">
        <v>765</v>
      </c>
      <c r="C20" s="121" t="s">
        <v>766</v>
      </c>
      <c r="D20" s="122" t="s">
        <v>258</v>
      </c>
      <c r="E20" s="123">
        <v>320</v>
      </c>
      <c r="F20" s="124">
        <v>0</v>
      </c>
      <c r="G20" s="125">
        <f t="shared" si="0"/>
        <v>0</v>
      </c>
      <c r="H20" s="126">
        <v>0</v>
      </c>
      <c r="I20" s="127">
        <f t="shared" si="1"/>
        <v>0</v>
      </c>
      <c r="J20" s="126"/>
      <c r="K20" s="127">
        <f t="shared" si="2"/>
        <v>0</v>
      </c>
      <c r="O20" s="118"/>
      <c r="Z20" s="118"/>
      <c r="AA20" s="118">
        <v>12</v>
      </c>
      <c r="AB20" s="118">
        <v>0</v>
      </c>
      <c r="AC20" s="118">
        <v>38</v>
      </c>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28">
        <f t="shared" si="3"/>
        <v>0</v>
      </c>
      <c r="BA20" s="118"/>
      <c r="BB20" s="118"/>
      <c r="BC20" s="118"/>
      <c r="BD20" s="118"/>
      <c r="BE20" s="118"/>
      <c r="BF20" s="118"/>
      <c r="BG20" s="118"/>
      <c r="BH20" s="118"/>
      <c r="BI20" s="118"/>
      <c r="CA20" s="118">
        <v>12</v>
      </c>
      <c r="CB20" s="118">
        <v>0</v>
      </c>
      <c r="CZ20" s="81">
        <v>4</v>
      </c>
    </row>
    <row r="21" spans="1:104" x14ac:dyDescent="0.2">
      <c r="A21" s="119">
        <v>14</v>
      </c>
      <c r="B21" s="120" t="s">
        <v>767</v>
      </c>
      <c r="C21" s="121" t="s">
        <v>768</v>
      </c>
      <c r="D21" s="122" t="s">
        <v>562</v>
      </c>
      <c r="E21" s="123">
        <v>10</v>
      </c>
      <c r="F21" s="124">
        <v>0</v>
      </c>
      <c r="G21" s="125">
        <f t="shared" si="0"/>
        <v>0</v>
      </c>
      <c r="H21" s="126">
        <v>0</v>
      </c>
      <c r="I21" s="127">
        <f t="shared" si="1"/>
        <v>0</v>
      </c>
      <c r="J21" s="126"/>
      <c r="K21" s="127">
        <f t="shared" si="2"/>
        <v>0</v>
      </c>
      <c r="O21" s="118"/>
      <c r="Z21" s="118"/>
      <c r="AA21" s="118">
        <v>12</v>
      </c>
      <c r="AB21" s="118">
        <v>0</v>
      </c>
      <c r="AC21" s="118">
        <v>39</v>
      </c>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28">
        <f t="shared" si="3"/>
        <v>0</v>
      </c>
      <c r="BA21" s="118"/>
      <c r="BB21" s="118"/>
      <c r="BC21" s="118"/>
      <c r="BD21" s="118"/>
      <c r="BE21" s="118"/>
      <c r="BF21" s="118"/>
      <c r="BG21" s="118"/>
      <c r="BH21" s="118"/>
      <c r="BI21" s="118"/>
      <c r="CA21" s="118">
        <v>12</v>
      </c>
      <c r="CB21" s="118">
        <v>0</v>
      </c>
      <c r="CZ21" s="81">
        <v>4</v>
      </c>
    </row>
    <row r="22" spans="1:104" ht="22.5" x14ac:dyDescent="0.2">
      <c r="A22" s="119">
        <v>15</v>
      </c>
      <c r="B22" s="120" t="s">
        <v>769</v>
      </c>
      <c r="C22" s="121" t="s">
        <v>770</v>
      </c>
      <c r="D22" s="122" t="s">
        <v>258</v>
      </c>
      <c r="E22" s="123">
        <v>300</v>
      </c>
      <c r="F22" s="124">
        <v>0</v>
      </c>
      <c r="G22" s="125">
        <f t="shared" si="0"/>
        <v>0</v>
      </c>
      <c r="H22" s="126">
        <v>0</v>
      </c>
      <c r="I22" s="127">
        <f t="shared" si="1"/>
        <v>0</v>
      </c>
      <c r="J22" s="126"/>
      <c r="K22" s="127">
        <f t="shared" si="2"/>
        <v>0</v>
      </c>
      <c r="O22" s="118"/>
      <c r="Z22" s="118"/>
      <c r="AA22" s="118">
        <v>12</v>
      </c>
      <c r="AB22" s="118">
        <v>0</v>
      </c>
      <c r="AC22" s="118">
        <v>40</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 t="shared" si="3"/>
        <v>0</v>
      </c>
      <c r="BA22" s="118"/>
      <c r="BB22" s="118"/>
      <c r="BC22" s="118"/>
      <c r="BD22" s="118"/>
      <c r="BE22" s="118"/>
      <c r="BF22" s="118"/>
      <c r="BG22" s="118"/>
      <c r="BH22" s="118"/>
      <c r="BI22" s="118"/>
      <c r="CA22" s="118">
        <v>12</v>
      </c>
      <c r="CB22" s="118">
        <v>0</v>
      </c>
      <c r="CZ22" s="81">
        <v>4</v>
      </c>
    </row>
    <row r="23" spans="1:104" x14ac:dyDescent="0.2">
      <c r="A23" s="119">
        <v>16</v>
      </c>
      <c r="B23" s="120" t="s">
        <v>771</v>
      </c>
      <c r="C23" s="121" t="s">
        <v>772</v>
      </c>
      <c r="D23" s="122" t="s">
        <v>49</v>
      </c>
      <c r="E23" s="123">
        <v>0.5</v>
      </c>
      <c r="F23" s="124">
        <v>0</v>
      </c>
      <c r="G23" s="125">
        <f t="shared" si="0"/>
        <v>0</v>
      </c>
      <c r="H23" s="126">
        <v>0</v>
      </c>
      <c r="I23" s="127">
        <f t="shared" si="1"/>
        <v>0</v>
      </c>
      <c r="J23" s="126"/>
      <c r="K23" s="127">
        <f t="shared" si="2"/>
        <v>0</v>
      </c>
      <c r="O23" s="118"/>
      <c r="Z23" s="118"/>
      <c r="AA23" s="118">
        <v>12</v>
      </c>
      <c r="AB23" s="118">
        <v>0</v>
      </c>
      <c r="AC23" s="118">
        <v>43</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28">
        <f t="shared" si="3"/>
        <v>0</v>
      </c>
      <c r="BA23" s="118"/>
      <c r="BB23" s="118"/>
      <c r="BC23" s="118"/>
      <c r="BD23" s="118"/>
      <c r="BE23" s="118"/>
      <c r="BF23" s="118"/>
      <c r="BG23" s="118"/>
      <c r="BH23" s="118"/>
      <c r="BI23" s="118"/>
      <c r="CA23" s="118">
        <v>12</v>
      </c>
      <c r="CB23" s="118">
        <v>0</v>
      </c>
      <c r="CZ23" s="81">
        <v>4</v>
      </c>
    </row>
    <row r="24" spans="1:104" x14ac:dyDescent="0.2">
      <c r="A24" s="119">
        <v>17</v>
      </c>
      <c r="B24" s="120" t="s">
        <v>773</v>
      </c>
      <c r="C24" s="121" t="s">
        <v>774</v>
      </c>
      <c r="D24" s="122" t="s">
        <v>224</v>
      </c>
      <c r="E24" s="123">
        <v>1</v>
      </c>
      <c r="F24" s="124">
        <v>0</v>
      </c>
      <c r="G24" s="125">
        <f t="shared" si="0"/>
        <v>0</v>
      </c>
      <c r="H24" s="126">
        <v>0</v>
      </c>
      <c r="I24" s="127">
        <f t="shared" si="1"/>
        <v>0</v>
      </c>
      <c r="J24" s="126"/>
      <c r="K24" s="127">
        <f t="shared" si="2"/>
        <v>0</v>
      </c>
      <c r="O24" s="118"/>
      <c r="Z24" s="118"/>
      <c r="AA24" s="118">
        <v>12</v>
      </c>
      <c r="AB24" s="118">
        <v>0</v>
      </c>
      <c r="AC24" s="118">
        <v>45</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 t="shared" si="3"/>
        <v>0</v>
      </c>
      <c r="BA24" s="118"/>
      <c r="BB24" s="118"/>
      <c r="BC24" s="118"/>
      <c r="BD24" s="118"/>
      <c r="BE24" s="118"/>
      <c r="BF24" s="118"/>
      <c r="BG24" s="118"/>
      <c r="BH24" s="118"/>
      <c r="BI24" s="118"/>
      <c r="CA24" s="118">
        <v>12</v>
      </c>
      <c r="CB24" s="118">
        <v>0</v>
      </c>
      <c r="CZ24" s="81">
        <v>4</v>
      </c>
    </row>
    <row r="25" spans="1:104" x14ac:dyDescent="0.2">
      <c r="A25" s="119">
        <v>18</v>
      </c>
      <c r="B25" s="120" t="s">
        <v>775</v>
      </c>
      <c r="C25" s="121" t="s">
        <v>776</v>
      </c>
      <c r="D25" s="122" t="s">
        <v>224</v>
      </c>
      <c r="E25" s="123">
        <v>1</v>
      </c>
      <c r="F25" s="124">
        <v>0</v>
      </c>
      <c r="G25" s="125">
        <f t="shared" si="0"/>
        <v>0</v>
      </c>
      <c r="H25" s="126">
        <v>0</v>
      </c>
      <c r="I25" s="127">
        <f t="shared" si="1"/>
        <v>0</v>
      </c>
      <c r="J25" s="126"/>
      <c r="K25" s="127">
        <f t="shared" si="2"/>
        <v>0</v>
      </c>
      <c r="O25" s="118"/>
      <c r="Z25" s="118"/>
      <c r="AA25" s="118">
        <v>12</v>
      </c>
      <c r="AB25" s="118">
        <v>0</v>
      </c>
      <c r="AC25" s="118">
        <v>47</v>
      </c>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28">
        <f t="shared" si="3"/>
        <v>0</v>
      </c>
      <c r="BA25" s="118"/>
      <c r="BB25" s="118"/>
      <c r="BC25" s="118"/>
      <c r="BD25" s="118"/>
      <c r="BE25" s="118"/>
      <c r="BF25" s="118"/>
      <c r="BG25" s="118"/>
      <c r="BH25" s="118"/>
      <c r="BI25" s="118"/>
      <c r="CA25" s="118">
        <v>12</v>
      </c>
      <c r="CB25" s="118">
        <v>0</v>
      </c>
      <c r="CZ25" s="81">
        <v>4</v>
      </c>
    </row>
    <row r="26" spans="1:104" x14ac:dyDescent="0.2">
      <c r="A26" s="119">
        <v>19</v>
      </c>
      <c r="B26" s="120" t="s">
        <v>777</v>
      </c>
      <c r="C26" s="121" t="s">
        <v>778</v>
      </c>
      <c r="D26" s="122" t="s">
        <v>224</v>
      </c>
      <c r="E26" s="123">
        <v>1</v>
      </c>
      <c r="F26" s="124">
        <v>0</v>
      </c>
      <c r="G26" s="125">
        <f t="shared" si="0"/>
        <v>0</v>
      </c>
      <c r="H26" s="126">
        <v>0</v>
      </c>
      <c r="I26" s="127">
        <f t="shared" si="1"/>
        <v>0</v>
      </c>
      <c r="J26" s="126"/>
      <c r="K26" s="127">
        <f t="shared" si="2"/>
        <v>0</v>
      </c>
      <c r="O26" s="118"/>
      <c r="Z26" s="118"/>
      <c r="AA26" s="118">
        <v>12</v>
      </c>
      <c r="AB26" s="118">
        <v>0</v>
      </c>
      <c r="AC26" s="118">
        <v>48</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 t="shared" si="3"/>
        <v>0</v>
      </c>
      <c r="BA26" s="118"/>
      <c r="BB26" s="118"/>
      <c r="BC26" s="118"/>
      <c r="BD26" s="118"/>
      <c r="BE26" s="118"/>
      <c r="BF26" s="118"/>
      <c r="BG26" s="118"/>
      <c r="BH26" s="118"/>
      <c r="BI26" s="118"/>
      <c r="CA26" s="118">
        <v>12</v>
      </c>
      <c r="CB26" s="118">
        <v>0</v>
      </c>
      <c r="CZ26" s="81">
        <v>4</v>
      </c>
    </row>
    <row r="27" spans="1:104" x14ac:dyDescent="0.2">
      <c r="A27" s="119">
        <v>20</v>
      </c>
      <c r="B27" s="120" t="s">
        <v>779</v>
      </c>
      <c r="C27" s="121" t="s">
        <v>780</v>
      </c>
      <c r="D27" s="122" t="s">
        <v>224</v>
      </c>
      <c r="E27" s="123">
        <v>1</v>
      </c>
      <c r="F27" s="124">
        <v>0</v>
      </c>
      <c r="G27" s="125">
        <f t="shared" si="0"/>
        <v>0</v>
      </c>
      <c r="H27" s="126">
        <v>0</v>
      </c>
      <c r="I27" s="127">
        <f t="shared" si="1"/>
        <v>0</v>
      </c>
      <c r="J27" s="126"/>
      <c r="K27" s="127">
        <f t="shared" si="2"/>
        <v>0</v>
      </c>
      <c r="O27" s="118"/>
      <c r="Z27" s="118"/>
      <c r="AA27" s="118">
        <v>12</v>
      </c>
      <c r="AB27" s="118">
        <v>0</v>
      </c>
      <c r="AC27" s="118">
        <v>49</v>
      </c>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28">
        <f t="shared" si="3"/>
        <v>0</v>
      </c>
      <c r="BA27" s="118"/>
      <c r="BB27" s="118"/>
      <c r="BC27" s="118"/>
      <c r="BD27" s="118"/>
      <c r="BE27" s="118"/>
      <c r="BF27" s="118"/>
      <c r="BG27" s="118"/>
      <c r="BH27" s="118"/>
      <c r="BI27" s="118"/>
      <c r="CA27" s="118">
        <v>12</v>
      </c>
      <c r="CB27" s="118">
        <v>0</v>
      </c>
      <c r="CZ27" s="81">
        <v>4</v>
      </c>
    </row>
    <row r="28" spans="1:104" x14ac:dyDescent="0.2">
      <c r="A28" s="119">
        <v>21</v>
      </c>
      <c r="B28" s="120" t="s">
        <v>781</v>
      </c>
      <c r="C28" s="121" t="s">
        <v>782</v>
      </c>
      <c r="D28" s="122" t="s">
        <v>224</v>
      </c>
      <c r="E28" s="123">
        <v>1</v>
      </c>
      <c r="F28" s="124">
        <v>0</v>
      </c>
      <c r="G28" s="125">
        <f t="shared" si="0"/>
        <v>0</v>
      </c>
      <c r="H28" s="126">
        <v>0</v>
      </c>
      <c r="I28" s="127">
        <f t="shared" si="1"/>
        <v>0</v>
      </c>
      <c r="J28" s="126"/>
      <c r="K28" s="127">
        <f t="shared" si="2"/>
        <v>0</v>
      </c>
      <c r="O28" s="118"/>
      <c r="Z28" s="118"/>
      <c r="AA28" s="118">
        <v>12</v>
      </c>
      <c r="AB28" s="118">
        <v>0</v>
      </c>
      <c r="AC28" s="118">
        <v>50</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 t="shared" si="3"/>
        <v>0</v>
      </c>
      <c r="BA28" s="118"/>
      <c r="BB28" s="118"/>
      <c r="BC28" s="118"/>
      <c r="BD28" s="118"/>
      <c r="BE28" s="118"/>
      <c r="BF28" s="118"/>
      <c r="BG28" s="118"/>
      <c r="BH28" s="118"/>
      <c r="BI28" s="118"/>
      <c r="CA28" s="118">
        <v>12</v>
      </c>
      <c r="CB28" s="118">
        <v>0</v>
      </c>
      <c r="CZ28" s="81">
        <v>4</v>
      </c>
    </row>
    <row r="29" spans="1:104" x14ac:dyDescent="0.2">
      <c r="A29" s="119">
        <v>22</v>
      </c>
      <c r="B29" s="120" t="s">
        <v>783</v>
      </c>
      <c r="C29" s="121" t="s">
        <v>784</v>
      </c>
      <c r="D29" s="122" t="s">
        <v>224</v>
      </c>
      <c r="E29" s="123">
        <v>1</v>
      </c>
      <c r="F29" s="124">
        <v>0</v>
      </c>
      <c r="G29" s="125">
        <f t="shared" si="0"/>
        <v>0</v>
      </c>
      <c r="H29" s="126">
        <v>0</v>
      </c>
      <c r="I29" s="127">
        <f t="shared" si="1"/>
        <v>0</v>
      </c>
      <c r="J29" s="126"/>
      <c r="K29" s="127">
        <f t="shared" si="2"/>
        <v>0</v>
      </c>
      <c r="O29" s="118"/>
      <c r="Z29" s="118"/>
      <c r="AA29" s="118">
        <v>12</v>
      </c>
      <c r="AB29" s="118">
        <v>0</v>
      </c>
      <c r="AC29" s="118">
        <v>51</v>
      </c>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28">
        <f t="shared" si="3"/>
        <v>0</v>
      </c>
      <c r="BA29" s="118"/>
      <c r="BB29" s="118"/>
      <c r="BC29" s="118"/>
      <c r="BD29" s="118"/>
      <c r="BE29" s="118"/>
      <c r="BF29" s="118"/>
      <c r="BG29" s="118"/>
      <c r="BH29" s="118"/>
      <c r="BI29" s="118"/>
      <c r="CA29" s="118">
        <v>12</v>
      </c>
      <c r="CB29" s="118">
        <v>0</v>
      </c>
      <c r="CZ29" s="81">
        <v>4</v>
      </c>
    </row>
    <row r="30" spans="1:104" x14ac:dyDescent="0.2">
      <c r="A30" s="119">
        <v>23</v>
      </c>
      <c r="B30" s="120" t="s">
        <v>785</v>
      </c>
      <c r="C30" s="121" t="s">
        <v>786</v>
      </c>
      <c r="D30" s="122" t="s">
        <v>224</v>
      </c>
      <c r="E30" s="123">
        <v>1</v>
      </c>
      <c r="F30" s="124">
        <v>0</v>
      </c>
      <c r="G30" s="125">
        <f t="shared" si="0"/>
        <v>0</v>
      </c>
      <c r="H30" s="126">
        <v>0</v>
      </c>
      <c r="I30" s="127">
        <f t="shared" si="1"/>
        <v>0</v>
      </c>
      <c r="J30" s="126"/>
      <c r="K30" s="127">
        <f t="shared" si="2"/>
        <v>0</v>
      </c>
      <c r="O30" s="118"/>
      <c r="Z30" s="118"/>
      <c r="AA30" s="118">
        <v>12</v>
      </c>
      <c r="AB30" s="118">
        <v>0</v>
      </c>
      <c r="AC30" s="118">
        <v>52</v>
      </c>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28">
        <f t="shared" si="3"/>
        <v>0</v>
      </c>
      <c r="BA30" s="118"/>
      <c r="BB30" s="118"/>
      <c r="BC30" s="118"/>
      <c r="BD30" s="118"/>
      <c r="BE30" s="118"/>
      <c r="BF30" s="118"/>
      <c r="BG30" s="118"/>
      <c r="BH30" s="118"/>
      <c r="BI30" s="118"/>
      <c r="CA30" s="118">
        <v>12</v>
      </c>
      <c r="CB30" s="118">
        <v>0</v>
      </c>
      <c r="CZ30" s="81">
        <v>4</v>
      </c>
    </row>
    <row r="31" spans="1:104" x14ac:dyDescent="0.2">
      <c r="A31" s="119">
        <v>24</v>
      </c>
      <c r="B31" s="120" t="s">
        <v>787</v>
      </c>
      <c r="C31" s="121" t="s">
        <v>788</v>
      </c>
      <c r="D31" s="122" t="s">
        <v>224</v>
      </c>
      <c r="E31" s="123">
        <v>1</v>
      </c>
      <c r="F31" s="124">
        <v>0</v>
      </c>
      <c r="G31" s="125">
        <f t="shared" si="0"/>
        <v>0</v>
      </c>
      <c r="H31" s="126">
        <v>0</v>
      </c>
      <c r="I31" s="127">
        <f t="shared" si="1"/>
        <v>0</v>
      </c>
      <c r="J31" s="126"/>
      <c r="K31" s="127">
        <f t="shared" si="2"/>
        <v>0</v>
      </c>
      <c r="O31" s="118"/>
      <c r="Z31" s="118"/>
      <c r="AA31" s="118">
        <v>12</v>
      </c>
      <c r="AB31" s="118">
        <v>0</v>
      </c>
      <c r="AC31" s="118">
        <v>53</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 t="shared" si="3"/>
        <v>0</v>
      </c>
      <c r="BA31" s="118"/>
      <c r="BB31" s="118"/>
      <c r="BC31" s="118"/>
      <c r="BD31" s="118"/>
      <c r="BE31" s="118"/>
      <c r="BF31" s="118"/>
      <c r="BG31" s="118"/>
      <c r="BH31" s="118"/>
      <c r="BI31" s="118"/>
      <c r="CA31" s="118">
        <v>12</v>
      </c>
      <c r="CB31" s="118">
        <v>0</v>
      </c>
      <c r="CZ31" s="81">
        <v>4</v>
      </c>
    </row>
    <row r="32" spans="1:104" x14ac:dyDescent="0.2">
      <c r="A32" s="119">
        <v>25</v>
      </c>
      <c r="B32" s="120" t="s">
        <v>789</v>
      </c>
      <c r="C32" s="121" t="s">
        <v>790</v>
      </c>
      <c r="D32" s="122" t="s">
        <v>224</v>
      </c>
      <c r="E32" s="123">
        <v>1</v>
      </c>
      <c r="F32" s="124">
        <v>0</v>
      </c>
      <c r="G32" s="125">
        <f t="shared" si="0"/>
        <v>0</v>
      </c>
      <c r="H32" s="126">
        <v>0</v>
      </c>
      <c r="I32" s="127">
        <f t="shared" si="1"/>
        <v>0</v>
      </c>
      <c r="J32" s="126"/>
      <c r="K32" s="127">
        <f t="shared" si="2"/>
        <v>0</v>
      </c>
      <c r="O32" s="118"/>
      <c r="Z32" s="118"/>
      <c r="AA32" s="118">
        <v>12</v>
      </c>
      <c r="AB32" s="118">
        <v>0</v>
      </c>
      <c r="AC32" s="118">
        <v>54</v>
      </c>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28">
        <f t="shared" si="3"/>
        <v>0</v>
      </c>
      <c r="BA32" s="118"/>
      <c r="BB32" s="118"/>
      <c r="BC32" s="118"/>
      <c r="BD32" s="118"/>
      <c r="BE32" s="118"/>
      <c r="BF32" s="118"/>
      <c r="BG32" s="118"/>
      <c r="BH32" s="118"/>
      <c r="BI32" s="118"/>
      <c r="CA32" s="118">
        <v>12</v>
      </c>
      <c r="CB32" s="118">
        <v>0</v>
      </c>
      <c r="CZ32" s="81">
        <v>4</v>
      </c>
    </row>
    <row r="33" spans="1:104" ht="33.75" x14ac:dyDescent="0.2">
      <c r="A33" s="119">
        <v>26</v>
      </c>
      <c r="B33" s="120" t="s">
        <v>791</v>
      </c>
      <c r="C33" s="121" t="s">
        <v>792</v>
      </c>
      <c r="D33" s="122" t="s">
        <v>224</v>
      </c>
      <c r="E33" s="123">
        <v>1</v>
      </c>
      <c r="F33" s="124">
        <v>0</v>
      </c>
      <c r="G33" s="125">
        <f t="shared" si="0"/>
        <v>0</v>
      </c>
      <c r="H33" s="126">
        <v>0</v>
      </c>
      <c r="I33" s="127">
        <f t="shared" si="1"/>
        <v>0</v>
      </c>
      <c r="J33" s="126"/>
      <c r="K33" s="127">
        <f t="shared" si="2"/>
        <v>0</v>
      </c>
      <c r="O33" s="118"/>
      <c r="Z33" s="118"/>
      <c r="AA33" s="118">
        <v>12</v>
      </c>
      <c r="AB33" s="118">
        <v>0</v>
      </c>
      <c r="AC33" s="118">
        <v>56</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 t="shared" si="3"/>
        <v>0</v>
      </c>
      <c r="BA33" s="118"/>
      <c r="BB33" s="118"/>
      <c r="BC33" s="118"/>
      <c r="BD33" s="118"/>
      <c r="BE33" s="118"/>
      <c r="BF33" s="118"/>
      <c r="BG33" s="118"/>
      <c r="BH33" s="118"/>
      <c r="BI33" s="118"/>
      <c r="CA33" s="118">
        <v>12</v>
      </c>
      <c r="CB33" s="118">
        <v>0</v>
      </c>
      <c r="CZ33" s="81">
        <v>4</v>
      </c>
    </row>
    <row r="34" spans="1:104" x14ac:dyDescent="0.2">
      <c r="A34" s="139" t="s">
        <v>50</v>
      </c>
      <c r="B34" s="140" t="s">
        <v>680</v>
      </c>
      <c r="C34" s="141"/>
      <c r="D34" s="142"/>
      <c r="E34" s="143"/>
      <c r="F34" s="143"/>
      <c r="G34" s="144">
        <f>SUM(G7:G33)</f>
        <v>0</v>
      </c>
      <c r="H34" s="145"/>
      <c r="I34" s="144">
        <f>SUM(I7:I33)</f>
        <v>0</v>
      </c>
      <c r="J34" s="146"/>
      <c r="K34" s="144">
        <f>SUM(K7:K33)</f>
        <v>0</v>
      </c>
      <c r="O34" s="118"/>
      <c r="X34" s="147">
        <f>K34</f>
        <v>0</v>
      </c>
      <c r="Y34" s="147">
        <f>I34</f>
        <v>0</v>
      </c>
      <c r="Z34" s="128">
        <f>G34</f>
        <v>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48"/>
      <c r="BB34" s="148"/>
      <c r="BC34" s="148"/>
      <c r="BD34" s="148"/>
      <c r="BE34" s="148"/>
      <c r="BF34" s="148"/>
      <c r="BG34" s="118"/>
      <c r="BH34" s="118"/>
      <c r="BI34" s="118"/>
    </row>
    <row r="35" spans="1:104" x14ac:dyDescent="0.2">
      <c r="A35" s="149" t="s">
        <v>29</v>
      </c>
      <c r="B35" s="150" t="s">
        <v>51</v>
      </c>
      <c r="C35" s="151"/>
      <c r="D35" s="152"/>
      <c r="E35" s="153"/>
      <c r="F35" s="153"/>
      <c r="G35" s="154">
        <f>SUM(Z7:Z35)</f>
        <v>0</v>
      </c>
      <c r="H35" s="155"/>
      <c r="I35" s="154">
        <f>SUM(Y7:Y35)</f>
        <v>0</v>
      </c>
      <c r="J35" s="155"/>
      <c r="K35" s="154">
        <f>SUM(X7:X35)</f>
        <v>0</v>
      </c>
      <c r="O35" s="118"/>
      <c r="BA35" s="156"/>
      <c r="BB35" s="156"/>
      <c r="BC35" s="156"/>
      <c r="BD35" s="156"/>
      <c r="BE35" s="156"/>
      <c r="BF35" s="156"/>
    </row>
    <row r="36" spans="1:104" x14ac:dyDescent="0.2">
      <c r="E36" s="81"/>
    </row>
    <row r="37" spans="1:104" x14ac:dyDescent="0.2">
      <c r="A37" s="157" t="s">
        <v>31</v>
      </c>
      <c r="E37" s="81"/>
    </row>
    <row r="38" spans="1:104" ht="117.75" customHeight="1" x14ac:dyDescent="0.2">
      <c r="A38" s="199"/>
      <c r="B38" s="200"/>
      <c r="C38" s="200"/>
      <c r="D38" s="200"/>
      <c r="E38" s="200"/>
      <c r="F38" s="200"/>
      <c r="G38" s="201"/>
    </row>
    <row r="39" spans="1:104" x14ac:dyDescent="0.2">
      <c r="E39" s="81"/>
    </row>
    <row r="40" spans="1:104" x14ac:dyDescent="0.2">
      <c r="E40" s="81"/>
    </row>
    <row r="41" spans="1:104" x14ac:dyDescent="0.2">
      <c r="E41" s="81"/>
    </row>
    <row r="42" spans="1:104" x14ac:dyDescent="0.2">
      <c r="E42" s="81"/>
    </row>
    <row r="43" spans="1:104" x14ac:dyDescent="0.2">
      <c r="E43" s="81"/>
    </row>
    <row r="44" spans="1:104" x14ac:dyDescent="0.2">
      <c r="E44" s="81"/>
    </row>
    <row r="45" spans="1:104" x14ac:dyDescent="0.2">
      <c r="E45" s="81"/>
    </row>
    <row r="46" spans="1:104" x14ac:dyDescent="0.2">
      <c r="E46" s="81"/>
    </row>
    <row r="47" spans="1:104" x14ac:dyDescent="0.2">
      <c r="E47" s="81"/>
    </row>
    <row r="48" spans="1:104"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E58" s="81"/>
    </row>
    <row r="59" spans="1:7" x14ac:dyDescent="0.2">
      <c r="A59" s="137"/>
      <c r="B59" s="137"/>
      <c r="C59" s="137"/>
      <c r="D59" s="137"/>
      <c r="E59" s="137"/>
      <c r="F59" s="137"/>
      <c r="G59" s="137"/>
    </row>
    <row r="60" spans="1:7" x14ac:dyDescent="0.2">
      <c r="A60" s="137"/>
      <c r="B60" s="137"/>
      <c r="C60" s="137"/>
      <c r="D60" s="137"/>
      <c r="E60" s="137"/>
      <c r="F60" s="137"/>
      <c r="G60" s="137"/>
    </row>
    <row r="61" spans="1:7" x14ac:dyDescent="0.2">
      <c r="A61" s="137"/>
      <c r="B61" s="137"/>
      <c r="C61" s="137"/>
      <c r="D61" s="137"/>
      <c r="E61" s="137"/>
      <c r="F61" s="137"/>
      <c r="G61" s="137"/>
    </row>
    <row r="62" spans="1:7" x14ac:dyDescent="0.2">
      <c r="A62" s="137"/>
      <c r="B62" s="137"/>
      <c r="C62" s="137"/>
      <c r="D62" s="137"/>
      <c r="E62" s="137"/>
      <c r="F62" s="137"/>
      <c r="G62" s="137"/>
    </row>
    <row r="63" spans="1:7" x14ac:dyDescent="0.2">
      <c r="E63" s="81"/>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E93" s="81"/>
    </row>
    <row r="94" spans="1:7" x14ac:dyDescent="0.2">
      <c r="A94" s="158"/>
      <c r="B94" s="158"/>
    </row>
    <row r="95" spans="1:7" x14ac:dyDescent="0.2">
      <c r="A95" s="137"/>
      <c r="B95" s="137"/>
      <c r="C95" s="159"/>
      <c r="D95" s="159"/>
      <c r="E95" s="160"/>
      <c r="F95" s="159"/>
      <c r="G95" s="161"/>
    </row>
    <row r="96" spans="1:7" x14ac:dyDescent="0.2">
      <c r="A96" s="162"/>
      <c r="B96" s="162"/>
      <c r="C96" s="137"/>
      <c r="D96" s="137"/>
      <c r="E96" s="163"/>
      <c r="F96" s="137"/>
      <c r="G96" s="137"/>
    </row>
    <row r="97" spans="1:7" x14ac:dyDescent="0.2">
      <c r="A97" s="137"/>
      <c r="B97" s="137"/>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row r="108" spans="1:7" x14ac:dyDescent="0.2">
      <c r="A108" s="137"/>
      <c r="B108" s="137"/>
      <c r="C108" s="137"/>
      <c r="D108" s="137"/>
      <c r="E108" s="163"/>
      <c r="F108" s="137"/>
      <c r="G108" s="137"/>
    </row>
  </sheetData>
  <sheetProtection password="C7B2" sheet="1"/>
  <mergeCells count="2">
    <mergeCell ref="A1:G1"/>
    <mergeCell ref="A38:G3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Z176"/>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902</v>
      </c>
      <c r="E3" s="89"/>
      <c r="F3" s="90"/>
      <c r="G3" s="91"/>
    </row>
    <row r="4" spans="1:104" ht="13.5" customHeight="1" thickBot="1" x14ac:dyDescent="0.25">
      <c r="A4" s="92" t="s">
        <v>34</v>
      </c>
      <c r="B4" s="93"/>
      <c r="C4" s="94"/>
      <c r="D4" s="95" t="s">
        <v>903</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794</v>
      </c>
      <c r="C7" s="110" t="s">
        <v>48</v>
      </c>
      <c r="D7" s="111"/>
      <c r="E7" s="112"/>
      <c r="F7" s="112"/>
      <c r="G7" s="113"/>
      <c r="H7" s="114"/>
      <c r="I7" s="115"/>
      <c r="J7" s="116"/>
      <c r="K7" s="117"/>
      <c r="O7" s="118"/>
    </row>
    <row r="8" spans="1:104" x14ac:dyDescent="0.2">
      <c r="A8" s="119">
        <v>1</v>
      </c>
      <c r="B8" s="120" t="s">
        <v>795</v>
      </c>
      <c r="C8" s="121" t="s">
        <v>796</v>
      </c>
      <c r="D8" s="122" t="s">
        <v>797</v>
      </c>
      <c r="E8" s="123">
        <v>0.2</v>
      </c>
      <c r="F8" s="124">
        <v>0</v>
      </c>
      <c r="G8" s="125">
        <f t="shared" ref="G8:G16" si="0">E8*F8</f>
        <v>0</v>
      </c>
      <c r="H8" s="126">
        <v>398000</v>
      </c>
      <c r="I8" s="127">
        <f t="shared" ref="I8:I16" si="1">E8*H8</f>
        <v>79600</v>
      </c>
      <c r="J8" s="126">
        <v>0</v>
      </c>
      <c r="K8" s="127">
        <f t="shared" ref="K8:K16" si="2">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 t="shared" ref="AZ8:AZ16" si="3">G8</f>
        <v>0</v>
      </c>
      <c r="BA8" s="118"/>
      <c r="BB8" s="118"/>
      <c r="BC8" s="118"/>
      <c r="BD8" s="118"/>
      <c r="BE8" s="118"/>
      <c r="BF8" s="118"/>
      <c r="BG8" s="118"/>
      <c r="BH8" s="118"/>
      <c r="BI8" s="118"/>
      <c r="CA8" s="118">
        <v>1</v>
      </c>
      <c r="CB8" s="118">
        <v>1</v>
      </c>
      <c r="CZ8" s="81">
        <v>1</v>
      </c>
    </row>
    <row r="9" spans="1:104" x14ac:dyDescent="0.2">
      <c r="A9" s="119">
        <v>2</v>
      </c>
      <c r="B9" s="120" t="s">
        <v>798</v>
      </c>
      <c r="C9" s="121" t="s">
        <v>799</v>
      </c>
      <c r="D9" s="122" t="s">
        <v>797</v>
      </c>
      <c r="E9" s="123">
        <v>0.2</v>
      </c>
      <c r="F9" s="124">
        <v>0</v>
      </c>
      <c r="G9" s="125">
        <f t="shared" si="0"/>
        <v>0</v>
      </c>
      <c r="H9" s="126">
        <v>189000</v>
      </c>
      <c r="I9" s="127">
        <f t="shared" si="1"/>
        <v>37800</v>
      </c>
      <c r="J9" s="126">
        <v>0</v>
      </c>
      <c r="K9" s="127">
        <f t="shared" si="2"/>
        <v>0</v>
      </c>
      <c r="O9" s="118"/>
      <c r="Z9" s="118"/>
      <c r="AA9" s="118">
        <v>1</v>
      </c>
      <c r="AB9" s="118">
        <v>1</v>
      </c>
      <c r="AC9" s="118">
        <v>1</v>
      </c>
      <c r="AD9" s="118"/>
      <c r="AE9" s="118"/>
      <c r="AF9" s="118"/>
      <c r="AG9" s="118"/>
      <c r="AH9" s="118"/>
      <c r="AI9" s="118"/>
      <c r="AJ9" s="118"/>
      <c r="AK9" s="118"/>
      <c r="AL9" s="118"/>
      <c r="AM9" s="118"/>
      <c r="AN9" s="118"/>
      <c r="AO9" s="118"/>
      <c r="AP9" s="118"/>
      <c r="AQ9" s="118"/>
      <c r="AR9" s="118"/>
      <c r="AS9" s="118"/>
      <c r="AT9" s="118"/>
      <c r="AU9" s="118"/>
      <c r="AV9" s="118"/>
      <c r="AW9" s="118"/>
      <c r="AX9" s="118"/>
      <c r="AY9" s="118"/>
      <c r="AZ9" s="128">
        <f t="shared" si="3"/>
        <v>0</v>
      </c>
      <c r="BA9" s="118"/>
      <c r="BB9" s="118"/>
      <c r="BC9" s="118"/>
      <c r="BD9" s="118"/>
      <c r="BE9" s="118"/>
      <c r="BF9" s="118"/>
      <c r="BG9" s="118"/>
      <c r="BH9" s="118"/>
      <c r="BI9" s="118"/>
      <c r="CA9" s="118">
        <v>1</v>
      </c>
      <c r="CB9" s="118">
        <v>1</v>
      </c>
      <c r="CZ9" s="81">
        <v>1</v>
      </c>
    </row>
    <row r="10" spans="1:104" x14ac:dyDescent="0.2">
      <c r="A10" s="119">
        <v>3</v>
      </c>
      <c r="B10" s="120" t="s">
        <v>800</v>
      </c>
      <c r="C10" s="121" t="s">
        <v>801</v>
      </c>
      <c r="D10" s="122" t="s">
        <v>797</v>
      </c>
      <c r="E10" s="123">
        <v>0.2</v>
      </c>
      <c r="F10" s="124">
        <v>0</v>
      </c>
      <c r="G10" s="125">
        <f t="shared" si="0"/>
        <v>0</v>
      </c>
      <c r="H10" s="126">
        <v>162000</v>
      </c>
      <c r="I10" s="127">
        <f t="shared" si="1"/>
        <v>32400</v>
      </c>
      <c r="J10" s="126">
        <v>0</v>
      </c>
      <c r="K10" s="127">
        <f t="shared" si="2"/>
        <v>0</v>
      </c>
      <c r="O10" s="118"/>
      <c r="Z10" s="118"/>
      <c r="AA10" s="118">
        <v>1</v>
      </c>
      <c r="AB10" s="118">
        <v>1</v>
      </c>
      <c r="AC10" s="118">
        <v>1</v>
      </c>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28">
        <f t="shared" si="3"/>
        <v>0</v>
      </c>
      <c r="BA10" s="118"/>
      <c r="BB10" s="118"/>
      <c r="BC10" s="118"/>
      <c r="BD10" s="118"/>
      <c r="BE10" s="118"/>
      <c r="BF10" s="118"/>
      <c r="BG10" s="118"/>
      <c r="BH10" s="118"/>
      <c r="BI10" s="118"/>
      <c r="CA10" s="118">
        <v>1</v>
      </c>
      <c r="CB10" s="118">
        <v>1</v>
      </c>
      <c r="CZ10" s="81">
        <v>1</v>
      </c>
    </row>
    <row r="11" spans="1:104" x14ac:dyDescent="0.2">
      <c r="A11" s="119">
        <v>4</v>
      </c>
      <c r="B11" s="120" t="s">
        <v>802</v>
      </c>
      <c r="C11" s="121" t="s">
        <v>803</v>
      </c>
      <c r="D11" s="122" t="s">
        <v>797</v>
      </c>
      <c r="E11" s="123">
        <v>0.2</v>
      </c>
      <c r="F11" s="124">
        <v>0</v>
      </c>
      <c r="G11" s="125">
        <f t="shared" si="0"/>
        <v>0</v>
      </c>
      <c r="H11" s="126">
        <v>37000</v>
      </c>
      <c r="I11" s="127">
        <f t="shared" si="1"/>
        <v>7400</v>
      </c>
      <c r="J11" s="126">
        <v>0</v>
      </c>
      <c r="K11" s="127">
        <f t="shared" si="2"/>
        <v>0</v>
      </c>
      <c r="O11" s="118"/>
      <c r="Z11" s="118"/>
      <c r="AA11" s="118">
        <v>1</v>
      </c>
      <c r="AB11" s="118">
        <v>1</v>
      </c>
      <c r="AC11" s="118">
        <v>1</v>
      </c>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28">
        <f t="shared" si="3"/>
        <v>0</v>
      </c>
      <c r="BA11" s="118"/>
      <c r="BB11" s="118"/>
      <c r="BC11" s="118"/>
      <c r="BD11" s="118"/>
      <c r="BE11" s="118"/>
      <c r="BF11" s="118"/>
      <c r="BG11" s="118"/>
      <c r="BH11" s="118"/>
      <c r="BI11" s="118"/>
      <c r="CA11" s="118">
        <v>1</v>
      </c>
      <c r="CB11" s="118">
        <v>1</v>
      </c>
      <c r="CZ11" s="81">
        <v>1</v>
      </c>
    </row>
    <row r="12" spans="1:104" x14ac:dyDescent="0.2">
      <c r="A12" s="119">
        <v>5</v>
      </c>
      <c r="B12" s="120" t="s">
        <v>804</v>
      </c>
      <c r="C12" s="121" t="s">
        <v>805</v>
      </c>
      <c r="D12" s="122" t="s">
        <v>797</v>
      </c>
      <c r="E12" s="123">
        <v>0.2</v>
      </c>
      <c r="F12" s="124">
        <v>0</v>
      </c>
      <c r="G12" s="125">
        <f t="shared" si="0"/>
        <v>0</v>
      </c>
      <c r="H12" s="126">
        <v>22000</v>
      </c>
      <c r="I12" s="127">
        <f t="shared" si="1"/>
        <v>4400</v>
      </c>
      <c r="J12" s="126">
        <v>0</v>
      </c>
      <c r="K12" s="127">
        <f t="shared" si="2"/>
        <v>0</v>
      </c>
      <c r="O12" s="118"/>
      <c r="Z12" s="118"/>
      <c r="AA12" s="118">
        <v>1</v>
      </c>
      <c r="AB12" s="118">
        <v>1</v>
      </c>
      <c r="AC12" s="118">
        <v>1</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28">
        <f t="shared" si="3"/>
        <v>0</v>
      </c>
      <c r="BA12" s="118"/>
      <c r="BB12" s="118"/>
      <c r="BC12" s="118"/>
      <c r="BD12" s="118"/>
      <c r="BE12" s="118"/>
      <c r="BF12" s="118"/>
      <c r="BG12" s="118"/>
      <c r="BH12" s="118"/>
      <c r="BI12" s="118"/>
      <c r="CA12" s="118">
        <v>1</v>
      </c>
      <c r="CB12" s="118">
        <v>1</v>
      </c>
      <c r="CZ12" s="81">
        <v>1</v>
      </c>
    </row>
    <row r="13" spans="1:104" x14ac:dyDescent="0.2">
      <c r="A13" s="119">
        <v>6</v>
      </c>
      <c r="B13" s="120" t="s">
        <v>806</v>
      </c>
      <c r="C13" s="121" t="s">
        <v>807</v>
      </c>
      <c r="D13" s="122" t="s">
        <v>797</v>
      </c>
      <c r="E13" s="123">
        <v>0.2</v>
      </c>
      <c r="F13" s="124">
        <v>0</v>
      </c>
      <c r="G13" s="125">
        <f t="shared" si="0"/>
        <v>0</v>
      </c>
      <c r="H13" s="126">
        <v>46000</v>
      </c>
      <c r="I13" s="127">
        <f t="shared" si="1"/>
        <v>9200</v>
      </c>
      <c r="J13" s="126">
        <v>0</v>
      </c>
      <c r="K13" s="127">
        <f t="shared" si="2"/>
        <v>0</v>
      </c>
      <c r="O13" s="118"/>
      <c r="Z13" s="118"/>
      <c r="AA13" s="118">
        <v>1</v>
      </c>
      <c r="AB13" s="118">
        <v>1</v>
      </c>
      <c r="AC13" s="118">
        <v>1</v>
      </c>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28">
        <f t="shared" si="3"/>
        <v>0</v>
      </c>
      <c r="BA13" s="118"/>
      <c r="BB13" s="118"/>
      <c r="BC13" s="118"/>
      <c r="BD13" s="118"/>
      <c r="BE13" s="118"/>
      <c r="BF13" s="118"/>
      <c r="BG13" s="118"/>
      <c r="BH13" s="118"/>
      <c r="BI13" s="118"/>
      <c r="CA13" s="118">
        <v>1</v>
      </c>
      <c r="CB13" s="118">
        <v>1</v>
      </c>
      <c r="CZ13" s="81">
        <v>1</v>
      </c>
    </row>
    <row r="14" spans="1:104" ht="22.5" x14ac:dyDescent="0.2">
      <c r="A14" s="119">
        <v>7</v>
      </c>
      <c r="B14" s="120" t="s">
        <v>808</v>
      </c>
      <c r="C14" s="121" t="s">
        <v>809</v>
      </c>
      <c r="D14" s="122" t="s">
        <v>797</v>
      </c>
      <c r="E14" s="123">
        <v>0.2</v>
      </c>
      <c r="F14" s="124">
        <v>0</v>
      </c>
      <c r="G14" s="125">
        <f t="shared" si="0"/>
        <v>0</v>
      </c>
      <c r="H14" s="126">
        <v>19800</v>
      </c>
      <c r="I14" s="127">
        <f t="shared" si="1"/>
        <v>3960</v>
      </c>
      <c r="J14" s="126">
        <v>0</v>
      </c>
      <c r="K14" s="127">
        <f t="shared" si="2"/>
        <v>0</v>
      </c>
      <c r="O14" s="118"/>
      <c r="Z14" s="118"/>
      <c r="AA14" s="118">
        <v>1</v>
      </c>
      <c r="AB14" s="118">
        <v>1</v>
      </c>
      <c r="AC14" s="118">
        <v>1</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 t="shared" si="3"/>
        <v>0</v>
      </c>
      <c r="BA14" s="118"/>
      <c r="BB14" s="118"/>
      <c r="BC14" s="118"/>
      <c r="BD14" s="118"/>
      <c r="BE14" s="118"/>
      <c r="BF14" s="118"/>
      <c r="BG14" s="118"/>
      <c r="BH14" s="118"/>
      <c r="BI14" s="118"/>
      <c r="CA14" s="118">
        <v>1</v>
      </c>
      <c r="CB14" s="118">
        <v>1</v>
      </c>
      <c r="CZ14" s="81">
        <v>1</v>
      </c>
    </row>
    <row r="15" spans="1:104" x14ac:dyDescent="0.2">
      <c r="A15" s="119">
        <v>8</v>
      </c>
      <c r="B15" s="120" t="s">
        <v>810</v>
      </c>
      <c r="C15" s="121" t="s">
        <v>811</v>
      </c>
      <c r="D15" s="122" t="s">
        <v>797</v>
      </c>
      <c r="E15" s="123">
        <v>0.2</v>
      </c>
      <c r="F15" s="124">
        <v>0</v>
      </c>
      <c r="G15" s="125">
        <f t="shared" si="0"/>
        <v>0</v>
      </c>
      <c r="H15" s="126">
        <v>44000</v>
      </c>
      <c r="I15" s="127">
        <f t="shared" si="1"/>
        <v>8800</v>
      </c>
      <c r="J15" s="126">
        <v>0</v>
      </c>
      <c r="K15" s="127">
        <f t="shared" si="2"/>
        <v>0</v>
      </c>
      <c r="O15" s="118"/>
      <c r="Z15" s="118"/>
      <c r="AA15" s="118">
        <v>1</v>
      </c>
      <c r="AB15" s="118">
        <v>1</v>
      </c>
      <c r="AC15" s="118">
        <v>1</v>
      </c>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28">
        <f t="shared" si="3"/>
        <v>0</v>
      </c>
      <c r="BA15" s="118"/>
      <c r="BB15" s="118"/>
      <c r="BC15" s="118"/>
      <c r="BD15" s="118"/>
      <c r="BE15" s="118"/>
      <c r="BF15" s="118"/>
      <c r="BG15" s="118"/>
      <c r="BH15" s="118"/>
      <c r="BI15" s="118"/>
      <c r="CA15" s="118">
        <v>1</v>
      </c>
      <c r="CB15" s="118">
        <v>1</v>
      </c>
      <c r="CZ15" s="81">
        <v>1</v>
      </c>
    </row>
    <row r="16" spans="1:104" x14ac:dyDescent="0.2">
      <c r="A16" s="119">
        <v>9</v>
      </c>
      <c r="B16" s="120" t="s">
        <v>812</v>
      </c>
      <c r="C16" s="121" t="s">
        <v>813</v>
      </c>
      <c r="D16" s="122" t="s">
        <v>814</v>
      </c>
      <c r="E16" s="123">
        <v>0.2</v>
      </c>
      <c r="F16" s="124">
        <v>0</v>
      </c>
      <c r="G16" s="125">
        <f t="shared" si="0"/>
        <v>0</v>
      </c>
      <c r="H16" s="126">
        <v>0</v>
      </c>
      <c r="I16" s="127">
        <f t="shared" si="1"/>
        <v>0</v>
      </c>
      <c r="J16" s="126"/>
      <c r="K16" s="127">
        <f t="shared" si="2"/>
        <v>0</v>
      </c>
      <c r="O16" s="118"/>
      <c r="Z16" s="118"/>
      <c r="AA16" s="118">
        <v>12</v>
      </c>
      <c r="AB16" s="118">
        <v>0</v>
      </c>
      <c r="AC16" s="118">
        <v>1</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 t="shared" si="3"/>
        <v>0</v>
      </c>
      <c r="BA16" s="118"/>
      <c r="BB16" s="118"/>
      <c r="BC16" s="118"/>
      <c r="BD16" s="118"/>
      <c r="BE16" s="118"/>
      <c r="BF16" s="118"/>
      <c r="BG16" s="118"/>
      <c r="BH16" s="118"/>
      <c r="BI16" s="118"/>
      <c r="CA16" s="118">
        <v>12</v>
      </c>
      <c r="CB16" s="118">
        <v>0</v>
      </c>
      <c r="CZ16" s="81">
        <v>1</v>
      </c>
    </row>
    <row r="17" spans="1:104" x14ac:dyDescent="0.2">
      <c r="A17" s="139" t="s">
        <v>50</v>
      </c>
      <c r="B17" s="140" t="s">
        <v>794</v>
      </c>
      <c r="C17" s="141" t="s">
        <v>48</v>
      </c>
      <c r="D17" s="142"/>
      <c r="E17" s="143"/>
      <c r="F17" s="143"/>
      <c r="G17" s="144">
        <f>SUM(G7:G16)</f>
        <v>0</v>
      </c>
      <c r="H17" s="145"/>
      <c r="I17" s="144">
        <f>SUM(I7:I16)</f>
        <v>183560</v>
      </c>
      <c r="J17" s="146"/>
      <c r="K17" s="144">
        <f>SUM(K7:K16)</f>
        <v>0</v>
      </c>
      <c r="O17" s="118"/>
      <c r="X17" s="147">
        <f>K17</f>
        <v>0</v>
      </c>
      <c r="Y17" s="147">
        <f>I17</f>
        <v>183560</v>
      </c>
      <c r="Z17" s="128">
        <f>G17</f>
        <v>0</v>
      </c>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48"/>
      <c r="BB17" s="148"/>
      <c r="BC17" s="148"/>
      <c r="BD17" s="148"/>
      <c r="BE17" s="148"/>
      <c r="BF17" s="148"/>
      <c r="BG17" s="118"/>
      <c r="BH17" s="118"/>
      <c r="BI17" s="118"/>
    </row>
    <row r="18" spans="1:104" ht="14.25" customHeight="1" x14ac:dyDescent="0.2">
      <c r="A18" s="108" t="s">
        <v>46</v>
      </c>
      <c r="B18" s="109" t="s">
        <v>815</v>
      </c>
      <c r="C18" s="110" t="s">
        <v>48</v>
      </c>
      <c r="D18" s="111"/>
      <c r="E18" s="112"/>
      <c r="F18" s="112"/>
      <c r="G18" s="113"/>
      <c r="H18" s="114"/>
      <c r="I18" s="115"/>
      <c r="J18" s="116"/>
      <c r="K18" s="117"/>
      <c r="O18" s="118"/>
    </row>
    <row r="19" spans="1:104" ht="33.75" x14ac:dyDescent="0.2">
      <c r="A19" s="119">
        <v>10</v>
      </c>
      <c r="B19" s="120" t="s">
        <v>47</v>
      </c>
      <c r="C19" s="121" t="s">
        <v>816</v>
      </c>
      <c r="D19" s="122" t="s">
        <v>797</v>
      </c>
      <c r="E19" s="123">
        <v>0.2</v>
      </c>
      <c r="F19" s="124">
        <v>0</v>
      </c>
      <c r="G19" s="125">
        <f>E19*F19</f>
        <v>0</v>
      </c>
      <c r="H19" s="126">
        <v>395304</v>
      </c>
      <c r="I19" s="127">
        <f>E19*H19</f>
        <v>79060.800000000003</v>
      </c>
      <c r="J19" s="126">
        <v>0</v>
      </c>
      <c r="K19" s="127">
        <f>E19*J19</f>
        <v>0</v>
      </c>
      <c r="O19" s="118"/>
      <c r="Z19" s="118"/>
      <c r="AA19" s="118">
        <v>1</v>
      </c>
      <c r="AB19" s="118">
        <v>1</v>
      </c>
      <c r="AC19" s="118">
        <v>1</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G19</f>
        <v>0</v>
      </c>
      <c r="BA19" s="118"/>
      <c r="BB19" s="118"/>
      <c r="BC19" s="118"/>
      <c r="BD19" s="118"/>
      <c r="BE19" s="118"/>
      <c r="BF19" s="118"/>
      <c r="BG19" s="118"/>
      <c r="BH19" s="118"/>
      <c r="BI19" s="118"/>
      <c r="CA19" s="118">
        <v>1</v>
      </c>
      <c r="CB19" s="118">
        <v>1</v>
      </c>
      <c r="CZ19" s="81">
        <v>1</v>
      </c>
    </row>
    <row r="20" spans="1:104" ht="22.5" x14ac:dyDescent="0.2">
      <c r="A20" s="129"/>
      <c r="B20" s="130"/>
      <c r="C20" s="195" t="s">
        <v>817</v>
      </c>
      <c r="D20" s="196"/>
      <c r="E20" s="196"/>
      <c r="F20" s="196"/>
      <c r="G20" s="197"/>
      <c r="I20" s="131"/>
      <c r="K20" s="131"/>
      <c r="L20" s="132" t="s">
        <v>817</v>
      </c>
      <c r="O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row>
    <row r="21" spans="1:104" x14ac:dyDescent="0.2">
      <c r="A21" s="129"/>
      <c r="B21" s="130"/>
      <c r="C21" s="195" t="s">
        <v>818</v>
      </c>
      <c r="D21" s="196"/>
      <c r="E21" s="196"/>
      <c r="F21" s="196"/>
      <c r="G21" s="197"/>
      <c r="I21" s="131"/>
      <c r="K21" s="131"/>
      <c r="L21" s="132" t="s">
        <v>818</v>
      </c>
      <c r="O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row>
    <row r="22" spans="1:104" x14ac:dyDescent="0.2">
      <c r="A22" s="129"/>
      <c r="B22" s="130"/>
      <c r="C22" s="195" t="s">
        <v>819</v>
      </c>
      <c r="D22" s="196"/>
      <c r="E22" s="196"/>
      <c r="F22" s="196"/>
      <c r="G22" s="197"/>
      <c r="I22" s="131"/>
      <c r="K22" s="131"/>
      <c r="L22" s="132" t="s">
        <v>819</v>
      </c>
      <c r="O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row>
    <row r="23" spans="1:104" x14ac:dyDescent="0.2">
      <c r="A23" s="129"/>
      <c r="B23" s="130"/>
      <c r="C23" s="195" t="s">
        <v>820</v>
      </c>
      <c r="D23" s="196"/>
      <c r="E23" s="196"/>
      <c r="F23" s="196"/>
      <c r="G23" s="197"/>
      <c r="I23" s="131"/>
      <c r="K23" s="131"/>
      <c r="L23" s="132" t="s">
        <v>820</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row>
    <row r="24" spans="1:104" x14ac:dyDescent="0.2">
      <c r="A24" s="129"/>
      <c r="B24" s="130"/>
      <c r="C24" s="195" t="s">
        <v>821</v>
      </c>
      <c r="D24" s="196"/>
      <c r="E24" s="196"/>
      <c r="F24" s="196"/>
      <c r="G24" s="197"/>
      <c r="I24" s="131"/>
      <c r="K24" s="131"/>
      <c r="L24" s="132" t="s">
        <v>821</v>
      </c>
      <c r="O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row>
    <row r="25" spans="1:104" x14ac:dyDescent="0.2">
      <c r="A25" s="129"/>
      <c r="B25" s="130"/>
      <c r="C25" s="195" t="s">
        <v>822</v>
      </c>
      <c r="D25" s="196"/>
      <c r="E25" s="196"/>
      <c r="F25" s="196"/>
      <c r="G25" s="197"/>
      <c r="I25" s="131"/>
      <c r="K25" s="131"/>
      <c r="L25" s="132" t="s">
        <v>822</v>
      </c>
      <c r="O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row>
    <row r="26" spans="1:104" x14ac:dyDescent="0.2">
      <c r="A26" s="129"/>
      <c r="B26" s="130"/>
      <c r="C26" s="195" t="s">
        <v>823</v>
      </c>
      <c r="D26" s="196"/>
      <c r="E26" s="196"/>
      <c r="F26" s="196"/>
      <c r="G26" s="197"/>
      <c r="I26" s="131"/>
      <c r="K26" s="131"/>
      <c r="L26" s="132" t="s">
        <v>823</v>
      </c>
      <c r="O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row>
    <row r="27" spans="1:104" x14ac:dyDescent="0.2">
      <c r="A27" s="129"/>
      <c r="B27" s="130"/>
      <c r="C27" s="195" t="s">
        <v>824</v>
      </c>
      <c r="D27" s="196"/>
      <c r="E27" s="196"/>
      <c r="F27" s="196"/>
      <c r="G27" s="197"/>
      <c r="I27" s="131"/>
      <c r="K27" s="131"/>
      <c r="L27" s="132" t="s">
        <v>824</v>
      </c>
      <c r="O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row>
    <row r="28" spans="1:104" x14ac:dyDescent="0.2">
      <c r="A28" s="129"/>
      <c r="B28" s="130"/>
      <c r="C28" s="195" t="s">
        <v>825</v>
      </c>
      <c r="D28" s="196"/>
      <c r="E28" s="196"/>
      <c r="F28" s="196"/>
      <c r="G28" s="197"/>
      <c r="I28" s="131"/>
      <c r="K28" s="131"/>
      <c r="L28" s="132" t="s">
        <v>825</v>
      </c>
      <c r="O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row>
    <row r="29" spans="1:104" x14ac:dyDescent="0.2">
      <c r="A29" s="129"/>
      <c r="B29" s="130"/>
      <c r="C29" s="195" t="s">
        <v>826</v>
      </c>
      <c r="D29" s="196"/>
      <c r="E29" s="196"/>
      <c r="F29" s="196"/>
      <c r="G29" s="197"/>
      <c r="I29" s="131"/>
      <c r="K29" s="131"/>
      <c r="L29" s="132" t="s">
        <v>826</v>
      </c>
      <c r="O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row>
    <row r="30" spans="1:104" x14ac:dyDescent="0.2">
      <c r="A30" s="129"/>
      <c r="B30" s="130"/>
      <c r="C30" s="195" t="s">
        <v>827</v>
      </c>
      <c r="D30" s="196"/>
      <c r="E30" s="196"/>
      <c r="F30" s="196"/>
      <c r="G30" s="197"/>
      <c r="I30" s="131"/>
      <c r="K30" s="131"/>
      <c r="L30" s="132" t="s">
        <v>827</v>
      </c>
      <c r="O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row>
    <row r="31" spans="1:104" ht="33.75" x14ac:dyDescent="0.2">
      <c r="A31" s="119">
        <v>11</v>
      </c>
      <c r="B31" s="120" t="s">
        <v>713</v>
      </c>
      <c r="C31" s="121" t="s">
        <v>828</v>
      </c>
      <c r="D31" s="122" t="s">
        <v>797</v>
      </c>
      <c r="E31" s="123">
        <v>0.2</v>
      </c>
      <c r="F31" s="124">
        <v>0</v>
      </c>
      <c r="G31" s="125">
        <f>E31*F31</f>
        <v>0</v>
      </c>
      <c r="H31" s="126">
        <v>15980</v>
      </c>
      <c r="I31" s="127">
        <f>E31*H31</f>
        <v>3196</v>
      </c>
      <c r="J31" s="126">
        <v>0</v>
      </c>
      <c r="K31" s="127">
        <f>E31*J31</f>
        <v>0</v>
      </c>
      <c r="O31" s="118"/>
      <c r="Z31" s="118"/>
      <c r="AA31" s="118">
        <v>1</v>
      </c>
      <c r="AB31" s="118">
        <v>1</v>
      </c>
      <c r="AC31" s="118">
        <v>1</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G31</f>
        <v>0</v>
      </c>
      <c r="BA31" s="118"/>
      <c r="BB31" s="118"/>
      <c r="BC31" s="118"/>
      <c r="BD31" s="118"/>
      <c r="BE31" s="118"/>
      <c r="BF31" s="118"/>
      <c r="BG31" s="118"/>
      <c r="BH31" s="118"/>
      <c r="BI31" s="118"/>
      <c r="CA31" s="118">
        <v>1</v>
      </c>
      <c r="CB31" s="118">
        <v>1</v>
      </c>
      <c r="CZ31" s="81">
        <v>1</v>
      </c>
    </row>
    <row r="32" spans="1:104" ht="22.5" x14ac:dyDescent="0.2">
      <c r="A32" s="129"/>
      <c r="B32" s="130"/>
      <c r="C32" s="195" t="s">
        <v>829</v>
      </c>
      <c r="D32" s="196"/>
      <c r="E32" s="196"/>
      <c r="F32" s="196"/>
      <c r="G32" s="197"/>
      <c r="I32" s="131"/>
      <c r="K32" s="131"/>
      <c r="L32" s="132" t="s">
        <v>829</v>
      </c>
      <c r="O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row>
    <row r="33" spans="1:104" ht="22.5" x14ac:dyDescent="0.2">
      <c r="A33" s="119">
        <v>12</v>
      </c>
      <c r="B33" s="120" t="s">
        <v>830</v>
      </c>
      <c r="C33" s="121" t="s">
        <v>831</v>
      </c>
      <c r="D33" s="122" t="s">
        <v>797</v>
      </c>
      <c r="E33" s="123">
        <v>0.2</v>
      </c>
      <c r="F33" s="124">
        <v>0</v>
      </c>
      <c r="G33" s="125">
        <f>E33*F33</f>
        <v>0</v>
      </c>
      <c r="H33" s="126">
        <v>2900</v>
      </c>
      <c r="I33" s="127">
        <f>E33*H33</f>
        <v>580</v>
      </c>
      <c r="J33" s="126">
        <v>0</v>
      </c>
      <c r="K33" s="127">
        <f>E33*J33</f>
        <v>0</v>
      </c>
      <c r="O33" s="118"/>
      <c r="Z33" s="118"/>
      <c r="AA33" s="118">
        <v>1</v>
      </c>
      <c r="AB33" s="118">
        <v>1</v>
      </c>
      <c r="AC33" s="118">
        <v>1</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G33</f>
        <v>0</v>
      </c>
      <c r="BA33" s="118"/>
      <c r="BB33" s="118"/>
      <c r="BC33" s="118"/>
      <c r="BD33" s="118"/>
      <c r="BE33" s="118"/>
      <c r="BF33" s="118"/>
      <c r="BG33" s="118"/>
      <c r="BH33" s="118"/>
      <c r="BI33" s="118"/>
      <c r="CA33" s="118">
        <v>1</v>
      </c>
      <c r="CB33" s="118">
        <v>1</v>
      </c>
      <c r="CZ33" s="81">
        <v>1</v>
      </c>
    </row>
    <row r="34" spans="1:104" ht="33.75" x14ac:dyDescent="0.2">
      <c r="A34" s="119">
        <v>13</v>
      </c>
      <c r="B34" s="120" t="s">
        <v>832</v>
      </c>
      <c r="C34" s="121" t="s">
        <v>833</v>
      </c>
      <c r="D34" s="122" t="s">
        <v>797</v>
      </c>
      <c r="E34" s="123">
        <v>0.2</v>
      </c>
      <c r="F34" s="124">
        <v>0</v>
      </c>
      <c r="G34" s="125">
        <f>E34*F34</f>
        <v>0</v>
      </c>
      <c r="H34" s="126">
        <v>14226</v>
      </c>
      <c r="I34" s="127">
        <f>E34*H34</f>
        <v>2845.2000000000003</v>
      </c>
      <c r="J34" s="126">
        <v>0</v>
      </c>
      <c r="K34" s="127">
        <f>E34*J34</f>
        <v>0</v>
      </c>
      <c r="O34" s="118"/>
      <c r="Z34" s="118"/>
      <c r="AA34" s="118">
        <v>1</v>
      </c>
      <c r="AB34" s="118">
        <v>1</v>
      </c>
      <c r="AC34" s="118">
        <v>1</v>
      </c>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28">
        <f>G34</f>
        <v>0</v>
      </c>
      <c r="BA34" s="118"/>
      <c r="BB34" s="118"/>
      <c r="BC34" s="118"/>
      <c r="BD34" s="118"/>
      <c r="BE34" s="118"/>
      <c r="BF34" s="118"/>
      <c r="BG34" s="118"/>
      <c r="BH34" s="118"/>
      <c r="BI34" s="118"/>
      <c r="CA34" s="118">
        <v>1</v>
      </c>
      <c r="CB34" s="118">
        <v>1</v>
      </c>
      <c r="CZ34" s="81">
        <v>1</v>
      </c>
    </row>
    <row r="35" spans="1:104" ht="22.5" x14ac:dyDescent="0.2">
      <c r="A35" s="129"/>
      <c r="B35" s="130"/>
      <c r="C35" s="195" t="s">
        <v>834</v>
      </c>
      <c r="D35" s="196"/>
      <c r="E35" s="196"/>
      <c r="F35" s="196"/>
      <c r="G35" s="197"/>
      <c r="I35" s="131"/>
      <c r="K35" s="131"/>
      <c r="L35" s="132" t="s">
        <v>834</v>
      </c>
      <c r="O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row>
    <row r="36" spans="1:104" ht="22.5" x14ac:dyDescent="0.2">
      <c r="A36" s="119">
        <v>14</v>
      </c>
      <c r="B36" s="120" t="s">
        <v>835</v>
      </c>
      <c r="C36" s="121" t="s">
        <v>836</v>
      </c>
      <c r="D36" s="122" t="s">
        <v>797</v>
      </c>
      <c r="E36" s="123">
        <v>0.2</v>
      </c>
      <c r="F36" s="124">
        <v>0</v>
      </c>
      <c r="G36" s="125">
        <f>E36*F36</f>
        <v>0</v>
      </c>
      <c r="H36" s="126">
        <v>1600</v>
      </c>
      <c r="I36" s="127">
        <f>E36*H36</f>
        <v>320</v>
      </c>
      <c r="J36" s="126">
        <v>0</v>
      </c>
      <c r="K36" s="127">
        <f>E36*J36</f>
        <v>0</v>
      </c>
      <c r="O36" s="118"/>
      <c r="Z36" s="118"/>
      <c r="AA36" s="118">
        <v>1</v>
      </c>
      <c r="AB36" s="118">
        <v>1</v>
      </c>
      <c r="AC36" s="118">
        <v>1</v>
      </c>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28">
        <f>G36</f>
        <v>0</v>
      </c>
      <c r="BA36" s="118"/>
      <c r="BB36" s="118"/>
      <c r="BC36" s="118"/>
      <c r="BD36" s="118"/>
      <c r="BE36" s="118"/>
      <c r="BF36" s="118"/>
      <c r="BG36" s="118"/>
      <c r="BH36" s="118"/>
      <c r="BI36" s="118"/>
      <c r="CA36" s="118">
        <v>1</v>
      </c>
      <c r="CB36" s="118">
        <v>1</v>
      </c>
      <c r="CZ36" s="81">
        <v>1</v>
      </c>
    </row>
    <row r="37" spans="1:104" x14ac:dyDescent="0.2">
      <c r="A37" s="129"/>
      <c r="B37" s="130"/>
      <c r="C37" s="195" t="s">
        <v>836</v>
      </c>
      <c r="D37" s="196"/>
      <c r="E37" s="196"/>
      <c r="F37" s="196"/>
      <c r="G37" s="197"/>
      <c r="I37" s="131"/>
      <c r="K37" s="131"/>
      <c r="L37" s="132" t="s">
        <v>836</v>
      </c>
      <c r="O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row>
    <row r="38" spans="1:104" x14ac:dyDescent="0.2">
      <c r="A38" s="119">
        <v>15</v>
      </c>
      <c r="B38" s="120" t="s">
        <v>837</v>
      </c>
      <c r="C38" s="121" t="s">
        <v>838</v>
      </c>
      <c r="D38" s="122" t="s">
        <v>839</v>
      </c>
      <c r="E38" s="123">
        <v>0.2</v>
      </c>
      <c r="F38" s="124">
        <v>0</v>
      </c>
      <c r="G38" s="125">
        <f>E38*F38</f>
        <v>0</v>
      </c>
      <c r="H38" s="126">
        <v>170</v>
      </c>
      <c r="I38" s="127">
        <f>E38*H38</f>
        <v>34</v>
      </c>
      <c r="J38" s="126">
        <v>0</v>
      </c>
      <c r="K38" s="127">
        <f>E38*J38</f>
        <v>0</v>
      </c>
      <c r="O38" s="118"/>
      <c r="Z38" s="118"/>
      <c r="AA38" s="118">
        <v>1</v>
      </c>
      <c r="AB38" s="118">
        <v>1</v>
      </c>
      <c r="AC38" s="118">
        <v>1</v>
      </c>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28">
        <f>G38</f>
        <v>0</v>
      </c>
      <c r="BA38" s="118"/>
      <c r="BB38" s="118"/>
      <c r="BC38" s="118"/>
      <c r="BD38" s="118"/>
      <c r="BE38" s="118"/>
      <c r="BF38" s="118"/>
      <c r="BG38" s="118"/>
      <c r="BH38" s="118"/>
      <c r="BI38" s="118"/>
      <c r="CA38" s="118">
        <v>1</v>
      </c>
      <c r="CB38" s="118">
        <v>1</v>
      </c>
      <c r="CZ38" s="81">
        <v>1</v>
      </c>
    </row>
    <row r="39" spans="1:104" x14ac:dyDescent="0.2">
      <c r="A39" s="129"/>
      <c r="B39" s="130"/>
      <c r="C39" s="195" t="s">
        <v>840</v>
      </c>
      <c r="D39" s="196"/>
      <c r="E39" s="196"/>
      <c r="F39" s="196"/>
      <c r="G39" s="197"/>
      <c r="I39" s="131"/>
      <c r="K39" s="131"/>
      <c r="L39" s="132" t="s">
        <v>840</v>
      </c>
      <c r="O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row>
    <row r="40" spans="1:104" ht="33.75" x14ac:dyDescent="0.2">
      <c r="A40" s="119">
        <v>16</v>
      </c>
      <c r="B40" s="120" t="s">
        <v>715</v>
      </c>
      <c r="C40" s="121" t="s">
        <v>841</v>
      </c>
      <c r="D40" s="122" t="s">
        <v>797</v>
      </c>
      <c r="E40" s="123">
        <v>0.4</v>
      </c>
      <c r="F40" s="124">
        <v>0</v>
      </c>
      <c r="G40" s="125">
        <f>E40*F40</f>
        <v>0</v>
      </c>
      <c r="H40" s="126">
        <v>1780</v>
      </c>
      <c r="I40" s="127">
        <f>E40*H40</f>
        <v>712</v>
      </c>
      <c r="J40" s="126">
        <v>0</v>
      </c>
      <c r="K40" s="127">
        <f>E40*J40</f>
        <v>0</v>
      </c>
      <c r="O40" s="118"/>
      <c r="Z40" s="118"/>
      <c r="AA40" s="118">
        <v>1</v>
      </c>
      <c r="AB40" s="118">
        <v>1</v>
      </c>
      <c r="AC40" s="118">
        <v>1</v>
      </c>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28">
        <f>G40</f>
        <v>0</v>
      </c>
      <c r="BA40" s="118"/>
      <c r="BB40" s="118"/>
      <c r="BC40" s="118"/>
      <c r="BD40" s="118"/>
      <c r="BE40" s="118"/>
      <c r="BF40" s="118"/>
      <c r="BG40" s="118"/>
      <c r="BH40" s="118"/>
      <c r="BI40" s="118"/>
      <c r="CA40" s="118">
        <v>1</v>
      </c>
      <c r="CB40" s="118">
        <v>1</v>
      </c>
      <c r="CZ40" s="81">
        <v>1</v>
      </c>
    </row>
    <row r="41" spans="1:104" ht="22.5" x14ac:dyDescent="0.2">
      <c r="A41" s="129"/>
      <c r="B41" s="130"/>
      <c r="C41" s="195" t="s">
        <v>842</v>
      </c>
      <c r="D41" s="196"/>
      <c r="E41" s="196"/>
      <c r="F41" s="196"/>
      <c r="G41" s="197"/>
      <c r="I41" s="131"/>
      <c r="K41" s="131"/>
      <c r="L41" s="132" t="s">
        <v>842</v>
      </c>
      <c r="O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row>
    <row r="42" spans="1:104" ht="33.75" x14ac:dyDescent="0.2">
      <c r="A42" s="119">
        <v>17</v>
      </c>
      <c r="B42" s="120" t="s">
        <v>717</v>
      </c>
      <c r="C42" s="121" t="s">
        <v>843</v>
      </c>
      <c r="D42" s="122" t="s">
        <v>797</v>
      </c>
      <c r="E42" s="123">
        <v>0.2</v>
      </c>
      <c r="F42" s="124">
        <v>0</v>
      </c>
      <c r="G42" s="125">
        <f>E42*F42</f>
        <v>0</v>
      </c>
      <c r="H42" s="126">
        <v>1590</v>
      </c>
      <c r="I42" s="127">
        <f>E42*H42</f>
        <v>318</v>
      </c>
      <c r="J42" s="126">
        <v>0</v>
      </c>
      <c r="K42" s="127">
        <f>E42*J42</f>
        <v>0</v>
      </c>
      <c r="O42" s="118"/>
      <c r="Z42" s="118"/>
      <c r="AA42" s="118">
        <v>1</v>
      </c>
      <c r="AB42" s="118">
        <v>1</v>
      </c>
      <c r="AC42" s="118">
        <v>1</v>
      </c>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28">
        <f>G42</f>
        <v>0</v>
      </c>
      <c r="BA42" s="118"/>
      <c r="BB42" s="118"/>
      <c r="BC42" s="118"/>
      <c r="BD42" s="118"/>
      <c r="BE42" s="118"/>
      <c r="BF42" s="118"/>
      <c r="BG42" s="118"/>
      <c r="BH42" s="118"/>
      <c r="BI42" s="118"/>
      <c r="CA42" s="118">
        <v>1</v>
      </c>
      <c r="CB42" s="118">
        <v>1</v>
      </c>
      <c r="CZ42" s="81">
        <v>1</v>
      </c>
    </row>
    <row r="43" spans="1:104" ht="22.5" x14ac:dyDescent="0.2">
      <c r="A43" s="129"/>
      <c r="B43" s="130"/>
      <c r="C43" s="195" t="s">
        <v>844</v>
      </c>
      <c r="D43" s="196"/>
      <c r="E43" s="196"/>
      <c r="F43" s="196"/>
      <c r="G43" s="197"/>
      <c r="I43" s="131"/>
      <c r="K43" s="131"/>
      <c r="L43" s="132" t="s">
        <v>844</v>
      </c>
      <c r="O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row>
    <row r="44" spans="1:104" ht="33.75" x14ac:dyDescent="0.2">
      <c r="A44" s="119">
        <v>18</v>
      </c>
      <c r="B44" s="120" t="s">
        <v>719</v>
      </c>
      <c r="C44" s="121" t="s">
        <v>845</v>
      </c>
      <c r="D44" s="122" t="s">
        <v>797</v>
      </c>
      <c r="E44" s="123">
        <v>0.4</v>
      </c>
      <c r="F44" s="124">
        <v>0</v>
      </c>
      <c r="G44" s="125">
        <f>E44*F44</f>
        <v>0</v>
      </c>
      <c r="H44" s="126">
        <v>1560</v>
      </c>
      <c r="I44" s="127">
        <f>E44*H44</f>
        <v>624</v>
      </c>
      <c r="J44" s="126">
        <v>0</v>
      </c>
      <c r="K44" s="127">
        <f>E44*J44</f>
        <v>0</v>
      </c>
      <c r="O44" s="118"/>
      <c r="Z44" s="118"/>
      <c r="AA44" s="118">
        <v>1</v>
      </c>
      <c r="AB44" s="118">
        <v>1</v>
      </c>
      <c r="AC44" s="118">
        <v>1</v>
      </c>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28">
        <f>G44</f>
        <v>0</v>
      </c>
      <c r="BA44" s="118"/>
      <c r="BB44" s="118"/>
      <c r="BC44" s="118"/>
      <c r="BD44" s="118"/>
      <c r="BE44" s="118"/>
      <c r="BF44" s="118"/>
      <c r="BG44" s="118"/>
      <c r="BH44" s="118"/>
      <c r="BI44" s="118"/>
      <c r="CA44" s="118">
        <v>1</v>
      </c>
      <c r="CB44" s="118">
        <v>1</v>
      </c>
      <c r="CZ44" s="81">
        <v>1</v>
      </c>
    </row>
    <row r="45" spans="1:104" ht="22.5" x14ac:dyDescent="0.2">
      <c r="A45" s="129"/>
      <c r="B45" s="130"/>
      <c r="C45" s="195" t="s">
        <v>846</v>
      </c>
      <c r="D45" s="196"/>
      <c r="E45" s="196"/>
      <c r="F45" s="196"/>
      <c r="G45" s="197"/>
      <c r="I45" s="131"/>
      <c r="K45" s="131"/>
      <c r="L45" s="132" t="s">
        <v>846</v>
      </c>
      <c r="O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row>
    <row r="46" spans="1:104" ht="22.5" x14ac:dyDescent="0.2">
      <c r="A46" s="119">
        <v>19</v>
      </c>
      <c r="B46" s="120" t="s">
        <v>721</v>
      </c>
      <c r="C46" s="121" t="s">
        <v>847</v>
      </c>
      <c r="D46" s="122" t="s">
        <v>797</v>
      </c>
      <c r="E46" s="123">
        <v>0.2</v>
      </c>
      <c r="F46" s="124">
        <v>0</v>
      </c>
      <c r="G46" s="125">
        <f>E46*F46</f>
        <v>0</v>
      </c>
      <c r="H46" s="126">
        <v>3900</v>
      </c>
      <c r="I46" s="127">
        <f>E46*H46</f>
        <v>780</v>
      </c>
      <c r="J46" s="126">
        <v>0</v>
      </c>
      <c r="K46" s="127">
        <f>E46*J46</f>
        <v>0</v>
      </c>
      <c r="O46" s="118"/>
      <c r="Z46" s="118"/>
      <c r="AA46" s="118">
        <v>1</v>
      </c>
      <c r="AB46" s="118">
        <v>1</v>
      </c>
      <c r="AC46" s="118">
        <v>1</v>
      </c>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28">
        <f>G46</f>
        <v>0</v>
      </c>
      <c r="BA46" s="118"/>
      <c r="BB46" s="118"/>
      <c r="BC46" s="118"/>
      <c r="BD46" s="118"/>
      <c r="BE46" s="118"/>
      <c r="BF46" s="118"/>
      <c r="BG46" s="118"/>
      <c r="BH46" s="118"/>
      <c r="BI46" s="118"/>
      <c r="CA46" s="118">
        <v>1</v>
      </c>
      <c r="CB46" s="118">
        <v>1</v>
      </c>
      <c r="CZ46" s="81">
        <v>1</v>
      </c>
    </row>
    <row r="47" spans="1:104" x14ac:dyDescent="0.2">
      <c r="A47" s="129"/>
      <c r="B47" s="130"/>
      <c r="C47" s="195" t="s">
        <v>848</v>
      </c>
      <c r="D47" s="196"/>
      <c r="E47" s="196"/>
      <c r="F47" s="196"/>
      <c r="G47" s="197"/>
      <c r="I47" s="131"/>
      <c r="K47" s="131"/>
      <c r="L47" s="132" t="s">
        <v>848</v>
      </c>
      <c r="O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row>
    <row r="48" spans="1:104" ht="22.5" x14ac:dyDescent="0.2">
      <c r="A48" s="119">
        <v>20</v>
      </c>
      <c r="B48" s="120" t="s">
        <v>134</v>
      </c>
      <c r="C48" s="121" t="s">
        <v>849</v>
      </c>
      <c r="D48" s="122" t="s">
        <v>797</v>
      </c>
      <c r="E48" s="123">
        <v>0.2</v>
      </c>
      <c r="F48" s="124">
        <v>0</v>
      </c>
      <c r="G48" s="125">
        <f>E48*F48</f>
        <v>0</v>
      </c>
      <c r="H48" s="126">
        <v>4100</v>
      </c>
      <c r="I48" s="127">
        <f>E48*H48</f>
        <v>820</v>
      </c>
      <c r="J48" s="126">
        <v>0</v>
      </c>
      <c r="K48" s="127">
        <f>E48*J48</f>
        <v>0</v>
      </c>
      <c r="O48" s="118"/>
      <c r="Z48" s="118"/>
      <c r="AA48" s="118">
        <v>1</v>
      </c>
      <c r="AB48" s="118">
        <v>1</v>
      </c>
      <c r="AC48" s="118">
        <v>1</v>
      </c>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28">
        <f>G48</f>
        <v>0</v>
      </c>
      <c r="BA48" s="118"/>
      <c r="BB48" s="118"/>
      <c r="BC48" s="118"/>
      <c r="BD48" s="118"/>
      <c r="BE48" s="118"/>
      <c r="BF48" s="118"/>
      <c r="BG48" s="118"/>
      <c r="BH48" s="118"/>
      <c r="BI48" s="118"/>
      <c r="CA48" s="118">
        <v>1</v>
      </c>
      <c r="CB48" s="118">
        <v>1</v>
      </c>
      <c r="CZ48" s="81">
        <v>1</v>
      </c>
    </row>
    <row r="49" spans="1:104" x14ac:dyDescent="0.2">
      <c r="A49" s="129"/>
      <c r="B49" s="130"/>
      <c r="C49" s="195" t="s">
        <v>849</v>
      </c>
      <c r="D49" s="196"/>
      <c r="E49" s="196"/>
      <c r="F49" s="196"/>
      <c r="G49" s="197"/>
      <c r="I49" s="131"/>
      <c r="K49" s="131"/>
      <c r="L49" s="132" t="s">
        <v>849</v>
      </c>
      <c r="O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row>
    <row r="50" spans="1:104" ht="22.5" x14ac:dyDescent="0.2">
      <c r="A50" s="119">
        <v>21</v>
      </c>
      <c r="B50" s="120" t="s">
        <v>725</v>
      </c>
      <c r="C50" s="121" t="s">
        <v>850</v>
      </c>
      <c r="D50" s="122" t="s">
        <v>851</v>
      </c>
      <c r="E50" s="123">
        <v>18.399999999999999</v>
      </c>
      <c r="F50" s="124">
        <v>0</v>
      </c>
      <c r="G50" s="125">
        <f>E50*F50</f>
        <v>0</v>
      </c>
      <c r="H50" s="126">
        <v>66240</v>
      </c>
      <c r="I50" s="127">
        <f>E50*H50</f>
        <v>1218816</v>
      </c>
      <c r="J50" s="126">
        <v>0</v>
      </c>
      <c r="K50" s="127">
        <f>E50*J50</f>
        <v>0</v>
      </c>
      <c r="O50" s="118"/>
      <c r="Z50" s="118"/>
      <c r="AA50" s="118">
        <v>1</v>
      </c>
      <c r="AB50" s="118">
        <v>1</v>
      </c>
      <c r="AC50" s="118">
        <v>1</v>
      </c>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28">
        <f>G50</f>
        <v>0</v>
      </c>
      <c r="BA50" s="118"/>
      <c r="BB50" s="118"/>
      <c r="BC50" s="118"/>
      <c r="BD50" s="118"/>
      <c r="BE50" s="118"/>
      <c r="BF50" s="118"/>
      <c r="BG50" s="118"/>
      <c r="BH50" s="118"/>
      <c r="BI50" s="118"/>
      <c r="CA50" s="118">
        <v>1</v>
      </c>
      <c r="CB50" s="118">
        <v>1</v>
      </c>
      <c r="CZ50" s="81">
        <v>1</v>
      </c>
    </row>
    <row r="51" spans="1:104" x14ac:dyDescent="0.2">
      <c r="A51" s="119">
        <v>22</v>
      </c>
      <c r="B51" s="120" t="s">
        <v>852</v>
      </c>
      <c r="C51" s="121" t="s">
        <v>853</v>
      </c>
      <c r="D51" s="122" t="s">
        <v>839</v>
      </c>
      <c r="E51" s="123">
        <v>7.2</v>
      </c>
      <c r="F51" s="124">
        <v>0</v>
      </c>
      <c r="G51" s="125">
        <f>E51*F51</f>
        <v>0</v>
      </c>
      <c r="H51" s="126">
        <v>21240</v>
      </c>
      <c r="I51" s="127">
        <f>E51*H51</f>
        <v>152928</v>
      </c>
      <c r="J51" s="126">
        <v>0</v>
      </c>
      <c r="K51" s="127">
        <f>E51*J51</f>
        <v>0</v>
      </c>
      <c r="O51" s="118"/>
      <c r="Z51" s="118"/>
      <c r="AA51" s="118">
        <v>1</v>
      </c>
      <c r="AB51" s="118">
        <v>1</v>
      </c>
      <c r="AC51" s="118">
        <v>1</v>
      </c>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28">
        <f>G51</f>
        <v>0</v>
      </c>
      <c r="BA51" s="118"/>
      <c r="BB51" s="118"/>
      <c r="BC51" s="118"/>
      <c r="BD51" s="118"/>
      <c r="BE51" s="118"/>
      <c r="BF51" s="118"/>
      <c r="BG51" s="118"/>
      <c r="BH51" s="118"/>
      <c r="BI51" s="118"/>
      <c r="CA51" s="118">
        <v>1</v>
      </c>
      <c r="CB51" s="118">
        <v>1</v>
      </c>
      <c r="CZ51" s="81">
        <v>1</v>
      </c>
    </row>
    <row r="52" spans="1:104" ht="22.5" x14ac:dyDescent="0.2">
      <c r="A52" s="119">
        <v>23</v>
      </c>
      <c r="B52" s="120" t="s">
        <v>854</v>
      </c>
      <c r="C52" s="121" t="s">
        <v>855</v>
      </c>
      <c r="D52" s="122" t="s">
        <v>851</v>
      </c>
      <c r="E52" s="123">
        <v>15.6</v>
      </c>
      <c r="F52" s="124">
        <v>0</v>
      </c>
      <c r="G52" s="125">
        <f>E52*F52</f>
        <v>0</v>
      </c>
      <c r="H52" s="126">
        <v>43680</v>
      </c>
      <c r="I52" s="127">
        <f>E52*H52</f>
        <v>681408</v>
      </c>
      <c r="J52" s="126">
        <v>0</v>
      </c>
      <c r="K52" s="127">
        <f>E52*J52</f>
        <v>0</v>
      </c>
      <c r="O52" s="118"/>
      <c r="Z52" s="118"/>
      <c r="AA52" s="118">
        <v>1</v>
      </c>
      <c r="AB52" s="118">
        <v>1</v>
      </c>
      <c r="AC52" s="118">
        <v>1</v>
      </c>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28">
        <f>G52</f>
        <v>0</v>
      </c>
      <c r="BA52" s="118"/>
      <c r="BB52" s="118"/>
      <c r="BC52" s="118"/>
      <c r="BD52" s="118"/>
      <c r="BE52" s="118"/>
      <c r="BF52" s="118"/>
      <c r="BG52" s="118"/>
      <c r="BH52" s="118"/>
      <c r="BI52" s="118"/>
      <c r="CA52" s="118">
        <v>1</v>
      </c>
      <c r="CB52" s="118">
        <v>1</v>
      </c>
      <c r="CZ52" s="81">
        <v>1</v>
      </c>
    </row>
    <row r="53" spans="1:104" ht="22.5" x14ac:dyDescent="0.2">
      <c r="A53" s="119">
        <v>24</v>
      </c>
      <c r="B53" s="120" t="s">
        <v>856</v>
      </c>
      <c r="C53" s="121" t="s">
        <v>857</v>
      </c>
      <c r="D53" s="122" t="s">
        <v>858</v>
      </c>
      <c r="E53" s="123">
        <v>0.6</v>
      </c>
      <c r="F53" s="124">
        <v>0</v>
      </c>
      <c r="G53" s="125">
        <f>E53*F53</f>
        <v>0</v>
      </c>
      <c r="H53" s="126">
        <v>14670</v>
      </c>
      <c r="I53" s="127">
        <f>E53*H53</f>
        <v>8802</v>
      </c>
      <c r="J53" s="126">
        <v>0</v>
      </c>
      <c r="K53" s="127">
        <f>E53*J53</f>
        <v>0</v>
      </c>
      <c r="O53" s="118"/>
      <c r="Z53" s="118"/>
      <c r="AA53" s="118">
        <v>1</v>
      </c>
      <c r="AB53" s="118">
        <v>1</v>
      </c>
      <c r="AC53" s="118">
        <v>1</v>
      </c>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28">
        <f>G53</f>
        <v>0</v>
      </c>
      <c r="BA53" s="118"/>
      <c r="BB53" s="118"/>
      <c r="BC53" s="118"/>
      <c r="BD53" s="118"/>
      <c r="BE53" s="118"/>
      <c r="BF53" s="118"/>
      <c r="BG53" s="118"/>
      <c r="BH53" s="118"/>
      <c r="BI53" s="118"/>
      <c r="CA53" s="118">
        <v>1</v>
      </c>
      <c r="CB53" s="118">
        <v>1</v>
      </c>
      <c r="CZ53" s="81">
        <v>1</v>
      </c>
    </row>
    <row r="54" spans="1:104" ht="22.5" x14ac:dyDescent="0.2">
      <c r="A54" s="119">
        <v>25</v>
      </c>
      <c r="B54" s="120" t="s">
        <v>699</v>
      </c>
      <c r="C54" s="121" t="s">
        <v>859</v>
      </c>
      <c r="D54" s="122" t="s">
        <v>797</v>
      </c>
      <c r="E54" s="123">
        <v>0.2</v>
      </c>
      <c r="F54" s="124">
        <v>0</v>
      </c>
      <c r="G54" s="125">
        <f>E54*F54</f>
        <v>0</v>
      </c>
      <c r="H54" s="126">
        <v>108500</v>
      </c>
      <c r="I54" s="127">
        <f>E54*H54</f>
        <v>21700</v>
      </c>
      <c r="J54" s="126">
        <v>0</v>
      </c>
      <c r="K54" s="127">
        <f>E54*J54</f>
        <v>0</v>
      </c>
      <c r="O54" s="118"/>
      <c r="Z54" s="118"/>
      <c r="AA54" s="118">
        <v>1</v>
      </c>
      <c r="AB54" s="118">
        <v>1</v>
      </c>
      <c r="AC54" s="118">
        <v>1</v>
      </c>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28">
        <f>G54</f>
        <v>0</v>
      </c>
      <c r="BA54" s="118"/>
      <c r="BB54" s="118"/>
      <c r="BC54" s="118"/>
      <c r="BD54" s="118"/>
      <c r="BE54" s="118"/>
      <c r="BF54" s="118"/>
      <c r="BG54" s="118"/>
      <c r="BH54" s="118"/>
      <c r="BI54" s="118"/>
      <c r="CA54" s="118">
        <v>1</v>
      </c>
      <c r="CB54" s="118">
        <v>1</v>
      </c>
      <c r="CZ54" s="81">
        <v>1</v>
      </c>
    </row>
    <row r="55" spans="1:104" x14ac:dyDescent="0.2">
      <c r="A55" s="129"/>
      <c r="B55" s="130"/>
      <c r="C55" s="195" t="s">
        <v>860</v>
      </c>
      <c r="D55" s="196"/>
      <c r="E55" s="196"/>
      <c r="F55" s="196"/>
      <c r="G55" s="197"/>
      <c r="I55" s="131"/>
      <c r="K55" s="131"/>
      <c r="L55" s="132" t="s">
        <v>860</v>
      </c>
      <c r="O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row>
    <row r="56" spans="1:104" x14ac:dyDescent="0.2">
      <c r="A56" s="129"/>
      <c r="B56" s="130"/>
      <c r="C56" s="195" t="s">
        <v>818</v>
      </c>
      <c r="D56" s="196"/>
      <c r="E56" s="196"/>
      <c r="F56" s="196"/>
      <c r="G56" s="197"/>
      <c r="I56" s="131"/>
      <c r="K56" s="131"/>
      <c r="L56" s="132" t="s">
        <v>818</v>
      </c>
      <c r="O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row>
    <row r="57" spans="1:104" x14ac:dyDescent="0.2">
      <c r="A57" s="129"/>
      <c r="B57" s="130"/>
      <c r="C57" s="195" t="s">
        <v>861</v>
      </c>
      <c r="D57" s="196"/>
      <c r="E57" s="196"/>
      <c r="F57" s="196"/>
      <c r="G57" s="197"/>
      <c r="I57" s="131"/>
      <c r="K57" s="131"/>
      <c r="L57" s="132" t="s">
        <v>861</v>
      </c>
      <c r="O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row>
    <row r="58" spans="1:104" x14ac:dyDescent="0.2">
      <c r="A58" s="129"/>
      <c r="B58" s="130"/>
      <c r="C58" s="195" t="s">
        <v>822</v>
      </c>
      <c r="D58" s="196"/>
      <c r="E58" s="196"/>
      <c r="F58" s="196"/>
      <c r="G58" s="197"/>
      <c r="I58" s="131"/>
      <c r="K58" s="131"/>
      <c r="L58" s="132" t="s">
        <v>822</v>
      </c>
      <c r="O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row>
    <row r="59" spans="1:104" x14ac:dyDescent="0.2">
      <c r="A59" s="129"/>
      <c r="B59" s="130"/>
      <c r="C59" s="195" t="s">
        <v>862</v>
      </c>
      <c r="D59" s="196"/>
      <c r="E59" s="196"/>
      <c r="F59" s="196"/>
      <c r="G59" s="197"/>
      <c r="I59" s="131"/>
      <c r="K59" s="131"/>
      <c r="L59" s="132" t="s">
        <v>862</v>
      </c>
      <c r="O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row>
    <row r="60" spans="1:104" x14ac:dyDescent="0.2">
      <c r="A60" s="129"/>
      <c r="B60" s="130"/>
      <c r="C60" s="195" t="s">
        <v>823</v>
      </c>
      <c r="D60" s="196"/>
      <c r="E60" s="196"/>
      <c r="F60" s="196"/>
      <c r="G60" s="197"/>
      <c r="I60" s="131"/>
      <c r="K60" s="131"/>
      <c r="L60" s="132" t="s">
        <v>823</v>
      </c>
      <c r="O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row>
    <row r="61" spans="1:104" x14ac:dyDescent="0.2">
      <c r="A61" s="129"/>
      <c r="B61" s="130"/>
      <c r="C61" s="195" t="s">
        <v>863</v>
      </c>
      <c r="D61" s="196"/>
      <c r="E61" s="196"/>
      <c r="F61" s="196"/>
      <c r="G61" s="197"/>
      <c r="I61" s="131"/>
      <c r="K61" s="131"/>
      <c r="L61" s="132" t="s">
        <v>863</v>
      </c>
      <c r="O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row>
    <row r="62" spans="1:104" x14ac:dyDescent="0.2">
      <c r="A62" s="129"/>
      <c r="B62" s="130"/>
      <c r="C62" s="195" t="s">
        <v>864</v>
      </c>
      <c r="D62" s="196"/>
      <c r="E62" s="196"/>
      <c r="F62" s="196"/>
      <c r="G62" s="197"/>
      <c r="I62" s="131"/>
      <c r="K62" s="131"/>
      <c r="L62" s="132" t="s">
        <v>864</v>
      </c>
      <c r="O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row>
    <row r="63" spans="1:104" ht="22.5" x14ac:dyDescent="0.2">
      <c r="A63" s="119">
        <v>26</v>
      </c>
      <c r="B63" s="120" t="s">
        <v>865</v>
      </c>
      <c r="C63" s="121" t="s">
        <v>866</v>
      </c>
      <c r="D63" s="122" t="s">
        <v>839</v>
      </c>
      <c r="E63" s="123">
        <v>18.399999999999999</v>
      </c>
      <c r="F63" s="124">
        <v>0</v>
      </c>
      <c r="G63" s="125">
        <f>E63*F63</f>
        <v>0</v>
      </c>
      <c r="H63" s="126">
        <v>63480</v>
      </c>
      <c r="I63" s="127">
        <f>E63*H63</f>
        <v>1168032</v>
      </c>
      <c r="J63" s="126">
        <v>0</v>
      </c>
      <c r="K63" s="127">
        <f>E63*J63</f>
        <v>0</v>
      </c>
      <c r="O63" s="118"/>
      <c r="Z63" s="118"/>
      <c r="AA63" s="118">
        <v>1</v>
      </c>
      <c r="AB63" s="118">
        <v>1</v>
      </c>
      <c r="AC63" s="118">
        <v>1</v>
      </c>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28">
        <f>G63</f>
        <v>0</v>
      </c>
      <c r="BA63" s="118"/>
      <c r="BB63" s="118"/>
      <c r="BC63" s="118"/>
      <c r="BD63" s="118"/>
      <c r="BE63" s="118"/>
      <c r="BF63" s="118"/>
      <c r="BG63" s="118"/>
      <c r="BH63" s="118"/>
      <c r="BI63" s="118"/>
      <c r="CA63" s="118">
        <v>1</v>
      </c>
      <c r="CB63" s="118">
        <v>1</v>
      </c>
      <c r="CZ63" s="81">
        <v>1</v>
      </c>
    </row>
    <row r="64" spans="1:104" ht="22.5" x14ac:dyDescent="0.2">
      <c r="A64" s="119">
        <v>27</v>
      </c>
      <c r="B64" s="120" t="s">
        <v>867</v>
      </c>
      <c r="C64" s="121" t="s">
        <v>850</v>
      </c>
      <c r="D64" s="122" t="s">
        <v>851</v>
      </c>
      <c r="E64" s="123">
        <v>10</v>
      </c>
      <c r="F64" s="124">
        <v>0</v>
      </c>
      <c r="G64" s="125">
        <f>E64*F64</f>
        <v>0</v>
      </c>
      <c r="H64" s="126">
        <v>70560</v>
      </c>
      <c r="I64" s="127">
        <f>E64*H64</f>
        <v>705600</v>
      </c>
      <c r="J64" s="126">
        <v>0</v>
      </c>
      <c r="K64" s="127">
        <f>E64*J64</f>
        <v>0</v>
      </c>
      <c r="O64" s="118"/>
      <c r="Z64" s="118"/>
      <c r="AA64" s="118">
        <v>1</v>
      </c>
      <c r="AB64" s="118">
        <v>1</v>
      </c>
      <c r="AC64" s="118">
        <v>1</v>
      </c>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28">
        <f>G64</f>
        <v>0</v>
      </c>
      <c r="BA64" s="118"/>
      <c r="BB64" s="118"/>
      <c r="BC64" s="118"/>
      <c r="BD64" s="118"/>
      <c r="BE64" s="118"/>
      <c r="BF64" s="118"/>
      <c r="BG64" s="118"/>
      <c r="BH64" s="118"/>
      <c r="BI64" s="118"/>
      <c r="CA64" s="118">
        <v>1</v>
      </c>
      <c r="CB64" s="118">
        <v>1</v>
      </c>
      <c r="CZ64" s="81">
        <v>1</v>
      </c>
    </row>
    <row r="65" spans="1:104" ht="22.5" x14ac:dyDescent="0.2">
      <c r="A65" s="119">
        <v>28</v>
      </c>
      <c r="B65" s="120" t="s">
        <v>868</v>
      </c>
      <c r="C65" s="121" t="s">
        <v>869</v>
      </c>
      <c r="D65" s="122" t="s">
        <v>851</v>
      </c>
      <c r="E65" s="123">
        <v>11.6</v>
      </c>
      <c r="F65" s="124">
        <v>0</v>
      </c>
      <c r="G65" s="125">
        <f>E65*F65</f>
        <v>0</v>
      </c>
      <c r="H65" s="126">
        <v>54570</v>
      </c>
      <c r="I65" s="127">
        <f>E65*H65</f>
        <v>633012</v>
      </c>
      <c r="J65" s="126">
        <v>0</v>
      </c>
      <c r="K65" s="127">
        <f>E65*J65</f>
        <v>0</v>
      </c>
      <c r="O65" s="118"/>
      <c r="Z65" s="118"/>
      <c r="AA65" s="118">
        <v>1</v>
      </c>
      <c r="AB65" s="118">
        <v>1</v>
      </c>
      <c r="AC65" s="118">
        <v>1</v>
      </c>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28">
        <f>G65</f>
        <v>0</v>
      </c>
      <c r="BA65" s="118"/>
      <c r="BB65" s="118"/>
      <c r="BC65" s="118"/>
      <c r="BD65" s="118"/>
      <c r="BE65" s="118"/>
      <c r="BF65" s="118"/>
      <c r="BG65" s="118"/>
      <c r="BH65" s="118"/>
      <c r="BI65" s="118"/>
      <c r="CA65" s="118">
        <v>1</v>
      </c>
      <c r="CB65" s="118">
        <v>1</v>
      </c>
      <c r="CZ65" s="81">
        <v>1</v>
      </c>
    </row>
    <row r="66" spans="1:104" ht="33.75" x14ac:dyDescent="0.2">
      <c r="A66" s="119">
        <v>29</v>
      </c>
      <c r="B66" s="120" t="s">
        <v>52</v>
      </c>
      <c r="C66" s="121" t="s">
        <v>870</v>
      </c>
      <c r="D66" s="122" t="s">
        <v>797</v>
      </c>
      <c r="E66" s="123">
        <v>0.2</v>
      </c>
      <c r="F66" s="124">
        <v>0</v>
      </c>
      <c r="G66" s="125">
        <f>E66*F66</f>
        <v>0</v>
      </c>
      <c r="H66" s="126">
        <v>157430</v>
      </c>
      <c r="I66" s="127">
        <f>E66*H66</f>
        <v>31486</v>
      </c>
      <c r="J66" s="126">
        <v>0</v>
      </c>
      <c r="K66" s="127">
        <f>E66*J66</f>
        <v>0</v>
      </c>
      <c r="O66" s="118"/>
      <c r="Z66" s="118"/>
      <c r="AA66" s="118">
        <v>1</v>
      </c>
      <c r="AB66" s="118">
        <v>1</v>
      </c>
      <c r="AC66" s="118">
        <v>1</v>
      </c>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28">
        <f>G66</f>
        <v>0</v>
      </c>
      <c r="BA66" s="118"/>
      <c r="BB66" s="118"/>
      <c r="BC66" s="118"/>
      <c r="BD66" s="118"/>
      <c r="BE66" s="118"/>
      <c r="BF66" s="118"/>
      <c r="BG66" s="118"/>
      <c r="BH66" s="118"/>
      <c r="BI66" s="118"/>
      <c r="CA66" s="118">
        <v>1</v>
      </c>
      <c r="CB66" s="118">
        <v>1</v>
      </c>
      <c r="CZ66" s="81">
        <v>1</v>
      </c>
    </row>
    <row r="67" spans="1:104" x14ac:dyDescent="0.2">
      <c r="A67" s="129"/>
      <c r="B67" s="130"/>
      <c r="C67" s="195" t="s">
        <v>871</v>
      </c>
      <c r="D67" s="196"/>
      <c r="E67" s="196"/>
      <c r="F67" s="196"/>
      <c r="G67" s="197"/>
      <c r="I67" s="131"/>
      <c r="K67" s="131"/>
      <c r="L67" s="132" t="s">
        <v>871</v>
      </c>
      <c r="O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row>
    <row r="68" spans="1:104" x14ac:dyDescent="0.2">
      <c r="A68" s="129"/>
      <c r="B68" s="130"/>
      <c r="C68" s="195" t="s">
        <v>818</v>
      </c>
      <c r="D68" s="196"/>
      <c r="E68" s="196"/>
      <c r="F68" s="196"/>
      <c r="G68" s="197"/>
      <c r="I68" s="131"/>
      <c r="K68" s="131"/>
      <c r="L68" s="132" t="s">
        <v>818</v>
      </c>
      <c r="O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row>
    <row r="69" spans="1:104" x14ac:dyDescent="0.2">
      <c r="A69" s="129"/>
      <c r="B69" s="130"/>
      <c r="C69" s="195" t="s">
        <v>872</v>
      </c>
      <c r="D69" s="196"/>
      <c r="E69" s="196"/>
      <c r="F69" s="196"/>
      <c r="G69" s="197"/>
      <c r="I69" s="131"/>
      <c r="K69" s="131"/>
      <c r="L69" s="132" t="s">
        <v>872</v>
      </c>
      <c r="O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row>
    <row r="70" spans="1:104" x14ac:dyDescent="0.2">
      <c r="A70" s="129"/>
      <c r="B70" s="130"/>
      <c r="C70" s="195" t="s">
        <v>862</v>
      </c>
      <c r="D70" s="196"/>
      <c r="E70" s="196"/>
      <c r="F70" s="196"/>
      <c r="G70" s="197"/>
      <c r="I70" s="131"/>
      <c r="K70" s="131"/>
      <c r="L70" s="132" t="s">
        <v>862</v>
      </c>
      <c r="O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row>
    <row r="71" spans="1:104" x14ac:dyDescent="0.2">
      <c r="A71" s="129"/>
      <c r="B71" s="130"/>
      <c r="C71" s="195" t="s">
        <v>823</v>
      </c>
      <c r="D71" s="196"/>
      <c r="E71" s="196"/>
      <c r="F71" s="196"/>
      <c r="G71" s="197"/>
      <c r="I71" s="131"/>
      <c r="K71" s="131"/>
      <c r="L71" s="132" t="s">
        <v>823</v>
      </c>
      <c r="O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row>
    <row r="72" spans="1:104" x14ac:dyDescent="0.2">
      <c r="A72" s="129"/>
      <c r="B72" s="130"/>
      <c r="C72" s="195" t="s">
        <v>873</v>
      </c>
      <c r="D72" s="196"/>
      <c r="E72" s="196"/>
      <c r="F72" s="196"/>
      <c r="G72" s="197"/>
      <c r="I72" s="131"/>
      <c r="K72" s="131"/>
      <c r="L72" s="132" t="s">
        <v>873</v>
      </c>
      <c r="O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row>
    <row r="73" spans="1:104" x14ac:dyDescent="0.2">
      <c r="A73" s="129"/>
      <c r="B73" s="130"/>
      <c r="C73" s="195" t="s">
        <v>874</v>
      </c>
      <c r="D73" s="196"/>
      <c r="E73" s="196"/>
      <c r="F73" s="196"/>
      <c r="G73" s="197"/>
      <c r="I73" s="131"/>
      <c r="K73" s="131"/>
      <c r="L73" s="132" t="s">
        <v>874</v>
      </c>
      <c r="O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row>
    <row r="74" spans="1:104" ht="22.5" x14ac:dyDescent="0.2">
      <c r="A74" s="119">
        <v>30</v>
      </c>
      <c r="B74" s="120" t="s">
        <v>875</v>
      </c>
      <c r="C74" s="121" t="s">
        <v>831</v>
      </c>
      <c r="D74" s="122" t="s">
        <v>797</v>
      </c>
      <c r="E74" s="123">
        <v>0.2</v>
      </c>
      <c r="F74" s="124">
        <v>0</v>
      </c>
      <c r="G74" s="125">
        <f>E74*F74</f>
        <v>0</v>
      </c>
      <c r="H74" s="126">
        <v>3980</v>
      </c>
      <c r="I74" s="127">
        <f>E74*H74</f>
        <v>796</v>
      </c>
      <c r="J74" s="126">
        <v>0</v>
      </c>
      <c r="K74" s="127">
        <f>E74*J74</f>
        <v>0</v>
      </c>
      <c r="O74" s="118"/>
      <c r="Z74" s="118"/>
      <c r="AA74" s="118">
        <v>1</v>
      </c>
      <c r="AB74" s="118">
        <v>1</v>
      </c>
      <c r="AC74" s="118">
        <v>1</v>
      </c>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28">
        <f>G74</f>
        <v>0</v>
      </c>
      <c r="BA74" s="118"/>
      <c r="BB74" s="118"/>
      <c r="BC74" s="118"/>
      <c r="BD74" s="118"/>
      <c r="BE74" s="118"/>
      <c r="BF74" s="118"/>
      <c r="BG74" s="118"/>
      <c r="BH74" s="118"/>
      <c r="BI74" s="118"/>
      <c r="CA74" s="118">
        <v>1</v>
      </c>
      <c r="CB74" s="118">
        <v>1</v>
      </c>
      <c r="CZ74" s="81">
        <v>1</v>
      </c>
    </row>
    <row r="75" spans="1:104" x14ac:dyDescent="0.2">
      <c r="A75" s="129"/>
      <c r="B75" s="130"/>
      <c r="C75" s="195" t="s">
        <v>831</v>
      </c>
      <c r="D75" s="196"/>
      <c r="E75" s="196"/>
      <c r="F75" s="196"/>
      <c r="G75" s="197"/>
      <c r="I75" s="131"/>
      <c r="K75" s="131"/>
      <c r="L75" s="132" t="s">
        <v>831</v>
      </c>
      <c r="O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row>
    <row r="76" spans="1:104" x14ac:dyDescent="0.2">
      <c r="A76" s="129"/>
      <c r="B76" s="130"/>
      <c r="C76" s="195" t="s">
        <v>876</v>
      </c>
      <c r="D76" s="196"/>
      <c r="E76" s="196"/>
      <c r="F76" s="196"/>
      <c r="G76" s="197"/>
      <c r="I76" s="131"/>
      <c r="K76" s="131"/>
      <c r="L76" s="132" t="s">
        <v>876</v>
      </c>
      <c r="O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row>
    <row r="77" spans="1:104" x14ac:dyDescent="0.2">
      <c r="A77" s="129"/>
      <c r="B77" s="130"/>
      <c r="C77" s="195" t="s">
        <v>877</v>
      </c>
      <c r="D77" s="196"/>
      <c r="E77" s="196"/>
      <c r="F77" s="196"/>
      <c r="G77" s="197"/>
      <c r="I77" s="131"/>
      <c r="K77" s="131"/>
      <c r="L77" s="132" t="s">
        <v>877</v>
      </c>
      <c r="O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row>
    <row r="78" spans="1:104" ht="33.75" x14ac:dyDescent="0.2">
      <c r="A78" s="119">
        <v>31</v>
      </c>
      <c r="B78" s="120" t="s">
        <v>878</v>
      </c>
      <c r="C78" s="121" t="s">
        <v>833</v>
      </c>
      <c r="D78" s="122" t="s">
        <v>797</v>
      </c>
      <c r="E78" s="123">
        <v>0.2</v>
      </c>
      <c r="F78" s="124">
        <v>0</v>
      </c>
      <c r="G78" s="125">
        <f>E78*F78</f>
        <v>0</v>
      </c>
      <c r="H78" s="126">
        <v>14226</v>
      </c>
      <c r="I78" s="127">
        <f>E78*H78</f>
        <v>2845.2000000000003</v>
      </c>
      <c r="J78" s="126">
        <v>0</v>
      </c>
      <c r="K78" s="127">
        <f>E78*J78</f>
        <v>0</v>
      </c>
      <c r="O78" s="118"/>
      <c r="Z78" s="118"/>
      <c r="AA78" s="118">
        <v>1</v>
      </c>
      <c r="AB78" s="118">
        <v>1</v>
      </c>
      <c r="AC78" s="118">
        <v>1</v>
      </c>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28">
        <f>G78</f>
        <v>0</v>
      </c>
      <c r="BA78" s="118"/>
      <c r="BB78" s="118"/>
      <c r="BC78" s="118"/>
      <c r="BD78" s="118"/>
      <c r="BE78" s="118"/>
      <c r="BF78" s="118"/>
      <c r="BG78" s="118"/>
      <c r="BH78" s="118"/>
      <c r="BI78" s="118"/>
      <c r="CA78" s="118">
        <v>1</v>
      </c>
      <c r="CB78" s="118">
        <v>1</v>
      </c>
      <c r="CZ78" s="81">
        <v>1</v>
      </c>
    </row>
    <row r="79" spans="1:104" ht="22.5" x14ac:dyDescent="0.2">
      <c r="A79" s="129"/>
      <c r="B79" s="130"/>
      <c r="C79" s="195" t="s">
        <v>834</v>
      </c>
      <c r="D79" s="196"/>
      <c r="E79" s="196"/>
      <c r="F79" s="196"/>
      <c r="G79" s="197"/>
      <c r="I79" s="131"/>
      <c r="K79" s="131"/>
      <c r="L79" s="132" t="s">
        <v>834</v>
      </c>
      <c r="O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row>
    <row r="80" spans="1:104" ht="22.5" x14ac:dyDescent="0.2">
      <c r="A80" s="119">
        <v>32</v>
      </c>
      <c r="B80" s="120" t="s">
        <v>879</v>
      </c>
      <c r="C80" s="121" t="s">
        <v>836</v>
      </c>
      <c r="D80" s="122" t="s">
        <v>797</v>
      </c>
      <c r="E80" s="123">
        <v>0.2</v>
      </c>
      <c r="F80" s="124">
        <v>0</v>
      </c>
      <c r="G80" s="125">
        <f>E80*F80</f>
        <v>0</v>
      </c>
      <c r="H80" s="126">
        <v>1600</v>
      </c>
      <c r="I80" s="127">
        <f>E80*H80</f>
        <v>320</v>
      </c>
      <c r="J80" s="126">
        <v>0</v>
      </c>
      <c r="K80" s="127">
        <f>E80*J80</f>
        <v>0</v>
      </c>
      <c r="O80" s="118"/>
      <c r="Z80" s="118"/>
      <c r="AA80" s="118">
        <v>1</v>
      </c>
      <c r="AB80" s="118">
        <v>1</v>
      </c>
      <c r="AC80" s="118">
        <v>1</v>
      </c>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28">
        <f>G80</f>
        <v>0</v>
      </c>
      <c r="BA80" s="118"/>
      <c r="BB80" s="118"/>
      <c r="BC80" s="118"/>
      <c r="BD80" s="118"/>
      <c r="BE80" s="118"/>
      <c r="BF80" s="118"/>
      <c r="BG80" s="118"/>
      <c r="BH80" s="118"/>
      <c r="BI80" s="118"/>
      <c r="CA80" s="118">
        <v>1</v>
      </c>
      <c r="CB80" s="118">
        <v>1</v>
      </c>
      <c r="CZ80" s="81">
        <v>1</v>
      </c>
    </row>
    <row r="81" spans="1:104" x14ac:dyDescent="0.2">
      <c r="A81" s="129"/>
      <c r="B81" s="130"/>
      <c r="C81" s="195" t="s">
        <v>836</v>
      </c>
      <c r="D81" s="196"/>
      <c r="E81" s="196"/>
      <c r="F81" s="196"/>
      <c r="G81" s="197"/>
      <c r="I81" s="131"/>
      <c r="K81" s="131"/>
      <c r="L81" s="132" t="s">
        <v>836</v>
      </c>
      <c r="O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row>
    <row r="82" spans="1:104" x14ac:dyDescent="0.2">
      <c r="A82" s="119">
        <v>33</v>
      </c>
      <c r="B82" s="120" t="s">
        <v>880</v>
      </c>
      <c r="C82" s="121" t="s">
        <v>838</v>
      </c>
      <c r="D82" s="122" t="s">
        <v>839</v>
      </c>
      <c r="E82" s="123">
        <v>0.2</v>
      </c>
      <c r="F82" s="124">
        <v>0</v>
      </c>
      <c r="G82" s="125">
        <f>E82*F82</f>
        <v>0</v>
      </c>
      <c r="H82" s="126">
        <v>170</v>
      </c>
      <c r="I82" s="127">
        <f>E82*H82</f>
        <v>34</v>
      </c>
      <c r="J82" s="126">
        <v>0</v>
      </c>
      <c r="K82" s="127">
        <f>E82*J82</f>
        <v>0</v>
      </c>
      <c r="O82" s="118"/>
      <c r="Z82" s="118"/>
      <c r="AA82" s="118">
        <v>1</v>
      </c>
      <c r="AB82" s="118">
        <v>1</v>
      </c>
      <c r="AC82" s="118">
        <v>1</v>
      </c>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28">
        <f>G82</f>
        <v>0</v>
      </c>
      <c r="BA82" s="118"/>
      <c r="BB82" s="118"/>
      <c r="BC82" s="118"/>
      <c r="BD82" s="118"/>
      <c r="BE82" s="118"/>
      <c r="BF82" s="118"/>
      <c r="BG82" s="118"/>
      <c r="BH82" s="118"/>
      <c r="BI82" s="118"/>
      <c r="CA82" s="118">
        <v>1</v>
      </c>
      <c r="CB82" s="118">
        <v>1</v>
      </c>
      <c r="CZ82" s="81">
        <v>1</v>
      </c>
    </row>
    <row r="83" spans="1:104" ht="22.5" x14ac:dyDescent="0.2">
      <c r="A83" s="119">
        <v>34</v>
      </c>
      <c r="B83" s="120" t="s">
        <v>86</v>
      </c>
      <c r="C83" s="121" t="s">
        <v>881</v>
      </c>
      <c r="D83" s="122" t="s">
        <v>797</v>
      </c>
      <c r="E83" s="123">
        <v>0.4</v>
      </c>
      <c r="F83" s="124">
        <v>0</v>
      </c>
      <c r="G83" s="125">
        <f>E83*F83</f>
        <v>0</v>
      </c>
      <c r="H83" s="126">
        <v>15200</v>
      </c>
      <c r="I83" s="127">
        <f>E83*H83</f>
        <v>6080</v>
      </c>
      <c r="J83" s="126">
        <v>0</v>
      </c>
      <c r="K83" s="127">
        <f>E83*J83</f>
        <v>0</v>
      </c>
      <c r="O83" s="118"/>
      <c r="Z83" s="118"/>
      <c r="AA83" s="118">
        <v>1</v>
      </c>
      <c r="AB83" s="118">
        <v>1</v>
      </c>
      <c r="AC83" s="118">
        <v>1</v>
      </c>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28">
        <f>G83</f>
        <v>0</v>
      </c>
      <c r="BA83" s="118"/>
      <c r="BB83" s="118"/>
      <c r="BC83" s="118"/>
      <c r="BD83" s="118"/>
      <c r="BE83" s="118"/>
      <c r="BF83" s="118"/>
      <c r="BG83" s="118"/>
      <c r="BH83" s="118"/>
      <c r="BI83" s="118"/>
      <c r="CA83" s="118">
        <v>1</v>
      </c>
      <c r="CB83" s="118">
        <v>1</v>
      </c>
      <c r="CZ83" s="81">
        <v>1</v>
      </c>
    </row>
    <row r="84" spans="1:104" x14ac:dyDescent="0.2">
      <c r="A84" s="129"/>
      <c r="B84" s="130"/>
      <c r="C84" s="195" t="s">
        <v>882</v>
      </c>
      <c r="D84" s="196"/>
      <c r="E84" s="196"/>
      <c r="F84" s="196"/>
      <c r="G84" s="197"/>
      <c r="I84" s="131"/>
      <c r="K84" s="131"/>
      <c r="L84" s="132" t="s">
        <v>882</v>
      </c>
      <c r="O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row>
    <row r="85" spans="1:104" x14ac:dyDescent="0.2">
      <c r="A85" s="119">
        <v>35</v>
      </c>
      <c r="B85" s="120" t="s">
        <v>883</v>
      </c>
      <c r="C85" s="121" t="s">
        <v>884</v>
      </c>
      <c r="D85" s="122" t="s">
        <v>797</v>
      </c>
      <c r="E85" s="123">
        <v>0.2</v>
      </c>
      <c r="F85" s="124">
        <v>0</v>
      </c>
      <c r="G85" s="125">
        <f>E85*F85</f>
        <v>0</v>
      </c>
      <c r="H85" s="126">
        <v>8900</v>
      </c>
      <c r="I85" s="127">
        <f>E85*H85</f>
        <v>1780</v>
      </c>
      <c r="J85" s="126">
        <v>0</v>
      </c>
      <c r="K85" s="127">
        <f>E85*J85</f>
        <v>0</v>
      </c>
      <c r="O85" s="118"/>
      <c r="Z85" s="118"/>
      <c r="AA85" s="118">
        <v>1</v>
      </c>
      <c r="AB85" s="118">
        <v>1</v>
      </c>
      <c r="AC85" s="118">
        <v>1</v>
      </c>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28">
        <f>G85</f>
        <v>0</v>
      </c>
      <c r="BA85" s="118"/>
      <c r="BB85" s="118"/>
      <c r="BC85" s="118"/>
      <c r="BD85" s="118"/>
      <c r="BE85" s="118"/>
      <c r="BF85" s="118"/>
      <c r="BG85" s="118"/>
      <c r="BH85" s="118"/>
      <c r="BI85" s="118"/>
      <c r="CA85" s="118">
        <v>1</v>
      </c>
      <c r="CB85" s="118">
        <v>1</v>
      </c>
      <c r="CZ85" s="81">
        <v>1</v>
      </c>
    </row>
    <row r="86" spans="1:104" x14ac:dyDescent="0.2">
      <c r="A86" s="129"/>
      <c r="B86" s="130"/>
      <c r="C86" s="195" t="s">
        <v>884</v>
      </c>
      <c r="D86" s="196"/>
      <c r="E86" s="196"/>
      <c r="F86" s="196"/>
      <c r="G86" s="197"/>
      <c r="I86" s="131"/>
      <c r="K86" s="131"/>
      <c r="L86" s="132" t="s">
        <v>884</v>
      </c>
      <c r="O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row>
    <row r="87" spans="1:104" x14ac:dyDescent="0.2">
      <c r="A87" s="129"/>
      <c r="B87" s="130"/>
      <c r="C87" s="195" t="s">
        <v>885</v>
      </c>
      <c r="D87" s="196"/>
      <c r="E87" s="196"/>
      <c r="F87" s="196"/>
      <c r="G87" s="197"/>
      <c r="I87" s="131"/>
      <c r="K87" s="131"/>
      <c r="L87" s="132" t="s">
        <v>885</v>
      </c>
      <c r="O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row>
    <row r="88" spans="1:104" x14ac:dyDescent="0.2">
      <c r="A88" s="129"/>
      <c r="B88" s="130"/>
      <c r="C88" s="195" t="s">
        <v>877</v>
      </c>
      <c r="D88" s="196"/>
      <c r="E88" s="196"/>
      <c r="F88" s="196"/>
      <c r="G88" s="197"/>
      <c r="I88" s="131"/>
      <c r="K88" s="131"/>
      <c r="L88" s="132" t="s">
        <v>877</v>
      </c>
      <c r="O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row>
    <row r="89" spans="1:104" ht="33.75" x14ac:dyDescent="0.2">
      <c r="A89" s="119">
        <v>36</v>
      </c>
      <c r="B89" s="120" t="s">
        <v>886</v>
      </c>
      <c r="C89" s="121" t="s">
        <v>833</v>
      </c>
      <c r="D89" s="122" t="s">
        <v>797</v>
      </c>
      <c r="E89" s="123">
        <v>0.2</v>
      </c>
      <c r="F89" s="124">
        <v>0</v>
      </c>
      <c r="G89" s="125">
        <f>E89*F89</f>
        <v>0</v>
      </c>
      <c r="H89" s="126">
        <v>14226</v>
      </c>
      <c r="I89" s="127">
        <f>E89*H89</f>
        <v>2845.2000000000003</v>
      </c>
      <c r="J89" s="126">
        <v>0</v>
      </c>
      <c r="K89" s="127">
        <f>E89*J89</f>
        <v>0</v>
      </c>
      <c r="O89" s="118"/>
      <c r="Z89" s="118"/>
      <c r="AA89" s="118">
        <v>1</v>
      </c>
      <c r="AB89" s="118">
        <v>1</v>
      </c>
      <c r="AC89" s="118">
        <v>1</v>
      </c>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28">
        <f>G89</f>
        <v>0</v>
      </c>
      <c r="BA89" s="118"/>
      <c r="BB89" s="118"/>
      <c r="BC89" s="118"/>
      <c r="BD89" s="118"/>
      <c r="BE89" s="118"/>
      <c r="BF89" s="118"/>
      <c r="BG89" s="118"/>
      <c r="BH89" s="118"/>
      <c r="BI89" s="118"/>
      <c r="CA89" s="118">
        <v>1</v>
      </c>
      <c r="CB89" s="118">
        <v>1</v>
      </c>
      <c r="CZ89" s="81">
        <v>1</v>
      </c>
    </row>
    <row r="90" spans="1:104" ht="22.5" x14ac:dyDescent="0.2">
      <c r="A90" s="129"/>
      <c r="B90" s="130"/>
      <c r="C90" s="195" t="s">
        <v>834</v>
      </c>
      <c r="D90" s="196"/>
      <c r="E90" s="196"/>
      <c r="F90" s="196"/>
      <c r="G90" s="197"/>
      <c r="I90" s="131"/>
      <c r="K90" s="131"/>
      <c r="L90" s="132" t="s">
        <v>834</v>
      </c>
      <c r="O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row>
    <row r="91" spans="1:104" ht="22.5" x14ac:dyDescent="0.2">
      <c r="A91" s="119">
        <v>37</v>
      </c>
      <c r="B91" s="120" t="s">
        <v>887</v>
      </c>
      <c r="C91" s="121" t="s">
        <v>888</v>
      </c>
      <c r="D91" s="122" t="s">
        <v>797</v>
      </c>
      <c r="E91" s="123">
        <v>0.2</v>
      </c>
      <c r="F91" s="124">
        <v>0</v>
      </c>
      <c r="G91" s="125">
        <f>E91*F91</f>
        <v>0</v>
      </c>
      <c r="H91" s="126">
        <v>1470</v>
      </c>
      <c r="I91" s="127">
        <f>E91*H91</f>
        <v>294</v>
      </c>
      <c r="J91" s="126">
        <v>0</v>
      </c>
      <c r="K91" s="127">
        <f>E91*J91</f>
        <v>0</v>
      </c>
      <c r="O91" s="118"/>
      <c r="Z91" s="118"/>
      <c r="AA91" s="118">
        <v>1</v>
      </c>
      <c r="AB91" s="118">
        <v>1</v>
      </c>
      <c r="AC91" s="118">
        <v>1</v>
      </c>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28">
        <f>G91</f>
        <v>0</v>
      </c>
      <c r="BA91" s="118"/>
      <c r="BB91" s="118"/>
      <c r="BC91" s="118"/>
      <c r="BD91" s="118"/>
      <c r="BE91" s="118"/>
      <c r="BF91" s="118"/>
      <c r="BG91" s="118"/>
      <c r="BH91" s="118"/>
      <c r="BI91" s="118"/>
      <c r="CA91" s="118">
        <v>1</v>
      </c>
      <c r="CB91" s="118">
        <v>1</v>
      </c>
      <c r="CZ91" s="81">
        <v>1</v>
      </c>
    </row>
    <row r="92" spans="1:104" x14ac:dyDescent="0.2">
      <c r="A92" s="129"/>
      <c r="B92" s="130"/>
      <c r="C92" s="195" t="s">
        <v>888</v>
      </c>
      <c r="D92" s="196"/>
      <c r="E92" s="196"/>
      <c r="F92" s="196"/>
      <c r="G92" s="197"/>
      <c r="I92" s="131"/>
      <c r="K92" s="131"/>
      <c r="L92" s="132" t="s">
        <v>888</v>
      </c>
      <c r="O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row>
    <row r="93" spans="1:104" ht="22.5" x14ac:dyDescent="0.2">
      <c r="A93" s="119">
        <v>38</v>
      </c>
      <c r="B93" s="120" t="s">
        <v>889</v>
      </c>
      <c r="C93" s="121" t="s">
        <v>836</v>
      </c>
      <c r="D93" s="122" t="s">
        <v>797</v>
      </c>
      <c r="E93" s="123">
        <v>0.2</v>
      </c>
      <c r="F93" s="124">
        <v>0</v>
      </c>
      <c r="G93" s="125">
        <f>E93*F93</f>
        <v>0</v>
      </c>
      <c r="H93" s="126">
        <v>1600</v>
      </c>
      <c r="I93" s="127">
        <f>E93*H93</f>
        <v>320</v>
      </c>
      <c r="J93" s="126">
        <v>0</v>
      </c>
      <c r="K93" s="127">
        <f>E93*J93</f>
        <v>0</v>
      </c>
      <c r="O93" s="118"/>
      <c r="Z93" s="118"/>
      <c r="AA93" s="118">
        <v>1</v>
      </c>
      <c r="AB93" s="118">
        <v>1</v>
      </c>
      <c r="AC93" s="118">
        <v>1</v>
      </c>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28">
        <f>G93</f>
        <v>0</v>
      </c>
      <c r="BA93" s="118"/>
      <c r="BB93" s="118"/>
      <c r="BC93" s="118"/>
      <c r="BD93" s="118"/>
      <c r="BE93" s="118"/>
      <c r="BF93" s="118"/>
      <c r="BG93" s="118"/>
      <c r="BH93" s="118"/>
      <c r="BI93" s="118"/>
      <c r="CA93" s="118">
        <v>1</v>
      </c>
      <c r="CB93" s="118">
        <v>1</v>
      </c>
      <c r="CZ93" s="81">
        <v>1</v>
      </c>
    </row>
    <row r="94" spans="1:104" x14ac:dyDescent="0.2">
      <c r="A94" s="129"/>
      <c r="B94" s="130"/>
      <c r="C94" s="195" t="s">
        <v>836</v>
      </c>
      <c r="D94" s="196"/>
      <c r="E94" s="196"/>
      <c r="F94" s="196"/>
      <c r="G94" s="197"/>
      <c r="I94" s="131"/>
      <c r="K94" s="131"/>
      <c r="L94" s="132" t="s">
        <v>836</v>
      </c>
      <c r="O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row>
    <row r="95" spans="1:104" x14ac:dyDescent="0.2">
      <c r="A95" s="119">
        <v>39</v>
      </c>
      <c r="B95" s="120" t="s">
        <v>890</v>
      </c>
      <c r="C95" s="121" t="s">
        <v>891</v>
      </c>
      <c r="D95" s="122" t="s">
        <v>797</v>
      </c>
      <c r="E95" s="123">
        <v>0.2</v>
      </c>
      <c r="F95" s="124">
        <v>0</v>
      </c>
      <c r="G95" s="125">
        <f>E95*F95</f>
        <v>0</v>
      </c>
      <c r="H95" s="126">
        <v>240</v>
      </c>
      <c r="I95" s="127">
        <f>E95*H95</f>
        <v>48</v>
      </c>
      <c r="J95" s="126">
        <v>0</v>
      </c>
      <c r="K95" s="127">
        <f>E95*J95</f>
        <v>0</v>
      </c>
      <c r="O95" s="118"/>
      <c r="Z95" s="118"/>
      <c r="AA95" s="118">
        <v>1</v>
      </c>
      <c r="AB95" s="118">
        <v>1</v>
      </c>
      <c r="AC95" s="118">
        <v>1</v>
      </c>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28">
        <f>G95</f>
        <v>0</v>
      </c>
      <c r="BA95" s="118"/>
      <c r="BB95" s="118"/>
      <c r="BC95" s="118"/>
      <c r="BD95" s="118"/>
      <c r="BE95" s="118"/>
      <c r="BF95" s="118"/>
      <c r="BG95" s="118"/>
      <c r="BH95" s="118"/>
      <c r="BI95" s="118"/>
      <c r="CA95" s="118">
        <v>1</v>
      </c>
      <c r="CB95" s="118">
        <v>1</v>
      </c>
      <c r="CZ95" s="81">
        <v>1</v>
      </c>
    </row>
    <row r="96" spans="1:104" x14ac:dyDescent="0.2">
      <c r="A96" s="119">
        <v>40</v>
      </c>
      <c r="B96" s="120" t="s">
        <v>703</v>
      </c>
      <c r="C96" s="121" t="s">
        <v>892</v>
      </c>
      <c r="D96" s="122" t="s">
        <v>797</v>
      </c>
      <c r="E96" s="123">
        <v>0.4</v>
      </c>
      <c r="F96" s="124">
        <v>0</v>
      </c>
      <c r="G96" s="125">
        <f>E96*F96</f>
        <v>0</v>
      </c>
      <c r="H96" s="126">
        <v>15560</v>
      </c>
      <c r="I96" s="127">
        <f>E96*H96</f>
        <v>6224</v>
      </c>
      <c r="J96" s="126">
        <v>0</v>
      </c>
      <c r="K96" s="127">
        <f>E96*J96</f>
        <v>0</v>
      </c>
      <c r="O96" s="118"/>
      <c r="Z96" s="118"/>
      <c r="AA96" s="118">
        <v>1</v>
      </c>
      <c r="AB96" s="118">
        <v>1</v>
      </c>
      <c r="AC96" s="118">
        <v>1</v>
      </c>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28">
        <f>G96</f>
        <v>0</v>
      </c>
      <c r="BA96" s="118"/>
      <c r="BB96" s="118"/>
      <c r="BC96" s="118"/>
      <c r="BD96" s="118"/>
      <c r="BE96" s="118"/>
      <c r="BF96" s="118"/>
      <c r="BG96" s="118"/>
      <c r="BH96" s="118"/>
      <c r="BI96" s="118"/>
      <c r="CA96" s="118">
        <v>1</v>
      </c>
      <c r="CB96" s="118">
        <v>1</v>
      </c>
      <c r="CZ96" s="81">
        <v>1</v>
      </c>
    </row>
    <row r="97" spans="1:104" x14ac:dyDescent="0.2">
      <c r="A97" s="129"/>
      <c r="B97" s="130"/>
      <c r="C97" s="195" t="s">
        <v>893</v>
      </c>
      <c r="D97" s="196"/>
      <c r="E97" s="196"/>
      <c r="F97" s="196"/>
      <c r="G97" s="197"/>
      <c r="I97" s="131"/>
      <c r="K97" s="131"/>
      <c r="L97" s="132" t="s">
        <v>893</v>
      </c>
      <c r="O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row>
    <row r="98" spans="1:104" ht="22.5" x14ac:dyDescent="0.2">
      <c r="A98" s="119">
        <v>41</v>
      </c>
      <c r="B98" s="120" t="s">
        <v>705</v>
      </c>
      <c r="C98" s="121" t="s">
        <v>894</v>
      </c>
      <c r="D98" s="122" t="s">
        <v>797</v>
      </c>
      <c r="E98" s="123">
        <v>0.2</v>
      </c>
      <c r="F98" s="124">
        <v>0</v>
      </c>
      <c r="G98" s="125">
        <f>E98*F98</f>
        <v>0</v>
      </c>
      <c r="H98" s="126">
        <v>1500</v>
      </c>
      <c r="I98" s="127">
        <f>E98*H98</f>
        <v>300</v>
      </c>
      <c r="J98" s="126">
        <v>0</v>
      </c>
      <c r="K98" s="127">
        <f>E98*J98</f>
        <v>0</v>
      </c>
      <c r="O98" s="118"/>
      <c r="Z98" s="118"/>
      <c r="AA98" s="118">
        <v>1</v>
      </c>
      <c r="AB98" s="118">
        <v>1</v>
      </c>
      <c r="AC98" s="118">
        <v>1</v>
      </c>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28">
        <f>G98</f>
        <v>0</v>
      </c>
      <c r="BA98" s="118"/>
      <c r="BB98" s="118"/>
      <c r="BC98" s="118"/>
      <c r="BD98" s="118"/>
      <c r="BE98" s="118"/>
      <c r="BF98" s="118"/>
      <c r="BG98" s="118"/>
      <c r="BH98" s="118"/>
      <c r="BI98" s="118"/>
      <c r="CA98" s="118">
        <v>1</v>
      </c>
      <c r="CB98" s="118">
        <v>1</v>
      </c>
      <c r="CZ98" s="81">
        <v>1</v>
      </c>
    </row>
    <row r="99" spans="1:104" ht="22.5" x14ac:dyDescent="0.2">
      <c r="A99" s="119">
        <v>42</v>
      </c>
      <c r="B99" s="120" t="s">
        <v>707</v>
      </c>
      <c r="C99" s="121" t="s">
        <v>895</v>
      </c>
      <c r="D99" s="122" t="s">
        <v>797</v>
      </c>
      <c r="E99" s="123">
        <v>0.2</v>
      </c>
      <c r="F99" s="124">
        <v>0</v>
      </c>
      <c r="G99" s="125">
        <f>E99*F99</f>
        <v>0</v>
      </c>
      <c r="H99" s="126">
        <v>1980</v>
      </c>
      <c r="I99" s="127">
        <f>E99*H99</f>
        <v>396</v>
      </c>
      <c r="J99" s="126">
        <v>0</v>
      </c>
      <c r="K99" s="127">
        <f>E99*J99</f>
        <v>0</v>
      </c>
      <c r="O99" s="118"/>
      <c r="Z99" s="118"/>
      <c r="AA99" s="118">
        <v>1</v>
      </c>
      <c r="AB99" s="118">
        <v>1</v>
      </c>
      <c r="AC99" s="118">
        <v>1</v>
      </c>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28">
        <f>G99</f>
        <v>0</v>
      </c>
      <c r="BA99" s="118"/>
      <c r="BB99" s="118"/>
      <c r="BC99" s="118"/>
      <c r="BD99" s="118"/>
      <c r="BE99" s="118"/>
      <c r="BF99" s="118"/>
      <c r="BG99" s="118"/>
      <c r="BH99" s="118"/>
      <c r="BI99" s="118"/>
      <c r="CA99" s="118">
        <v>1</v>
      </c>
      <c r="CB99" s="118">
        <v>1</v>
      </c>
      <c r="CZ99" s="81">
        <v>1</v>
      </c>
    </row>
    <row r="100" spans="1:104" ht="22.5" x14ac:dyDescent="0.2">
      <c r="A100" s="119">
        <v>43</v>
      </c>
      <c r="B100" s="120" t="s">
        <v>709</v>
      </c>
      <c r="C100" s="121" t="s">
        <v>896</v>
      </c>
      <c r="D100" s="122" t="s">
        <v>797</v>
      </c>
      <c r="E100" s="123">
        <v>0.2</v>
      </c>
      <c r="F100" s="124">
        <v>0</v>
      </c>
      <c r="G100" s="125">
        <f>E100*F100</f>
        <v>0</v>
      </c>
      <c r="H100" s="126">
        <v>790</v>
      </c>
      <c r="I100" s="127">
        <f>E100*H100</f>
        <v>158</v>
      </c>
      <c r="J100" s="126">
        <v>0</v>
      </c>
      <c r="K100" s="127">
        <f>E100*J100</f>
        <v>0</v>
      </c>
      <c r="O100" s="118"/>
      <c r="Z100" s="118"/>
      <c r="AA100" s="118">
        <v>1</v>
      </c>
      <c r="AB100" s="118">
        <v>1</v>
      </c>
      <c r="AC100" s="118">
        <v>1</v>
      </c>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28">
        <f>G100</f>
        <v>0</v>
      </c>
      <c r="BA100" s="118"/>
      <c r="BB100" s="118"/>
      <c r="BC100" s="118"/>
      <c r="BD100" s="118"/>
      <c r="BE100" s="118"/>
      <c r="BF100" s="118"/>
      <c r="BG100" s="118"/>
      <c r="BH100" s="118"/>
      <c r="BI100" s="118"/>
      <c r="CA100" s="118">
        <v>1</v>
      </c>
      <c r="CB100" s="118">
        <v>1</v>
      </c>
      <c r="CZ100" s="81">
        <v>1</v>
      </c>
    </row>
    <row r="101" spans="1:104" x14ac:dyDescent="0.2">
      <c r="A101" s="119">
        <v>44</v>
      </c>
      <c r="B101" s="120" t="s">
        <v>897</v>
      </c>
      <c r="C101" s="121" t="s">
        <v>898</v>
      </c>
      <c r="D101" s="122" t="s">
        <v>899</v>
      </c>
      <c r="E101" s="123">
        <v>0.4</v>
      </c>
      <c r="F101" s="124">
        <v>0</v>
      </c>
      <c r="G101" s="125">
        <f>E101*F101</f>
        <v>0</v>
      </c>
      <c r="H101" s="126">
        <v>0</v>
      </c>
      <c r="I101" s="127">
        <f>E101*H101</f>
        <v>0</v>
      </c>
      <c r="J101" s="126">
        <v>0</v>
      </c>
      <c r="K101" s="127">
        <f>E101*J101</f>
        <v>0</v>
      </c>
      <c r="O101" s="118"/>
      <c r="Z101" s="118"/>
      <c r="AA101" s="118">
        <v>1</v>
      </c>
      <c r="AB101" s="118">
        <v>1</v>
      </c>
      <c r="AC101" s="118">
        <v>1</v>
      </c>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28">
        <f>G101</f>
        <v>0</v>
      </c>
      <c r="BA101" s="118"/>
      <c r="BB101" s="118"/>
      <c r="BC101" s="118"/>
      <c r="BD101" s="118"/>
      <c r="BE101" s="118"/>
      <c r="BF101" s="118"/>
      <c r="BG101" s="118"/>
      <c r="BH101" s="118"/>
      <c r="BI101" s="118"/>
      <c r="CA101" s="118">
        <v>1</v>
      </c>
      <c r="CB101" s="118">
        <v>1</v>
      </c>
      <c r="CZ101" s="81">
        <v>1</v>
      </c>
    </row>
    <row r="102" spans="1:104" x14ac:dyDescent="0.2">
      <c r="A102" s="139" t="s">
        <v>50</v>
      </c>
      <c r="B102" s="140" t="s">
        <v>815</v>
      </c>
      <c r="C102" s="141" t="s">
        <v>48</v>
      </c>
      <c r="D102" s="142"/>
      <c r="E102" s="143"/>
      <c r="F102" s="143"/>
      <c r="G102" s="144">
        <f>SUM(G18:G101)</f>
        <v>0</v>
      </c>
      <c r="H102" s="145"/>
      <c r="I102" s="144">
        <f>SUM(I18:I101)</f>
        <v>4733514.4000000004</v>
      </c>
      <c r="J102" s="146"/>
      <c r="K102" s="144">
        <f>SUM(K18:K101)</f>
        <v>0</v>
      </c>
      <c r="O102" s="118"/>
      <c r="X102" s="147">
        <f>K102</f>
        <v>0</v>
      </c>
      <c r="Y102" s="147">
        <f>I102</f>
        <v>4733514.4000000004</v>
      </c>
      <c r="Z102" s="128">
        <f>G102</f>
        <v>0</v>
      </c>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48"/>
      <c r="BB102" s="148"/>
      <c r="BC102" s="148"/>
      <c r="BD102" s="148"/>
      <c r="BE102" s="148"/>
      <c r="BF102" s="148"/>
      <c r="BG102" s="118"/>
      <c r="BH102" s="118"/>
      <c r="BI102" s="118"/>
    </row>
    <row r="103" spans="1:104" x14ac:dyDescent="0.2">
      <c r="A103" s="149" t="s">
        <v>29</v>
      </c>
      <c r="B103" s="150" t="s">
        <v>51</v>
      </c>
      <c r="C103" s="151"/>
      <c r="D103" s="152"/>
      <c r="E103" s="153"/>
      <c r="F103" s="153"/>
      <c r="G103" s="154">
        <f>SUM(Z7:Z103)</f>
        <v>0</v>
      </c>
      <c r="H103" s="155"/>
      <c r="I103" s="154">
        <f>SUM(Y7:Y103)</f>
        <v>4917074.4000000004</v>
      </c>
      <c r="J103" s="155"/>
      <c r="K103" s="154">
        <f>SUM(X7:X103)</f>
        <v>0</v>
      </c>
      <c r="O103" s="118"/>
      <c r="BA103" s="156"/>
      <c r="BB103" s="156"/>
      <c r="BC103" s="156"/>
      <c r="BD103" s="156"/>
      <c r="BE103" s="156"/>
      <c r="BF103" s="156"/>
    </row>
    <row r="104" spans="1:104" x14ac:dyDescent="0.2">
      <c r="E104" s="81"/>
    </row>
    <row r="105" spans="1:104" x14ac:dyDescent="0.2">
      <c r="A105" s="157" t="s">
        <v>31</v>
      </c>
      <c r="E105" s="81"/>
    </row>
    <row r="106" spans="1:104" ht="117.75" customHeight="1" x14ac:dyDescent="0.2">
      <c r="A106" s="199"/>
      <c r="B106" s="200"/>
      <c r="C106" s="200"/>
      <c r="D106" s="200"/>
      <c r="E106" s="200"/>
      <c r="F106" s="200"/>
      <c r="G106" s="201"/>
    </row>
    <row r="107" spans="1:104" x14ac:dyDescent="0.2">
      <c r="E107" s="81"/>
    </row>
    <row r="108" spans="1:104" x14ac:dyDescent="0.2">
      <c r="E108" s="81"/>
    </row>
    <row r="109" spans="1:104" x14ac:dyDescent="0.2">
      <c r="E109" s="81"/>
    </row>
    <row r="110" spans="1:104" x14ac:dyDescent="0.2">
      <c r="E110" s="81"/>
    </row>
    <row r="111" spans="1:104" x14ac:dyDescent="0.2">
      <c r="E111" s="81"/>
    </row>
    <row r="112" spans="1:104" x14ac:dyDescent="0.2">
      <c r="E112" s="81"/>
    </row>
    <row r="113" spans="1:7" x14ac:dyDescent="0.2">
      <c r="E113" s="81"/>
    </row>
    <row r="114" spans="1:7" x14ac:dyDescent="0.2">
      <c r="E114" s="81"/>
    </row>
    <row r="115" spans="1:7" x14ac:dyDescent="0.2">
      <c r="E115" s="81"/>
    </row>
    <row r="116" spans="1:7" x14ac:dyDescent="0.2">
      <c r="E116" s="81"/>
    </row>
    <row r="117" spans="1:7" x14ac:dyDescent="0.2">
      <c r="E117" s="81"/>
    </row>
    <row r="118" spans="1:7" x14ac:dyDescent="0.2">
      <c r="E118" s="81"/>
    </row>
    <row r="119" spans="1:7" x14ac:dyDescent="0.2">
      <c r="E119" s="81"/>
    </row>
    <row r="120" spans="1:7" x14ac:dyDescent="0.2">
      <c r="E120" s="81"/>
    </row>
    <row r="121" spans="1:7" x14ac:dyDescent="0.2">
      <c r="E121" s="81"/>
    </row>
    <row r="122" spans="1:7" x14ac:dyDescent="0.2">
      <c r="E122" s="81"/>
    </row>
    <row r="123" spans="1:7" x14ac:dyDescent="0.2">
      <c r="E123" s="81"/>
    </row>
    <row r="124" spans="1:7" x14ac:dyDescent="0.2">
      <c r="E124" s="81"/>
    </row>
    <row r="125" spans="1:7" x14ac:dyDescent="0.2">
      <c r="E125" s="81"/>
    </row>
    <row r="126" spans="1:7" x14ac:dyDescent="0.2">
      <c r="E126" s="81"/>
    </row>
    <row r="127" spans="1:7" x14ac:dyDescent="0.2">
      <c r="A127" s="137"/>
      <c r="B127" s="137"/>
      <c r="C127" s="137"/>
      <c r="D127" s="137"/>
      <c r="E127" s="137"/>
      <c r="F127" s="137"/>
      <c r="G127" s="137"/>
    </row>
    <row r="128" spans="1:7" x14ac:dyDescent="0.2">
      <c r="A128" s="137"/>
      <c r="B128" s="137"/>
      <c r="C128" s="137"/>
      <c r="D128" s="137"/>
      <c r="E128" s="137"/>
      <c r="F128" s="137"/>
      <c r="G128" s="137"/>
    </row>
    <row r="129" spans="1:7" x14ac:dyDescent="0.2">
      <c r="A129" s="137"/>
      <c r="B129" s="137"/>
      <c r="C129" s="137"/>
      <c r="D129" s="137"/>
      <c r="E129" s="137"/>
      <c r="F129" s="137"/>
      <c r="G129" s="137"/>
    </row>
    <row r="130" spans="1:7" x14ac:dyDescent="0.2">
      <c r="A130" s="137"/>
      <c r="B130" s="137"/>
      <c r="C130" s="137"/>
      <c r="D130" s="137"/>
      <c r="E130" s="137"/>
      <c r="F130" s="137"/>
      <c r="G130" s="137"/>
    </row>
    <row r="131" spans="1:7" x14ac:dyDescent="0.2">
      <c r="E131" s="81"/>
    </row>
    <row r="132" spans="1:7" x14ac:dyDescent="0.2">
      <c r="E132" s="81"/>
    </row>
    <row r="133" spans="1:7" x14ac:dyDescent="0.2">
      <c r="E133" s="81"/>
    </row>
    <row r="134" spans="1:7" x14ac:dyDescent="0.2">
      <c r="E134" s="81"/>
    </row>
    <row r="135" spans="1:7" x14ac:dyDescent="0.2">
      <c r="E135" s="81"/>
    </row>
    <row r="136" spans="1:7" x14ac:dyDescent="0.2">
      <c r="E136" s="81"/>
    </row>
    <row r="137" spans="1:7" x14ac:dyDescent="0.2">
      <c r="E137" s="81"/>
    </row>
    <row r="138" spans="1:7" x14ac:dyDescent="0.2">
      <c r="E138" s="81"/>
    </row>
    <row r="139" spans="1:7" x14ac:dyDescent="0.2">
      <c r="E139" s="81"/>
    </row>
    <row r="140" spans="1:7" x14ac:dyDescent="0.2">
      <c r="E140" s="81"/>
    </row>
    <row r="141" spans="1:7" x14ac:dyDescent="0.2">
      <c r="E141" s="81"/>
    </row>
    <row r="142" spans="1:7" x14ac:dyDescent="0.2">
      <c r="E142" s="81"/>
    </row>
    <row r="143" spans="1:7" x14ac:dyDescent="0.2">
      <c r="E143" s="81"/>
    </row>
    <row r="144" spans="1:7" x14ac:dyDescent="0.2">
      <c r="E144" s="81"/>
    </row>
    <row r="145" spans="5:5" x14ac:dyDescent="0.2">
      <c r="E145" s="81"/>
    </row>
    <row r="146" spans="5:5" x14ac:dyDescent="0.2">
      <c r="E146" s="81"/>
    </row>
    <row r="147" spans="5:5" x14ac:dyDescent="0.2">
      <c r="E147" s="81"/>
    </row>
    <row r="148" spans="5:5" x14ac:dyDescent="0.2">
      <c r="E148" s="81"/>
    </row>
    <row r="149" spans="5:5" x14ac:dyDescent="0.2">
      <c r="E149" s="81"/>
    </row>
    <row r="150" spans="5:5" x14ac:dyDescent="0.2">
      <c r="E150" s="81"/>
    </row>
    <row r="151" spans="5:5" x14ac:dyDescent="0.2">
      <c r="E151" s="81"/>
    </row>
    <row r="152" spans="5:5" x14ac:dyDescent="0.2">
      <c r="E152" s="81"/>
    </row>
    <row r="153" spans="5:5" x14ac:dyDescent="0.2">
      <c r="E153" s="81"/>
    </row>
    <row r="154" spans="5:5" x14ac:dyDescent="0.2">
      <c r="E154" s="81"/>
    </row>
    <row r="155" spans="5:5" x14ac:dyDescent="0.2">
      <c r="E155" s="81"/>
    </row>
    <row r="156" spans="5:5" x14ac:dyDescent="0.2">
      <c r="E156" s="81"/>
    </row>
    <row r="157" spans="5:5" x14ac:dyDescent="0.2">
      <c r="E157" s="81"/>
    </row>
    <row r="158" spans="5:5" x14ac:dyDescent="0.2">
      <c r="E158" s="81"/>
    </row>
    <row r="159" spans="5:5" x14ac:dyDescent="0.2">
      <c r="E159" s="81"/>
    </row>
    <row r="160" spans="5:5" x14ac:dyDescent="0.2">
      <c r="E160" s="81"/>
    </row>
    <row r="161" spans="1:7" x14ac:dyDescent="0.2">
      <c r="E161" s="81"/>
    </row>
    <row r="162" spans="1:7" x14ac:dyDescent="0.2">
      <c r="A162" s="158"/>
      <c r="B162" s="158"/>
    </row>
    <row r="163" spans="1:7" x14ac:dyDescent="0.2">
      <c r="A163" s="137"/>
      <c r="B163" s="137"/>
      <c r="C163" s="159"/>
      <c r="D163" s="159"/>
      <c r="E163" s="160"/>
      <c r="F163" s="159"/>
      <c r="G163" s="161"/>
    </row>
    <row r="164" spans="1:7" x14ac:dyDescent="0.2">
      <c r="A164" s="162"/>
      <c r="B164" s="162"/>
      <c r="C164" s="137"/>
      <c r="D164" s="137"/>
      <c r="E164" s="163"/>
      <c r="F164" s="137"/>
      <c r="G164" s="137"/>
    </row>
    <row r="165" spans="1:7" x14ac:dyDescent="0.2">
      <c r="A165" s="137"/>
      <c r="B165" s="137"/>
      <c r="C165" s="137"/>
      <c r="D165" s="137"/>
      <c r="E165" s="163"/>
      <c r="F165" s="137"/>
      <c r="G165" s="137"/>
    </row>
    <row r="166" spans="1:7" x14ac:dyDescent="0.2">
      <c r="A166" s="137"/>
      <c r="B166" s="137"/>
      <c r="C166" s="137"/>
      <c r="D166" s="137"/>
      <c r="E166" s="163"/>
      <c r="F166" s="137"/>
      <c r="G166" s="137"/>
    </row>
    <row r="167" spans="1:7" x14ac:dyDescent="0.2">
      <c r="A167" s="137"/>
      <c r="B167" s="137"/>
      <c r="C167" s="137"/>
      <c r="D167" s="137"/>
      <c r="E167" s="163"/>
      <c r="F167" s="137"/>
      <c r="G167" s="137"/>
    </row>
    <row r="168" spans="1:7" x14ac:dyDescent="0.2">
      <c r="A168" s="137"/>
      <c r="B168" s="137"/>
      <c r="C168" s="137"/>
      <c r="D168" s="137"/>
      <c r="E168" s="163"/>
      <c r="F168" s="137"/>
      <c r="G168" s="137"/>
    </row>
    <row r="169" spans="1:7" x14ac:dyDescent="0.2">
      <c r="A169" s="137"/>
      <c r="B169" s="137"/>
      <c r="C169" s="137"/>
      <c r="D169" s="137"/>
      <c r="E169" s="163"/>
      <c r="F169" s="137"/>
      <c r="G169" s="137"/>
    </row>
    <row r="170" spans="1:7" x14ac:dyDescent="0.2">
      <c r="A170" s="137"/>
      <c r="B170" s="137"/>
      <c r="C170" s="137"/>
      <c r="D170" s="137"/>
      <c r="E170" s="163"/>
      <c r="F170" s="137"/>
      <c r="G170" s="137"/>
    </row>
    <row r="171" spans="1:7" x14ac:dyDescent="0.2">
      <c r="A171" s="137"/>
      <c r="B171" s="137"/>
      <c r="C171" s="137"/>
      <c r="D171" s="137"/>
      <c r="E171" s="163"/>
      <c r="F171" s="137"/>
      <c r="G171" s="137"/>
    </row>
    <row r="172" spans="1:7" x14ac:dyDescent="0.2">
      <c r="A172" s="137"/>
      <c r="B172" s="137"/>
      <c r="C172" s="137"/>
      <c r="D172" s="137"/>
      <c r="E172" s="163"/>
      <c r="F172" s="137"/>
      <c r="G172" s="137"/>
    </row>
    <row r="173" spans="1:7" x14ac:dyDescent="0.2">
      <c r="A173" s="137"/>
      <c r="B173" s="137"/>
      <c r="C173" s="137"/>
      <c r="D173" s="137"/>
      <c r="E173" s="163"/>
      <c r="F173" s="137"/>
      <c r="G173" s="137"/>
    </row>
    <row r="174" spans="1:7" x14ac:dyDescent="0.2">
      <c r="A174" s="137"/>
      <c r="B174" s="137"/>
      <c r="C174" s="137"/>
      <c r="D174" s="137"/>
      <c r="E174" s="163"/>
      <c r="F174" s="137"/>
      <c r="G174" s="137"/>
    </row>
    <row r="175" spans="1:7" x14ac:dyDescent="0.2">
      <c r="A175" s="137"/>
      <c r="B175" s="137"/>
      <c r="C175" s="137"/>
      <c r="D175" s="137"/>
      <c r="E175" s="163"/>
      <c r="F175" s="137"/>
      <c r="G175" s="137"/>
    </row>
    <row r="176" spans="1:7" x14ac:dyDescent="0.2">
      <c r="A176" s="137"/>
      <c r="B176" s="137"/>
      <c r="C176" s="137"/>
      <c r="D176" s="137"/>
      <c r="E176" s="163"/>
      <c r="F176" s="137"/>
      <c r="G176" s="137"/>
    </row>
  </sheetData>
  <sheetProtection password="C7B2" sheet="1"/>
  <mergeCells count="50">
    <mergeCell ref="A1:G1"/>
    <mergeCell ref="A106:G106"/>
    <mergeCell ref="C20:G20"/>
    <mergeCell ref="C21:G21"/>
    <mergeCell ref="C22:G22"/>
    <mergeCell ref="C23:G23"/>
    <mergeCell ref="C41:G41"/>
    <mergeCell ref="C24:G24"/>
    <mergeCell ref="C25:G25"/>
    <mergeCell ref="C26:G26"/>
    <mergeCell ref="C27:G27"/>
    <mergeCell ref="C28:G28"/>
    <mergeCell ref="C29:G29"/>
    <mergeCell ref="C30:G30"/>
    <mergeCell ref="C32:G32"/>
    <mergeCell ref="C35:G35"/>
    <mergeCell ref="C37:G37"/>
    <mergeCell ref="C39:G39"/>
    <mergeCell ref="C62:G62"/>
    <mergeCell ref="C43:G43"/>
    <mergeCell ref="C45:G45"/>
    <mergeCell ref="C47:G47"/>
    <mergeCell ref="C49:G49"/>
    <mergeCell ref="C55:G55"/>
    <mergeCell ref="C56:G56"/>
    <mergeCell ref="C57:G57"/>
    <mergeCell ref="C58:G58"/>
    <mergeCell ref="C59:G59"/>
    <mergeCell ref="C60:G60"/>
    <mergeCell ref="C61:G61"/>
    <mergeCell ref="C81:G81"/>
    <mergeCell ref="C67:G67"/>
    <mergeCell ref="C68:G68"/>
    <mergeCell ref="C69:G69"/>
    <mergeCell ref="C70:G70"/>
    <mergeCell ref="C71:G71"/>
    <mergeCell ref="C72:G72"/>
    <mergeCell ref="C73:G73"/>
    <mergeCell ref="C75:G75"/>
    <mergeCell ref="C76:G76"/>
    <mergeCell ref="C77:G77"/>
    <mergeCell ref="C79:G79"/>
    <mergeCell ref="C94:G94"/>
    <mergeCell ref="C97:G97"/>
    <mergeCell ref="C84:G84"/>
    <mergeCell ref="C86:G86"/>
    <mergeCell ref="C87:G87"/>
    <mergeCell ref="C88:G88"/>
    <mergeCell ref="C90:G90"/>
    <mergeCell ref="C92:G9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Z109"/>
  <sheetViews>
    <sheetView showGridLines="0" showZeros="0" zoomScale="75" zoomScaleNormal="100" workbookViewId="0">
      <selection activeCell="J1" sqref="J1:J65536 K1:K65536"/>
    </sheetView>
  </sheetViews>
  <sheetFormatPr defaultRowHeight="12.75" x14ac:dyDescent="0.2"/>
  <cols>
    <col min="1" max="1" width="4.42578125" style="81" customWidth="1"/>
    <col min="2" max="2" width="11.5703125" style="81" customWidth="1"/>
    <col min="3" max="3" width="40.42578125" style="81" customWidth="1"/>
    <col min="4" max="4" width="5.5703125" style="81" customWidth="1"/>
    <col min="5" max="5" width="8.5703125" style="100" customWidth="1"/>
    <col min="6" max="6" width="9.85546875" style="81" customWidth="1"/>
    <col min="7" max="7" width="13.85546875" style="81" customWidth="1"/>
    <col min="8" max="8" width="11" style="81" hidden="1" customWidth="1"/>
    <col min="9" max="9" width="9.7109375" style="81" hidden="1" customWidth="1"/>
    <col min="10" max="10" width="11.28515625" style="81" hidden="1" customWidth="1"/>
    <col min="11" max="11" width="10.42578125" style="81" hidden="1" customWidth="1"/>
    <col min="12" max="12" width="75.42578125" style="81" customWidth="1"/>
    <col min="13" max="13" width="45.28515625" style="81" customWidth="1"/>
    <col min="14" max="55" width="9.140625" style="81"/>
    <col min="56" max="56" width="62.28515625" style="81" customWidth="1"/>
    <col min="57" max="16384" width="9.140625" style="81"/>
  </cols>
  <sheetData>
    <row r="1" spans="1:104" ht="15" customHeight="1" x14ac:dyDescent="0.25">
      <c r="A1" s="198" t="s">
        <v>32</v>
      </c>
      <c r="B1" s="198"/>
      <c r="C1" s="198"/>
      <c r="D1" s="198"/>
      <c r="E1" s="198"/>
      <c r="F1" s="198"/>
      <c r="G1" s="198"/>
    </row>
    <row r="2" spans="1:104" ht="3" customHeight="1" thickBot="1" x14ac:dyDescent="0.25">
      <c r="B2" s="82"/>
      <c r="C2" s="83"/>
      <c r="D2" s="83"/>
      <c r="E2" s="84"/>
      <c r="F2" s="83"/>
      <c r="G2" s="83"/>
    </row>
    <row r="3" spans="1:104" ht="13.5" customHeight="1" thickTop="1" x14ac:dyDescent="0.2">
      <c r="A3" s="85" t="s">
        <v>33</v>
      </c>
      <c r="B3" s="86"/>
      <c r="C3" s="87"/>
      <c r="D3" s="88" t="s">
        <v>943</v>
      </c>
      <c r="E3" s="89"/>
      <c r="F3" s="90"/>
      <c r="G3" s="91"/>
    </row>
    <row r="4" spans="1:104" ht="13.5" customHeight="1" thickBot="1" x14ac:dyDescent="0.25">
      <c r="A4" s="92" t="s">
        <v>34</v>
      </c>
      <c r="B4" s="93"/>
      <c r="C4" s="94"/>
      <c r="D4" s="95" t="s">
        <v>944</v>
      </c>
      <c r="E4" s="96"/>
      <c r="F4" s="97"/>
      <c r="G4" s="98"/>
    </row>
    <row r="5" spans="1:104" ht="13.5" thickTop="1" x14ac:dyDescent="0.2">
      <c r="A5" s="99"/>
      <c r="G5" s="101"/>
    </row>
    <row r="6" spans="1:104" s="107" customFormat="1" ht="26.25" customHeight="1" x14ac:dyDescent="0.2">
      <c r="A6" s="102" t="s">
        <v>35</v>
      </c>
      <c r="B6" s="103" t="s">
        <v>36</v>
      </c>
      <c r="C6" s="103" t="s">
        <v>37</v>
      </c>
      <c r="D6" s="103" t="s">
        <v>38</v>
      </c>
      <c r="E6" s="104" t="s">
        <v>39</v>
      </c>
      <c r="F6" s="103" t="s">
        <v>40</v>
      </c>
      <c r="G6" s="105" t="s">
        <v>41</v>
      </c>
      <c r="H6" s="106" t="s">
        <v>42</v>
      </c>
      <c r="I6" s="106" t="s">
        <v>43</v>
      </c>
      <c r="J6" s="106" t="s">
        <v>44</v>
      </c>
      <c r="K6" s="106" t="s">
        <v>45</v>
      </c>
    </row>
    <row r="7" spans="1:104" ht="14.25" customHeight="1" x14ac:dyDescent="0.2">
      <c r="A7" s="108" t="s">
        <v>46</v>
      </c>
      <c r="B7" s="109" t="s">
        <v>904</v>
      </c>
      <c r="C7" s="110" t="s">
        <v>905</v>
      </c>
      <c r="D7" s="111"/>
      <c r="E7" s="112"/>
      <c r="F7" s="112"/>
      <c r="G7" s="113"/>
      <c r="H7" s="114"/>
      <c r="I7" s="115"/>
      <c r="J7" s="116"/>
      <c r="K7" s="117"/>
      <c r="O7" s="118"/>
    </row>
    <row r="8" spans="1:104" x14ac:dyDescent="0.2">
      <c r="A8" s="119">
        <v>1</v>
      </c>
      <c r="B8" s="120" t="s">
        <v>906</v>
      </c>
      <c r="C8" s="121" t="s">
        <v>907</v>
      </c>
      <c r="D8" s="122" t="s">
        <v>569</v>
      </c>
      <c r="E8" s="123">
        <v>0.2</v>
      </c>
      <c r="F8" s="124">
        <v>0</v>
      </c>
      <c r="G8" s="125">
        <f>E8*F8</f>
        <v>0</v>
      </c>
      <c r="H8" s="126">
        <v>0</v>
      </c>
      <c r="I8" s="127">
        <f>E8*H8</f>
        <v>0</v>
      </c>
      <c r="J8" s="126">
        <v>0</v>
      </c>
      <c r="K8" s="127">
        <f>E8*J8</f>
        <v>0</v>
      </c>
      <c r="O8" s="118"/>
      <c r="Z8" s="118"/>
      <c r="AA8" s="118">
        <v>1</v>
      </c>
      <c r="AB8" s="118">
        <v>1</v>
      </c>
      <c r="AC8" s="118">
        <v>1</v>
      </c>
      <c r="AD8" s="118"/>
      <c r="AE8" s="118"/>
      <c r="AF8" s="118"/>
      <c r="AG8" s="118"/>
      <c r="AH8" s="118"/>
      <c r="AI8" s="118"/>
      <c r="AJ8" s="118"/>
      <c r="AK8" s="118"/>
      <c r="AL8" s="118"/>
      <c r="AM8" s="118"/>
      <c r="AN8" s="118"/>
      <c r="AO8" s="118"/>
      <c r="AP8" s="118"/>
      <c r="AQ8" s="118"/>
      <c r="AR8" s="118"/>
      <c r="AS8" s="118"/>
      <c r="AT8" s="118"/>
      <c r="AU8" s="118"/>
      <c r="AV8" s="118"/>
      <c r="AW8" s="118"/>
      <c r="AX8" s="118"/>
      <c r="AY8" s="118"/>
      <c r="AZ8" s="128">
        <f>G8</f>
        <v>0</v>
      </c>
      <c r="BA8" s="118"/>
      <c r="BB8" s="118"/>
      <c r="BC8" s="118"/>
      <c r="BD8" s="118"/>
      <c r="BE8" s="118"/>
      <c r="BF8" s="118"/>
      <c r="BG8" s="118"/>
      <c r="BH8" s="118"/>
      <c r="BI8" s="118"/>
      <c r="CA8" s="118">
        <v>1</v>
      </c>
      <c r="CB8" s="118">
        <v>1</v>
      </c>
      <c r="CZ8" s="81">
        <v>2</v>
      </c>
    </row>
    <row r="9" spans="1:104" x14ac:dyDescent="0.2">
      <c r="A9" s="129"/>
      <c r="B9" s="130"/>
      <c r="C9" s="195" t="s">
        <v>908</v>
      </c>
      <c r="D9" s="196"/>
      <c r="E9" s="196"/>
      <c r="F9" s="196"/>
      <c r="G9" s="197"/>
      <c r="I9" s="131"/>
      <c r="K9" s="131"/>
      <c r="L9" s="132" t="s">
        <v>908</v>
      </c>
      <c r="O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row>
    <row r="10" spans="1:104" ht="22.5" x14ac:dyDescent="0.2">
      <c r="A10" s="129"/>
      <c r="B10" s="130"/>
      <c r="C10" s="195" t="s">
        <v>909</v>
      </c>
      <c r="D10" s="196"/>
      <c r="E10" s="196"/>
      <c r="F10" s="196"/>
      <c r="G10" s="197"/>
      <c r="I10" s="131"/>
      <c r="K10" s="131"/>
      <c r="L10" s="132" t="s">
        <v>909</v>
      </c>
      <c r="O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row>
    <row r="11" spans="1:104" ht="56.25" x14ac:dyDescent="0.2">
      <c r="A11" s="129"/>
      <c r="B11" s="130"/>
      <c r="C11" s="195" t="s">
        <v>910</v>
      </c>
      <c r="D11" s="196"/>
      <c r="E11" s="196"/>
      <c r="F11" s="196"/>
      <c r="G11" s="197"/>
      <c r="I11" s="131"/>
      <c r="K11" s="131"/>
      <c r="L11" s="132" t="s">
        <v>910</v>
      </c>
      <c r="O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row>
    <row r="12" spans="1:104" x14ac:dyDescent="0.2">
      <c r="A12" s="129"/>
      <c r="B12" s="130"/>
      <c r="C12" s="195" t="s">
        <v>911</v>
      </c>
      <c r="D12" s="196"/>
      <c r="E12" s="196"/>
      <c r="F12" s="196"/>
      <c r="G12" s="197"/>
      <c r="I12" s="131"/>
      <c r="K12" s="131"/>
      <c r="L12" s="132" t="s">
        <v>911</v>
      </c>
      <c r="O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row>
    <row r="13" spans="1:104" ht="33.75" x14ac:dyDescent="0.2">
      <c r="A13" s="129"/>
      <c r="B13" s="130"/>
      <c r="C13" s="195" t="s">
        <v>912</v>
      </c>
      <c r="D13" s="196"/>
      <c r="E13" s="196"/>
      <c r="F13" s="196"/>
      <c r="G13" s="197"/>
      <c r="I13" s="131"/>
      <c r="K13" s="131"/>
      <c r="L13" s="132" t="s">
        <v>912</v>
      </c>
      <c r="O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row>
    <row r="14" spans="1:104" x14ac:dyDescent="0.2">
      <c r="A14" s="119">
        <v>2</v>
      </c>
      <c r="B14" s="120" t="s">
        <v>913</v>
      </c>
      <c r="C14" s="121" t="s">
        <v>914</v>
      </c>
      <c r="D14" s="122" t="s">
        <v>569</v>
      </c>
      <c r="E14" s="123">
        <v>0.2</v>
      </c>
      <c r="F14" s="124">
        <v>0</v>
      </c>
      <c r="G14" s="125">
        <f>E14*F14</f>
        <v>0</v>
      </c>
      <c r="H14" s="126">
        <v>0</v>
      </c>
      <c r="I14" s="127">
        <f>E14*H14</f>
        <v>0</v>
      </c>
      <c r="J14" s="126">
        <v>0</v>
      </c>
      <c r="K14" s="127">
        <f>E14*J14</f>
        <v>0</v>
      </c>
      <c r="O14" s="118"/>
      <c r="Z14" s="118"/>
      <c r="AA14" s="118">
        <v>1</v>
      </c>
      <c r="AB14" s="118">
        <v>1</v>
      </c>
      <c r="AC14" s="118">
        <v>1</v>
      </c>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28">
        <f>G14</f>
        <v>0</v>
      </c>
      <c r="BA14" s="118"/>
      <c r="BB14" s="118"/>
      <c r="BC14" s="118"/>
      <c r="BD14" s="118"/>
      <c r="BE14" s="118"/>
      <c r="BF14" s="118"/>
      <c r="BG14" s="118"/>
      <c r="BH14" s="118"/>
      <c r="BI14" s="118"/>
      <c r="CA14" s="118">
        <v>1</v>
      </c>
      <c r="CB14" s="118">
        <v>1</v>
      </c>
      <c r="CZ14" s="81">
        <v>2</v>
      </c>
    </row>
    <row r="15" spans="1:104" ht="56.25" x14ac:dyDescent="0.2">
      <c r="A15" s="129"/>
      <c r="B15" s="130"/>
      <c r="C15" s="195" t="s">
        <v>915</v>
      </c>
      <c r="D15" s="196"/>
      <c r="E15" s="196"/>
      <c r="F15" s="196"/>
      <c r="G15" s="197"/>
      <c r="I15" s="131"/>
      <c r="K15" s="131"/>
      <c r="L15" s="132" t="s">
        <v>915</v>
      </c>
      <c r="O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row>
    <row r="16" spans="1:104" ht="22.5" x14ac:dyDescent="0.2">
      <c r="A16" s="119">
        <v>3</v>
      </c>
      <c r="B16" s="120" t="s">
        <v>916</v>
      </c>
      <c r="C16" s="121" t="s">
        <v>917</v>
      </c>
      <c r="D16" s="122" t="s">
        <v>569</v>
      </c>
      <c r="E16" s="123">
        <v>0.2</v>
      </c>
      <c r="F16" s="124">
        <v>0</v>
      </c>
      <c r="G16" s="125">
        <f>E16*F16</f>
        <v>0</v>
      </c>
      <c r="H16" s="126">
        <v>0</v>
      </c>
      <c r="I16" s="127">
        <f>E16*H16</f>
        <v>0</v>
      </c>
      <c r="J16" s="126">
        <v>0</v>
      </c>
      <c r="K16" s="127">
        <f>E16*J16</f>
        <v>0</v>
      </c>
      <c r="O16" s="118"/>
      <c r="Z16" s="118"/>
      <c r="AA16" s="118">
        <v>1</v>
      </c>
      <c r="AB16" s="118">
        <v>1</v>
      </c>
      <c r="AC16" s="118">
        <v>1</v>
      </c>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28">
        <f>G16</f>
        <v>0</v>
      </c>
      <c r="BA16" s="118"/>
      <c r="BB16" s="118"/>
      <c r="BC16" s="118"/>
      <c r="BD16" s="118"/>
      <c r="BE16" s="118"/>
      <c r="BF16" s="118"/>
      <c r="BG16" s="118"/>
      <c r="BH16" s="118"/>
      <c r="BI16" s="118"/>
      <c r="CA16" s="118">
        <v>1</v>
      </c>
      <c r="CB16" s="118">
        <v>1</v>
      </c>
      <c r="CZ16" s="81">
        <v>2</v>
      </c>
    </row>
    <row r="17" spans="1:104" ht="45" x14ac:dyDescent="0.2">
      <c r="A17" s="129"/>
      <c r="B17" s="130"/>
      <c r="C17" s="195" t="s">
        <v>918</v>
      </c>
      <c r="D17" s="196"/>
      <c r="E17" s="196"/>
      <c r="F17" s="196"/>
      <c r="G17" s="197"/>
      <c r="I17" s="131"/>
      <c r="K17" s="131"/>
      <c r="L17" s="132" t="s">
        <v>918</v>
      </c>
      <c r="O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row>
    <row r="18" spans="1:104" x14ac:dyDescent="0.2">
      <c r="A18" s="129"/>
      <c r="B18" s="130"/>
      <c r="C18" s="195" t="s">
        <v>919</v>
      </c>
      <c r="D18" s="196"/>
      <c r="E18" s="196"/>
      <c r="F18" s="196"/>
      <c r="G18" s="197"/>
      <c r="I18" s="131"/>
      <c r="K18" s="131"/>
      <c r="L18" s="132" t="s">
        <v>919</v>
      </c>
      <c r="O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row>
    <row r="19" spans="1:104" x14ac:dyDescent="0.2">
      <c r="A19" s="119">
        <v>4</v>
      </c>
      <c r="B19" s="120" t="s">
        <v>920</v>
      </c>
      <c r="C19" s="121" t="s">
        <v>921</v>
      </c>
      <c r="D19" s="122" t="s">
        <v>569</v>
      </c>
      <c r="E19" s="123">
        <v>0.2</v>
      </c>
      <c r="F19" s="124">
        <v>0</v>
      </c>
      <c r="G19" s="125">
        <f>E19*F19</f>
        <v>0</v>
      </c>
      <c r="H19" s="126">
        <v>0</v>
      </c>
      <c r="I19" s="127">
        <f>E19*H19</f>
        <v>0</v>
      </c>
      <c r="J19" s="126">
        <v>0</v>
      </c>
      <c r="K19" s="127">
        <f>E19*J19</f>
        <v>0</v>
      </c>
      <c r="O19" s="118"/>
      <c r="Z19" s="118"/>
      <c r="AA19" s="118">
        <v>1</v>
      </c>
      <c r="AB19" s="118">
        <v>1</v>
      </c>
      <c r="AC19" s="118">
        <v>1</v>
      </c>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28">
        <f>G19</f>
        <v>0</v>
      </c>
      <c r="BA19" s="118"/>
      <c r="BB19" s="118"/>
      <c r="BC19" s="118"/>
      <c r="BD19" s="118"/>
      <c r="BE19" s="118"/>
      <c r="BF19" s="118"/>
      <c r="BG19" s="118"/>
      <c r="BH19" s="118"/>
      <c r="BI19" s="118"/>
      <c r="CA19" s="118">
        <v>1</v>
      </c>
      <c r="CB19" s="118">
        <v>1</v>
      </c>
      <c r="CZ19" s="81">
        <v>2</v>
      </c>
    </row>
    <row r="20" spans="1:104" ht="22.5" x14ac:dyDescent="0.2">
      <c r="A20" s="129"/>
      <c r="B20" s="130"/>
      <c r="C20" s="195" t="s">
        <v>922</v>
      </c>
      <c r="D20" s="196"/>
      <c r="E20" s="196"/>
      <c r="F20" s="196"/>
      <c r="G20" s="197"/>
      <c r="I20" s="131"/>
      <c r="K20" s="131"/>
      <c r="L20" s="132" t="s">
        <v>922</v>
      </c>
      <c r="O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row>
    <row r="21" spans="1:104" x14ac:dyDescent="0.2">
      <c r="A21" s="129"/>
      <c r="B21" s="130"/>
      <c r="C21" s="195" t="s">
        <v>923</v>
      </c>
      <c r="D21" s="196"/>
      <c r="E21" s="196"/>
      <c r="F21" s="196"/>
      <c r="G21" s="197"/>
      <c r="I21" s="131"/>
      <c r="K21" s="131"/>
      <c r="L21" s="132" t="s">
        <v>923</v>
      </c>
      <c r="O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row>
    <row r="22" spans="1:104" x14ac:dyDescent="0.2">
      <c r="A22" s="119">
        <v>5</v>
      </c>
      <c r="B22" s="120" t="s">
        <v>924</v>
      </c>
      <c r="C22" s="121" t="s">
        <v>925</v>
      </c>
      <c r="D22" s="122" t="s">
        <v>814</v>
      </c>
      <c r="E22" s="123">
        <v>0.2</v>
      </c>
      <c r="F22" s="124">
        <v>0</v>
      </c>
      <c r="G22" s="125">
        <f>E22*F22</f>
        <v>0</v>
      </c>
      <c r="H22" s="126">
        <v>0</v>
      </c>
      <c r="I22" s="127">
        <f>E22*H22</f>
        <v>0</v>
      </c>
      <c r="J22" s="126"/>
      <c r="K22" s="127">
        <f>E22*J22</f>
        <v>0</v>
      </c>
      <c r="O22" s="118"/>
      <c r="Z22" s="118"/>
      <c r="AA22" s="118">
        <v>12</v>
      </c>
      <c r="AB22" s="118">
        <v>0</v>
      </c>
      <c r="AC22" s="118">
        <v>1</v>
      </c>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28">
        <f>G22</f>
        <v>0</v>
      </c>
      <c r="BA22" s="118"/>
      <c r="BB22" s="118"/>
      <c r="BC22" s="118"/>
      <c r="BD22" s="118"/>
      <c r="BE22" s="118"/>
      <c r="BF22" s="118"/>
      <c r="BG22" s="118"/>
      <c r="BH22" s="118"/>
      <c r="BI22" s="118"/>
      <c r="CA22" s="118">
        <v>12</v>
      </c>
      <c r="CB22" s="118">
        <v>0</v>
      </c>
      <c r="CZ22" s="81">
        <v>2</v>
      </c>
    </row>
    <row r="23" spans="1:104" ht="33.75" x14ac:dyDescent="0.2">
      <c r="A23" s="129"/>
      <c r="B23" s="130"/>
      <c r="C23" s="195" t="s">
        <v>926</v>
      </c>
      <c r="D23" s="196"/>
      <c r="E23" s="196"/>
      <c r="F23" s="196"/>
      <c r="G23" s="197"/>
      <c r="I23" s="131"/>
      <c r="K23" s="131"/>
      <c r="L23" s="132" t="s">
        <v>926</v>
      </c>
      <c r="O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row>
    <row r="24" spans="1:104" x14ac:dyDescent="0.2">
      <c r="A24" s="119">
        <v>6</v>
      </c>
      <c r="B24" s="120" t="s">
        <v>927</v>
      </c>
      <c r="C24" s="121" t="s">
        <v>928</v>
      </c>
      <c r="D24" s="122" t="s">
        <v>814</v>
      </c>
      <c r="E24" s="123">
        <v>0.2</v>
      </c>
      <c r="F24" s="124">
        <v>0</v>
      </c>
      <c r="G24" s="125">
        <f>E24*F24</f>
        <v>0</v>
      </c>
      <c r="H24" s="126">
        <v>0</v>
      </c>
      <c r="I24" s="127">
        <f>E24*H24</f>
        <v>0</v>
      </c>
      <c r="J24" s="126"/>
      <c r="K24" s="127">
        <f>E24*J24</f>
        <v>0</v>
      </c>
      <c r="O24" s="118"/>
      <c r="Z24" s="118"/>
      <c r="AA24" s="118">
        <v>12</v>
      </c>
      <c r="AB24" s="118">
        <v>0</v>
      </c>
      <c r="AC24" s="118">
        <v>2</v>
      </c>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28">
        <f>G24</f>
        <v>0</v>
      </c>
      <c r="BA24" s="118"/>
      <c r="BB24" s="118"/>
      <c r="BC24" s="118"/>
      <c r="BD24" s="118"/>
      <c r="BE24" s="118"/>
      <c r="BF24" s="118"/>
      <c r="BG24" s="118"/>
      <c r="BH24" s="118"/>
      <c r="BI24" s="118"/>
      <c r="CA24" s="118">
        <v>12</v>
      </c>
      <c r="CB24" s="118">
        <v>0</v>
      </c>
      <c r="CZ24" s="81">
        <v>2</v>
      </c>
    </row>
    <row r="25" spans="1:104" ht="45" x14ac:dyDescent="0.2">
      <c r="A25" s="129"/>
      <c r="B25" s="130"/>
      <c r="C25" s="195" t="s">
        <v>929</v>
      </c>
      <c r="D25" s="196"/>
      <c r="E25" s="196"/>
      <c r="F25" s="196"/>
      <c r="G25" s="197"/>
      <c r="I25" s="131"/>
      <c r="K25" s="131"/>
      <c r="L25" s="132" t="s">
        <v>929</v>
      </c>
      <c r="O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row>
    <row r="26" spans="1:104" x14ac:dyDescent="0.2">
      <c r="A26" s="119">
        <v>7</v>
      </c>
      <c r="B26" s="120" t="s">
        <v>930</v>
      </c>
      <c r="C26" s="121" t="s">
        <v>931</v>
      </c>
      <c r="D26" s="122" t="s">
        <v>814</v>
      </c>
      <c r="E26" s="123">
        <v>0.2</v>
      </c>
      <c r="F26" s="124">
        <v>0</v>
      </c>
      <c r="G26" s="125">
        <f>E26*F26</f>
        <v>0</v>
      </c>
      <c r="H26" s="126">
        <v>0</v>
      </c>
      <c r="I26" s="127">
        <f>E26*H26</f>
        <v>0</v>
      </c>
      <c r="J26" s="126"/>
      <c r="K26" s="127">
        <f>E26*J26</f>
        <v>0</v>
      </c>
      <c r="O26" s="118"/>
      <c r="Z26" s="118"/>
      <c r="AA26" s="118">
        <v>12</v>
      </c>
      <c r="AB26" s="118">
        <v>0</v>
      </c>
      <c r="AC26" s="118">
        <v>3</v>
      </c>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28">
        <f>G26</f>
        <v>0</v>
      </c>
      <c r="BA26" s="118"/>
      <c r="BB26" s="118"/>
      <c r="BC26" s="118"/>
      <c r="BD26" s="118"/>
      <c r="BE26" s="118"/>
      <c r="BF26" s="118"/>
      <c r="BG26" s="118"/>
      <c r="BH26" s="118"/>
      <c r="BI26" s="118"/>
      <c r="CA26" s="118">
        <v>12</v>
      </c>
      <c r="CB26" s="118">
        <v>0</v>
      </c>
      <c r="CZ26" s="81">
        <v>2</v>
      </c>
    </row>
    <row r="27" spans="1:104" ht="33.75" x14ac:dyDescent="0.2">
      <c r="A27" s="129"/>
      <c r="B27" s="130"/>
      <c r="C27" s="195" t="s">
        <v>932</v>
      </c>
      <c r="D27" s="196"/>
      <c r="E27" s="196"/>
      <c r="F27" s="196"/>
      <c r="G27" s="197"/>
      <c r="I27" s="131"/>
      <c r="K27" s="131"/>
      <c r="L27" s="132" t="s">
        <v>932</v>
      </c>
      <c r="O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row>
    <row r="28" spans="1:104" x14ac:dyDescent="0.2">
      <c r="A28" s="119">
        <v>8</v>
      </c>
      <c r="B28" s="120" t="s">
        <v>933</v>
      </c>
      <c r="C28" s="121" t="s">
        <v>934</v>
      </c>
      <c r="D28" s="122" t="s">
        <v>814</v>
      </c>
      <c r="E28" s="123">
        <v>0.2</v>
      </c>
      <c r="F28" s="124">
        <v>0</v>
      </c>
      <c r="G28" s="125">
        <f>E28*F28</f>
        <v>0</v>
      </c>
      <c r="H28" s="126">
        <v>0</v>
      </c>
      <c r="I28" s="127">
        <f>E28*H28</f>
        <v>0</v>
      </c>
      <c r="J28" s="126"/>
      <c r="K28" s="127">
        <f>E28*J28</f>
        <v>0</v>
      </c>
      <c r="O28" s="118"/>
      <c r="Z28" s="118"/>
      <c r="AA28" s="118">
        <v>12</v>
      </c>
      <c r="AB28" s="118">
        <v>0</v>
      </c>
      <c r="AC28" s="118">
        <v>4</v>
      </c>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28">
        <f>G28</f>
        <v>0</v>
      </c>
      <c r="BA28" s="118"/>
      <c r="BB28" s="118"/>
      <c r="BC28" s="118"/>
      <c r="BD28" s="118"/>
      <c r="BE28" s="118"/>
      <c r="BF28" s="118"/>
      <c r="BG28" s="118"/>
      <c r="BH28" s="118"/>
      <c r="BI28" s="118"/>
      <c r="CA28" s="118">
        <v>12</v>
      </c>
      <c r="CB28" s="118">
        <v>0</v>
      </c>
      <c r="CZ28" s="81">
        <v>2</v>
      </c>
    </row>
    <row r="29" spans="1:104" ht="90" x14ac:dyDescent="0.2">
      <c r="A29" s="129"/>
      <c r="B29" s="130"/>
      <c r="C29" s="195" t="s">
        <v>935</v>
      </c>
      <c r="D29" s="196"/>
      <c r="E29" s="196"/>
      <c r="F29" s="196"/>
      <c r="G29" s="197"/>
      <c r="I29" s="131"/>
      <c r="K29" s="131"/>
      <c r="L29" s="132" t="s">
        <v>935</v>
      </c>
      <c r="O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row>
    <row r="30" spans="1:104" x14ac:dyDescent="0.2">
      <c r="A30" s="129"/>
      <c r="B30" s="130"/>
      <c r="C30" s="195" t="s">
        <v>936</v>
      </c>
      <c r="D30" s="196"/>
      <c r="E30" s="196"/>
      <c r="F30" s="196"/>
      <c r="G30" s="197"/>
      <c r="I30" s="131"/>
      <c r="K30" s="131"/>
      <c r="L30" s="132" t="s">
        <v>936</v>
      </c>
      <c r="O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row>
    <row r="31" spans="1:104" x14ac:dyDescent="0.2">
      <c r="A31" s="119">
        <v>9</v>
      </c>
      <c r="B31" s="120" t="s">
        <v>937</v>
      </c>
      <c r="C31" s="121" t="s">
        <v>938</v>
      </c>
      <c r="D31" s="122" t="s">
        <v>814</v>
      </c>
      <c r="E31" s="123">
        <v>0.2</v>
      </c>
      <c r="F31" s="124">
        <v>0</v>
      </c>
      <c r="G31" s="125">
        <f>E31*F31</f>
        <v>0</v>
      </c>
      <c r="H31" s="126">
        <v>0</v>
      </c>
      <c r="I31" s="127">
        <f>E31*H31</f>
        <v>0</v>
      </c>
      <c r="J31" s="126"/>
      <c r="K31" s="127">
        <f>E31*J31</f>
        <v>0</v>
      </c>
      <c r="O31" s="118"/>
      <c r="Z31" s="118"/>
      <c r="AA31" s="118">
        <v>12</v>
      </c>
      <c r="AB31" s="118">
        <v>0</v>
      </c>
      <c r="AC31" s="118">
        <v>5</v>
      </c>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28">
        <f>G31</f>
        <v>0</v>
      </c>
      <c r="BA31" s="118"/>
      <c r="BB31" s="118"/>
      <c r="BC31" s="118"/>
      <c r="BD31" s="118"/>
      <c r="BE31" s="118"/>
      <c r="BF31" s="118"/>
      <c r="BG31" s="118"/>
      <c r="BH31" s="118"/>
      <c r="BI31" s="118"/>
      <c r="CA31" s="118">
        <v>12</v>
      </c>
      <c r="CB31" s="118">
        <v>0</v>
      </c>
      <c r="CZ31" s="81">
        <v>2</v>
      </c>
    </row>
    <row r="32" spans="1:104" ht="22.5" x14ac:dyDescent="0.2">
      <c r="A32" s="129"/>
      <c r="B32" s="130"/>
      <c r="C32" s="195" t="s">
        <v>939</v>
      </c>
      <c r="D32" s="196"/>
      <c r="E32" s="196"/>
      <c r="F32" s="196"/>
      <c r="G32" s="197"/>
      <c r="I32" s="131"/>
      <c r="K32" s="131"/>
      <c r="L32" s="132" t="s">
        <v>939</v>
      </c>
      <c r="O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row>
    <row r="33" spans="1:104" x14ac:dyDescent="0.2">
      <c r="A33" s="119">
        <v>10</v>
      </c>
      <c r="B33" s="120" t="s">
        <v>812</v>
      </c>
      <c r="C33" s="121" t="s">
        <v>813</v>
      </c>
      <c r="D33" s="122" t="s">
        <v>814</v>
      </c>
      <c r="E33" s="123">
        <v>0.2</v>
      </c>
      <c r="F33" s="124">
        <v>0</v>
      </c>
      <c r="G33" s="125">
        <f>E33*F33</f>
        <v>0</v>
      </c>
      <c r="H33" s="126">
        <v>0</v>
      </c>
      <c r="I33" s="127">
        <f>E33*H33</f>
        <v>0</v>
      </c>
      <c r="J33" s="126"/>
      <c r="K33" s="127">
        <f>E33*J33</f>
        <v>0</v>
      </c>
      <c r="O33" s="118"/>
      <c r="Z33" s="118"/>
      <c r="AA33" s="118">
        <v>12</v>
      </c>
      <c r="AB33" s="118">
        <v>0</v>
      </c>
      <c r="AC33" s="118">
        <v>6</v>
      </c>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28">
        <f>G33</f>
        <v>0</v>
      </c>
      <c r="BA33" s="118"/>
      <c r="BB33" s="118"/>
      <c r="BC33" s="118"/>
      <c r="BD33" s="118"/>
      <c r="BE33" s="118"/>
      <c r="BF33" s="118"/>
      <c r="BG33" s="118"/>
      <c r="BH33" s="118"/>
      <c r="BI33" s="118"/>
      <c r="CA33" s="118">
        <v>12</v>
      </c>
      <c r="CB33" s="118">
        <v>0</v>
      </c>
      <c r="CZ33" s="81">
        <v>2</v>
      </c>
    </row>
    <row r="34" spans="1:104" ht="22.5" x14ac:dyDescent="0.2">
      <c r="A34" s="129"/>
      <c r="B34" s="130"/>
      <c r="C34" s="195" t="s">
        <v>940</v>
      </c>
      <c r="D34" s="196"/>
      <c r="E34" s="196"/>
      <c r="F34" s="196"/>
      <c r="G34" s="197"/>
      <c r="I34" s="131"/>
      <c r="K34" s="131"/>
      <c r="L34" s="132" t="s">
        <v>940</v>
      </c>
      <c r="O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row>
    <row r="35" spans="1:104" x14ac:dyDescent="0.2">
      <c r="A35" s="139" t="s">
        <v>50</v>
      </c>
      <c r="B35" s="140" t="s">
        <v>904</v>
      </c>
      <c r="C35" s="141" t="s">
        <v>905</v>
      </c>
      <c r="D35" s="142"/>
      <c r="E35" s="143"/>
      <c r="F35" s="143"/>
      <c r="G35" s="144">
        <f>SUM(G7:G34)</f>
        <v>0</v>
      </c>
      <c r="H35" s="145"/>
      <c r="I35" s="144">
        <f>SUM(I7:I34)</f>
        <v>0</v>
      </c>
      <c r="J35" s="146"/>
      <c r="K35" s="144">
        <f>SUM(K7:K34)</f>
        <v>0</v>
      </c>
      <c r="O35" s="118"/>
      <c r="X35" s="147">
        <f>K35</f>
        <v>0</v>
      </c>
      <c r="Y35" s="147">
        <f>I35</f>
        <v>0</v>
      </c>
      <c r="Z35" s="128">
        <f>G35</f>
        <v>0</v>
      </c>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48"/>
      <c r="BB35" s="148"/>
      <c r="BC35" s="148"/>
      <c r="BD35" s="148"/>
      <c r="BE35" s="148"/>
      <c r="BF35" s="148"/>
      <c r="BG35" s="118"/>
      <c r="BH35" s="118"/>
      <c r="BI35" s="118"/>
    </row>
    <row r="36" spans="1:104" x14ac:dyDescent="0.2">
      <c r="A36" s="149" t="s">
        <v>29</v>
      </c>
      <c r="B36" s="150" t="s">
        <v>51</v>
      </c>
      <c r="C36" s="151"/>
      <c r="D36" s="152"/>
      <c r="E36" s="153"/>
      <c r="F36" s="153"/>
      <c r="G36" s="154">
        <f>SUM(Z7:Z36)</f>
        <v>0</v>
      </c>
      <c r="H36" s="155"/>
      <c r="I36" s="154">
        <f>SUM(Y7:Y36)</f>
        <v>0</v>
      </c>
      <c r="J36" s="155"/>
      <c r="K36" s="154">
        <f>SUM(X7:X36)</f>
        <v>0</v>
      </c>
      <c r="O36" s="118"/>
      <c r="BA36" s="156"/>
      <c r="BB36" s="156"/>
      <c r="BC36" s="156"/>
      <c r="BD36" s="156"/>
      <c r="BE36" s="156"/>
      <c r="BF36" s="156"/>
    </row>
    <row r="37" spans="1:104" x14ac:dyDescent="0.2">
      <c r="E37" s="81"/>
    </row>
    <row r="38" spans="1:104" x14ac:dyDescent="0.2">
      <c r="A38" s="157" t="s">
        <v>31</v>
      </c>
      <c r="E38" s="81"/>
    </row>
    <row r="39" spans="1:104" ht="117.75" customHeight="1" x14ac:dyDescent="0.2">
      <c r="A39" s="199"/>
      <c r="B39" s="200"/>
      <c r="C39" s="200"/>
      <c r="D39" s="200"/>
      <c r="E39" s="200"/>
      <c r="F39" s="200"/>
      <c r="G39" s="201"/>
    </row>
    <row r="40" spans="1:104" x14ac:dyDescent="0.2">
      <c r="E40" s="81"/>
    </row>
    <row r="41" spans="1:104" x14ac:dyDescent="0.2">
      <c r="E41" s="81"/>
    </row>
    <row r="42" spans="1:104" x14ac:dyDescent="0.2">
      <c r="E42" s="81"/>
    </row>
    <row r="43" spans="1:104" x14ac:dyDescent="0.2">
      <c r="E43" s="81"/>
    </row>
    <row r="44" spans="1:104" x14ac:dyDescent="0.2">
      <c r="E44" s="81"/>
    </row>
    <row r="45" spans="1:104" x14ac:dyDescent="0.2">
      <c r="E45" s="81"/>
    </row>
    <row r="46" spans="1:104" x14ac:dyDescent="0.2">
      <c r="E46" s="81"/>
    </row>
    <row r="47" spans="1:104" x14ac:dyDescent="0.2">
      <c r="E47" s="81"/>
    </row>
    <row r="48" spans="1:104" x14ac:dyDescent="0.2">
      <c r="E48" s="81"/>
    </row>
    <row r="49" spans="1:7" x14ac:dyDescent="0.2">
      <c r="E49" s="81"/>
    </row>
    <row r="50" spans="1:7" x14ac:dyDescent="0.2">
      <c r="E50" s="81"/>
    </row>
    <row r="51" spans="1:7" x14ac:dyDescent="0.2">
      <c r="E51" s="81"/>
    </row>
    <row r="52" spans="1:7" x14ac:dyDescent="0.2">
      <c r="E52" s="81"/>
    </row>
    <row r="53" spans="1:7" x14ac:dyDescent="0.2">
      <c r="E53" s="81"/>
    </row>
    <row r="54" spans="1:7" x14ac:dyDescent="0.2">
      <c r="E54" s="81"/>
    </row>
    <row r="55" spans="1:7" x14ac:dyDescent="0.2">
      <c r="E55" s="81"/>
    </row>
    <row r="56" spans="1:7" x14ac:dyDescent="0.2">
      <c r="E56" s="81"/>
    </row>
    <row r="57" spans="1:7" x14ac:dyDescent="0.2">
      <c r="E57" s="81"/>
    </row>
    <row r="58" spans="1:7" x14ac:dyDescent="0.2">
      <c r="E58" s="81"/>
    </row>
    <row r="59" spans="1:7" x14ac:dyDescent="0.2">
      <c r="E59" s="81"/>
    </row>
    <row r="60" spans="1:7" x14ac:dyDescent="0.2">
      <c r="A60" s="137"/>
      <c r="B60" s="137"/>
      <c r="C60" s="137"/>
      <c r="D60" s="137"/>
      <c r="E60" s="137"/>
      <c r="F60" s="137"/>
      <c r="G60" s="137"/>
    </row>
    <row r="61" spans="1:7" x14ac:dyDescent="0.2">
      <c r="A61" s="137"/>
      <c r="B61" s="137"/>
      <c r="C61" s="137"/>
      <c r="D61" s="137"/>
      <c r="E61" s="137"/>
      <c r="F61" s="137"/>
      <c r="G61" s="137"/>
    </row>
    <row r="62" spans="1:7" x14ac:dyDescent="0.2">
      <c r="A62" s="137"/>
      <c r="B62" s="137"/>
      <c r="C62" s="137"/>
      <c r="D62" s="137"/>
      <c r="E62" s="137"/>
      <c r="F62" s="137"/>
      <c r="G62" s="137"/>
    </row>
    <row r="63" spans="1:7" x14ac:dyDescent="0.2">
      <c r="A63" s="137"/>
      <c r="B63" s="137"/>
      <c r="C63" s="137"/>
      <c r="D63" s="137"/>
      <c r="E63" s="137"/>
      <c r="F63" s="137"/>
      <c r="G63" s="137"/>
    </row>
    <row r="64" spans="1:7"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1:7" x14ac:dyDescent="0.2">
      <c r="E81" s="81"/>
    </row>
    <row r="82" spans="1:7" x14ac:dyDescent="0.2">
      <c r="E82" s="81"/>
    </row>
    <row r="83" spans="1:7" x14ac:dyDescent="0.2">
      <c r="E83" s="81"/>
    </row>
    <row r="84" spans="1:7" x14ac:dyDescent="0.2">
      <c r="E84" s="81"/>
    </row>
    <row r="85" spans="1:7" x14ac:dyDescent="0.2">
      <c r="E85" s="81"/>
    </row>
    <row r="86" spans="1:7" x14ac:dyDescent="0.2">
      <c r="E86" s="81"/>
    </row>
    <row r="87" spans="1:7" x14ac:dyDescent="0.2">
      <c r="E87" s="81"/>
    </row>
    <row r="88" spans="1:7" x14ac:dyDescent="0.2">
      <c r="E88" s="81"/>
    </row>
    <row r="89" spans="1:7" x14ac:dyDescent="0.2">
      <c r="E89" s="81"/>
    </row>
    <row r="90" spans="1:7" x14ac:dyDescent="0.2">
      <c r="E90" s="81"/>
    </row>
    <row r="91" spans="1:7" x14ac:dyDescent="0.2">
      <c r="E91" s="81"/>
    </row>
    <row r="92" spans="1:7" x14ac:dyDescent="0.2">
      <c r="E92" s="81"/>
    </row>
    <row r="93" spans="1:7" x14ac:dyDescent="0.2">
      <c r="E93" s="81"/>
    </row>
    <row r="94" spans="1:7" x14ac:dyDescent="0.2">
      <c r="E94" s="81"/>
    </row>
    <row r="95" spans="1:7" x14ac:dyDescent="0.2">
      <c r="A95" s="158"/>
      <c r="B95" s="158"/>
    </row>
    <row r="96" spans="1:7" x14ac:dyDescent="0.2">
      <c r="A96" s="137"/>
      <c r="B96" s="137"/>
      <c r="C96" s="159"/>
      <c r="D96" s="159"/>
      <c r="E96" s="160"/>
      <c r="F96" s="159"/>
      <c r="G96" s="161"/>
    </row>
    <row r="97" spans="1:7" x14ac:dyDescent="0.2">
      <c r="A97" s="162"/>
      <c r="B97" s="162"/>
      <c r="C97" s="137"/>
      <c r="D97" s="137"/>
      <c r="E97" s="163"/>
      <c r="F97" s="137"/>
      <c r="G97" s="137"/>
    </row>
    <row r="98" spans="1:7" x14ac:dyDescent="0.2">
      <c r="A98" s="137"/>
      <c r="B98" s="137"/>
      <c r="C98" s="137"/>
      <c r="D98" s="137"/>
      <c r="E98" s="163"/>
      <c r="F98" s="137"/>
      <c r="G98" s="137"/>
    </row>
    <row r="99" spans="1:7" x14ac:dyDescent="0.2">
      <c r="A99" s="137"/>
      <c r="B99" s="137"/>
      <c r="C99" s="137"/>
      <c r="D99" s="137"/>
      <c r="E99" s="163"/>
      <c r="F99" s="137"/>
      <c r="G99" s="137"/>
    </row>
    <row r="100" spans="1:7" x14ac:dyDescent="0.2">
      <c r="A100" s="137"/>
      <c r="B100" s="137"/>
      <c r="C100" s="137"/>
      <c r="D100" s="137"/>
      <c r="E100" s="163"/>
      <c r="F100" s="137"/>
      <c r="G100" s="137"/>
    </row>
    <row r="101" spans="1:7" x14ac:dyDescent="0.2">
      <c r="A101" s="137"/>
      <c r="B101" s="137"/>
      <c r="C101" s="137"/>
      <c r="D101" s="137"/>
      <c r="E101" s="163"/>
      <c r="F101" s="137"/>
      <c r="G101" s="137"/>
    </row>
    <row r="102" spans="1:7" x14ac:dyDescent="0.2">
      <c r="A102" s="137"/>
      <c r="B102" s="137"/>
      <c r="C102" s="137"/>
      <c r="D102" s="137"/>
      <c r="E102" s="163"/>
      <c r="F102" s="137"/>
      <c r="G102" s="137"/>
    </row>
    <row r="103" spans="1:7" x14ac:dyDescent="0.2">
      <c r="A103" s="137"/>
      <c r="B103" s="137"/>
      <c r="C103" s="137"/>
      <c r="D103" s="137"/>
      <c r="E103" s="163"/>
      <c r="F103" s="137"/>
      <c r="G103" s="137"/>
    </row>
    <row r="104" spans="1:7" x14ac:dyDescent="0.2">
      <c r="A104" s="137"/>
      <c r="B104" s="137"/>
      <c r="C104" s="137"/>
      <c r="D104" s="137"/>
      <c r="E104" s="163"/>
      <c r="F104" s="137"/>
      <c r="G104" s="137"/>
    </row>
    <row r="105" spans="1:7" x14ac:dyDescent="0.2">
      <c r="A105" s="137"/>
      <c r="B105" s="137"/>
      <c r="C105" s="137"/>
      <c r="D105" s="137"/>
      <c r="E105" s="163"/>
      <c r="F105" s="137"/>
      <c r="G105" s="137"/>
    </row>
    <row r="106" spans="1:7" x14ac:dyDescent="0.2">
      <c r="A106" s="137"/>
      <c r="B106" s="137"/>
      <c r="C106" s="137"/>
      <c r="D106" s="137"/>
      <c r="E106" s="163"/>
      <c r="F106" s="137"/>
      <c r="G106" s="137"/>
    </row>
    <row r="107" spans="1:7" x14ac:dyDescent="0.2">
      <c r="A107" s="137"/>
      <c r="B107" s="137"/>
      <c r="C107" s="137"/>
      <c r="D107" s="137"/>
      <c r="E107" s="163"/>
      <c r="F107" s="137"/>
      <c r="G107" s="137"/>
    </row>
    <row r="108" spans="1:7" x14ac:dyDescent="0.2">
      <c r="A108" s="137"/>
      <c r="B108" s="137"/>
      <c r="C108" s="137"/>
      <c r="D108" s="137"/>
      <c r="E108" s="163"/>
      <c r="F108" s="137"/>
      <c r="G108" s="137"/>
    </row>
    <row r="109" spans="1:7" x14ac:dyDescent="0.2">
      <c r="A109" s="137"/>
      <c r="B109" s="137"/>
      <c r="C109" s="137"/>
      <c r="D109" s="137"/>
      <c r="E109" s="163"/>
      <c r="F109" s="137"/>
      <c r="G109" s="137"/>
    </row>
  </sheetData>
  <sheetProtection password="C7B2" sheet="1"/>
  <mergeCells count="19">
    <mergeCell ref="C25:G25"/>
    <mergeCell ref="A1:G1"/>
    <mergeCell ref="A39:G39"/>
    <mergeCell ref="C9:G9"/>
    <mergeCell ref="C10:G10"/>
    <mergeCell ref="C11:G11"/>
    <mergeCell ref="C12:G12"/>
    <mergeCell ref="C13:G13"/>
    <mergeCell ref="C15:G15"/>
    <mergeCell ref="C17:G17"/>
    <mergeCell ref="C18:G18"/>
    <mergeCell ref="C20:G20"/>
    <mergeCell ref="C21:G21"/>
    <mergeCell ref="C23:G23"/>
    <mergeCell ref="C27:G27"/>
    <mergeCell ref="C29:G29"/>
    <mergeCell ref="C30:G30"/>
    <mergeCell ref="C32:G32"/>
    <mergeCell ref="C34:G3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124</vt:i4>
      </vt:variant>
    </vt:vector>
  </HeadingPairs>
  <TitlesOfParts>
    <vt:vector size="134" baseType="lpstr">
      <vt:lpstr>Uchazeč</vt:lpstr>
      <vt:lpstr>Stavba</vt:lpstr>
      <vt:lpstr>01 02 </vt:lpstr>
      <vt:lpstr>02 02 </vt:lpstr>
      <vt:lpstr>02 04 </vt:lpstr>
      <vt:lpstr>03 02 </vt:lpstr>
      <vt:lpstr>03 04 </vt:lpstr>
      <vt:lpstr>03 06 </vt:lpstr>
      <vt:lpstr>04 02 </vt:lpstr>
      <vt:lpstr>05 02 </vt:lpstr>
      <vt:lpstr>Stavba!CisloStavby</vt:lpstr>
      <vt:lpstr>Stavba!NazevObjektu</vt:lpstr>
      <vt:lpstr>Stavba!NazevStavby</vt:lpstr>
      <vt:lpstr>'01 02 '!Názvy_tisku</vt:lpstr>
      <vt:lpstr>'02 02 '!Názvy_tisku</vt:lpstr>
      <vt:lpstr>'02 04 '!Názvy_tisku</vt:lpstr>
      <vt:lpstr>'03 02 '!Názvy_tisku</vt:lpstr>
      <vt:lpstr>'03 04 '!Názvy_tisku</vt:lpstr>
      <vt:lpstr>'03 06 '!Názvy_tisku</vt:lpstr>
      <vt:lpstr>'04 02 '!Názvy_tisku</vt:lpstr>
      <vt:lpstr>'05 02 '!Názvy_tisku</vt:lpstr>
      <vt:lpstr>Stavba!Objednatel</vt:lpstr>
      <vt:lpstr>Objekt</vt:lpstr>
      <vt:lpstr>'01 02 '!Oblast_tisku</vt:lpstr>
      <vt:lpstr>'02 02 '!Oblast_tisku</vt:lpstr>
      <vt:lpstr>'02 04 '!Oblast_tisku</vt:lpstr>
      <vt:lpstr>'03 02 '!Oblast_tisku</vt:lpstr>
      <vt:lpstr>'03 04 '!Oblast_tisku</vt:lpstr>
      <vt:lpstr>'03 06 '!Oblast_tisku</vt:lpstr>
      <vt:lpstr>'04 02 '!Oblast_tisku</vt:lpstr>
      <vt:lpstr>'05 02 '!Oblast_tisku</vt:lpstr>
      <vt:lpstr>Stavba!Oblast_tisku</vt:lpstr>
      <vt:lpstr>odic</vt:lpstr>
      <vt:lpstr>oico</vt:lpstr>
      <vt:lpstr>omisto</vt:lpstr>
      <vt:lpstr>onazev</vt:lpstr>
      <vt:lpstr>opsc</vt:lpstr>
      <vt:lpstr>'02 02 '!SloupecCC</vt:lpstr>
      <vt:lpstr>'02 04 '!SloupecCC</vt:lpstr>
      <vt:lpstr>'03 02 '!SloupecCC</vt:lpstr>
      <vt:lpstr>'03 04 '!SloupecCC</vt:lpstr>
      <vt:lpstr>'03 06 '!SloupecCC</vt:lpstr>
      <vt:lpstr>'04 02 '!SloupecCC</vt:lpstr>
      <vt:lpstr>'05 02 '!SloupecCC</vt:lpstr>
      <vt:lpstr>SloupecCC</vt:lpstr>
      <vt:lpstr>'02 02 '!SloupecCDH</vt:lpstr>
      <vt:lpstr>'02 04 '!SloupecCDH</vt:lpstr>
      <vt:lpstr>'03 02 '!SloupecCDH</vt:lpstr>
      <vt:lpstr>'03 04 '!SloupecCDH</vt:lpstr>
      <vt:lpstr>'03 06 '!SloupecCDH</vt:lpstr>
      <vt:lpstr>'04 02 '!SloupecCDH</vt:lpstr>
      <vt:lpstr>'05 02 '!SloupecCDH</vt:lpstr>
      <vt:lpstr>SloupecCDH</vt:lpstr>
      <vt:lpstr>'02 02 '!SloupecCisloPol</vt:lpstr>
      <vt:lpstr>'02 04 '!SloupecCisloPol</vt:lpstr>
      <vt:lpstr>'03 02 '!SloupecCisloPol</vt:lpstr>
      <vt:lpstr>'03 04 '!SloupecCisloPol</vt:lpstr>
      <vt:lpstr>'03 06 '!SloupecCisloPol</vt:lpstr>
      <vt:lpstr>'04 02 '!SloupecCisloPol</vt:lpstr>
      <vt:lpstr>'05 02 '!SloupecCisloPol</vt:lpstr>
      <vt:lpstr>SloupecCisloPol</vt:lpstr>
      <vt:lpstr>'02 02 '!SloupecCH</vt:lpstr>
      <vt:lpstr>'02 04 '!SloupecCH</vt:lpstr>
      <vt:lpstr>'03 02 '!SloupecCH</vt:lpstr>
      <vt:lpstr>'03 04 '!SloupecCH</vt:lpstr>
      <vt:lpstr>'03 06 '!SloupecCH</vt:lpstr>
      <vt:lpstr>'04 02 '!SloupecCH</vt:lpstr>
      <vt:lpstr>'05 02 '!SloupecCH</vt:lpstr>
      <vt:lpstr>SloupecCH</vt:lpstr>
      <vt:lpstr>'02 02 '!SloupecJC</vt:lpstr>
      <vt:lpstr>'02 04 '!SloupecJC</vt:lpstr>
      <vt:lpstr>'03 02 '!SloupecJC</vt:lpstr>
      <vt:lpstr>'03 04 '!SloupecJC</vt:lpstr>
      <vt:lpstr>'03 06 '!SloupecJC</vt:lpstr>
      <vt:lpstr>'04 02 '!SloupecJC</vt:lpstr>
      <vt:lpstr>'05 02 '!SloupecJC</vt:lpstr>
      <vt:lpstr>SloupecJC</vt:lpstr>
      <vt:lpstr>'02 02 '!SloupecJDH</vt:lpstr>
      <vt:lpstr>'02 04 '!SloupecJDH</vt:lpstr>
      <vt:lpstr>'03 02 '!SloupecJDH</vt:lpstr>
      <vt:lpstr>'03 04 '!SloupecJDH</vt:lpstr>
      <vt:lpstr>'03 06 '!SloupecJDH</vt:lpstr>
      <vt:lpstr>'04 02 '!SloupecJDH</vt:lpstr>
      <vt:lpstr>'05 02 '!SloupecJDH</vt:lpstr>
      <vt:lpstr>SloupecJDH</vt:lpstr>
      <vt:lpstr>'02 02 '!SloupecJDM</vt:lpstr>
      <vt:lpstr>'02 04 '!SloupecJDM</vt:lpstr>
      <vt:lpstr>'03 02 '!SloupecJDM</vt:lpstr>
      <vt:lpstr>'03 04 '!SloupecJDM</vt:lpstr>
      <vt:lpstr>'03 06 '!SloupecJDM</vt:lpstr>
      <vt:lpstr>'04 02 '!SloupecJDM</vt:lpstr>
      <vt:lpstr>'05 02 '!SloupecJDM</vt:lpstr>
      <vt:lpstr>SloupecJDM</vt:lpstr>
      <vt:lpstr>'02 02 '!SloupecJH</vt:lpstr>
      <vt:lpstr>'02 04 '!SloupecJH</vt:lpstr>
      <vt:lpstr>'03 02 '!SloupecJH</vt:lpstr>
      <vt:lpstr>'03 04 '!SloupecJH</vt:lpstr>
      <vt:lpstr>'03 06 '!SloupecJH</vt:lpstr>
      <vt:lpstr>'04 02 '!SloupecJH</vt:lpstr>
      <vt:lpstr>'05 02 '!SloupecJH</vt:lpstr>
      <vt:lpstr>SloupecJH</vt:lpstr>
      <vt:lpstr>'02 02 '!SloupecMJ</vt:lpstr>
      <vt:lpstr>'02 04 '!SloupecMJ</vt:lpstr>
      <vt:lpstr>'03 02 '!SloupecMJ</vt:lpstr>
      <vt:lpstr>'03 04 '!SloupecMJ</vt:lpstr>
      <vt:lpstr>'03 06 '!SloupecMJ</vt:lpstr>
      <vt:lpstr>'04 02 '!SloupecMJ</vt:lpstr>
      <vt:lpstr>'05 02 '!SloupecMJ</vt:lpstr>
      <vt:lpstr>SloupecMJ</vt:lpstr>
      <vt:lpstr>'02 02 '!SloupecMnozstvi</vt:lpstr>
      <vt:lpstr>'02 04 '!SloupecMnozstvi</vt:lpstr>
      <vt:lpstr>'03 02 '!SloupecMnozstvi</vt:lpstr>
      <vt:lpstr>'03 04 '!SloupecMnozstvi</vt:lpstr>
      <vt:lpstr>'03 06 '!SloupecMnozstvi</vt:lpstr>
      <vt:lpstr>'04 02 '!SloupecMnozstvi</vt:lpstr>
      <vt:lpstr>'05 02 '!SloupecMnozstvi</vt:lpstr>
      <vt:lpstr>SloupecMnozstvi</vt:lpstr>
      <vt:lpstr>'02 02 '!SloupecNazPol</vt:lpstr>
      <vt:lpstr>'02 04 '!SloupecNazPol</vt:lpstr>
      <vt:lpstr>'03 02 '!SloupecNazPol</vt:lpstr>
      <vt:lpstr>'03 04 '!SloupecNazPol</vt:lpstr>
      <vt:lpstr>'03 06 '!SloupecNazPol</vt:lpstr>
      <vt:lpstr>'04 02 '!SloupecNazPol</vt:lpstr>
      <vt:lpstr>'05 02 '!SloupecNazPol</vt:lpstr>
      <vt:lpstr>SloupecNazPol</vt:lpstr>
      <vt:lpstr>'02 02 '!SloupecPC</vt:lpstr>
      <vt:lpstr>'02 04 '!SloupecPC</vt:lpstr>
      <vt:lpstr>'03 02 '!SloupecPC</vt:lpstr>
      <vt:lpstr>'03 04 '!SloupecPC</vt:lpstr>
      <vt:lpstr>'03 06 '!SloupecPC</vt:lpstr>
      <vt:lpstr>'04 02 '!SloupecPC</vt:lpstr>
      <vt:lpstr>'05 02 '!SloupecPC</vt:lpstr>
      <vt:lpstr>SloupecPC</vt:lpstr>
      <vt:lpstr>StavbaCelkem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JIRKA</cp:lastModifiedBy>
  <dcterms:created xsi:type="dcterms:W3CDTF">2024-02-05T14:26:59Z</dcterms:created>
  <dcterms:modified xsi:type="dcterms:W3CDTF">2024-02-05T14:38:19Z</dcterms:modified>
</cp:coreProperties>
</file>