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75" windowWidth="19875" windowHeight="7470" activeTab="1"/>
  </bookViews>
  <sheets>
    <sheet name="Uchazeč" sheetId="1" r:id="rId1"/>
    <sheet name="Stavba" sheetId="2" r:id="rId2"/>
    <sheet name="01 01 " sheetId="3" r:id="rId3"/>
    <sheet name="02 01 " sheetId="4" r:id="rId4"/>
    <sheet name="02 03 " sheetId="5" r:id="rId5"/>
    <sheet name="02 05 " sheetId="6" r:id="rId6"/>
    <sheet name="03 01 " sheetId="7" r:id="rId7"/>
    <sheet name="03 03 " sheetId="8" r:id="rId8"/>
    <sheet name="03 05 " sheetId="9" r:id="rId9"/>
    <sheet name="04 01 " sheetId="10" r:id="rId10"/>
    <sheet name="05 01 " sheetId="11" r:id="rId11"/>
  </sheets>
  <externalReferences>
    <externalReference r:id="rId12"/>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 localSheetId="10">[1]Stavba!#REF!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 localSheetId="10">[1]Stavba!#REF!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 localSheetId="10">[1]Stavba!#REF!</definedName>
    <definedName name="dmisto">Stavba!#REF!</definedName>
    <definedName name="Dodavka">#REF!</definedName>
    <definedName name="Dodavka0" localSheetId="3">'02 01 '!#REF!</definedName>
    <definedName name="Dodavka0" localSheetId="4">'02 03 '!#REF!</definedName>
    <definedName name="Dodavka0" localSheetId="5">'02 05 '!#REF!</definedName>
    <definedName name="Dodavka0" localSheetId="6">'03 01 '!#REF!</definedName>
    <definedName name="Dodavka0" localSheetId="7">'03 03 '!#REF!</definedName>
    <definedName name="Dodavka0" localSheetId="8">'03 05 '!#REF!</definedName>
    <definedName name="Dodavka0" localSheetId="9">'04 01 '!#REF!</definedName>
    <definedName name="Dodavka0" localSheetId="10">'05 01 '!#REF!</definedName>
    <definedName name="Dodavka0">'01 01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 localSheetId="10">[1]Stavba!#REF!</definedName>
    <definedName name="dpsc">Stavba!#REF!</definedName>
    <definedName name="HSV">#REF!</definedName>
    <definedName name="HSV0" localSheetId="3">'02 01 '!#REF!</definedName>
    <definedName name="HSV0" localSheetId="4">'02 03 '!#REF!</definedName>
    <definedName name="HSV0" localSheetId="5">'02 05 '!#REF!</definedName>
    <definedName name="HSV0" localSheetId="6">'03 01 '!#REF!</definedName>
    <definedName name="HSV0" localSheetId="7">'03 03 '!#REF!</definedName>
    <definedName name="HSV0" localSheetId="8">'03 05 '!#REF!</definedName>
    <definedName name="HSV0" localSheetId="9">'04 01 '!#REF!</definedName>
    <definedName name="HSV0" localSheetId="10">'05 01 '!#REF!</definedName>
    <definedName name="HSV0">'01 01 '!#REF!</definedName>
    <definedName name="HZS">#REF!</definedName>
    <definedName name="HZS0" localSheetId="3">'02 01 '!#REF!</definedName>
    <definedName name="HZS0" localSheetId="4">'02 03 '!#REF!</definedName>
    <definedName name="HZS0" localSheetId="5">'02 05 '!#REF!</definedName>
    <definedName name="HZS0" localSheetId="6">'03 01 '!#REF!</definedName>
    <definedName name="HZS0" localSheetId="7">'03 03 '!#REF!</definedName>
    <definedName name="HZS0" localSheetId="8">'03 05 '!#REF!</definedName>
    <definedName name="HZS0" localSheetId="9">'04 01 '!#REF!</definedName>
    <definedName name="HZS0" localSheetId="10">'05 01 '!#REF!</definedName>
    <definedName name="HZS0">'01 01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 localSheetId="10">[1]Stavba!#REF!</definedName>
    <definedName name="IČO">Stavba!#REF!</definedName>
    <definedName name="JKSO">#REF!</definedName>
    <definedName name="MJ">#REF!</definedName>
    <definedName name="Mont">#REF!</definedName>
    <definedName name="Montaz0" localSheetId="3">'02 01 '!#REF!</definedName>
    <definedName name="Montaz0" localSheetId="4">'02 03 '!#REF!</definedName>
    <definedName name="Montaz0" localSheetId="5">'02 05 '!#REF!</definedName>
    <definedName name="Montaz0" localSheetId="6">'03 01 '!#REF!</definedName>
    <definedName name="Montaz0" localSheetId="7">'03 03 '!#REF!</definedName>
    <definedName name="Montaz0" localSheetId="8">'03 05 '!#REF!</definedName>
    <definedName name="Montaz0" localSheetId="9">'04 01 '!#REF!</definedName>
    <definedName name="Montaz0" localSheetId="10">'05 01 '!#REF!</definedName>
    <definedName name="Montaz0">'01 01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'01 01 '!$1:$6</definedName>
    <definedName name="_xlnm.Print_Titles" localSheetId="3">'02 01 '!$1:$6</definedName>
    <definedName name="_xlnm.Print_Titles" localSheetId="4">'02 03 '!$1:$6</definedName>
    <definedName name="_xlnm.Print_Titles" localSheetId="5">'02 05 '!$1:$6</definedName>
    <definedName name="_xlnm.Print_Titles" localSheetId="6">'03 01 '!$1:$6</definedName>
    <definedName name="_xlnm.Print_Titles" localSheetId="7">'03 03 '!$1:$6</definedName>
    <definedName name="_xlnm.Print_Titles" localSheetId="8">'03 05 '!$1:$6</definedName>
    <definedName name="_xlnm.Print_Titles" localSheetId="9">'04 01 '!$1:$6</definedName>
    <definedName name="_xlnm.Print_Titles" localSheetId="10">'05 01 '!$1:$6</definedName>
    <definedName name="Objednatel" localSheetId="1">Stavba!$D$8</definedName>
    <definedName name="Objednatel">#REF!</definedName>
    <definedName name="Objekt">Stavba!$B$28</definedName>
    <definedName name="_xlnm.Print_Area" localSheetId="2">'01 01 '!$A$1:$K$1791</definedName>
    <definedName name="_xlnm.Print_Area" localSheetId="3">'02 01 '!$A$1:$K$38</definedName>
    <definedName name="_xlnm.Print_Area" localSheetId="4">'02 03 '!$A$1:$K$38</definedName>
    <definedName name="_xlnm.Print_Area" localSheetId="5">'02 05 '!$A$1:$K$72</definedName>
    <definedName name="_xlnm.Print_Area" localSheetId="6">'03 01 '!$A$1:$K$36</definedName>
    <definedName name="_xlnm.Print_Area" localSheetId="7">'03 03 '!$A$1:$K$37</definedName>
    <definedName name="_xlnm.Print_Area" localSheetId="8">'03 05 '!$A$1:$K$62</definedName>
    <definedName name="_xlnm.Print_Area" localSheetId="9">'04 01 '!$A$1:$K$106</definedName>
    <definedName name="_xlnm.Print_Area" localSheetId="10">'05 01 '!$A$1:$K$39</definedName>
    <definedName name="_xlnm.Print_Area" localSheetId="1">Stavba!$A$1:$I$38</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'02 01 '!#REF!</definedName>
    <definedName name="PSV0" localSheetId="4">'02 03 '!#REF!</definedName>
    <definedName name="PSV0" localSheetId="5">'02 05 '!#REF!</definedName>
    <definedName name="PSV0" localSheetId="6">'03 01 '!#REF!</definedName>
    <definedName name="PSV0" localSheetId="7">'03 03 '!#REF!</definedName>
    <definedName name="PSV0" localSheetId="8">'03 05 '!#REF!</definedName>
    <definedName name="PSV0" localSheetId="9">'04 01 '!#REF!</definedName>
    <definedName name="PSV0" localSheetId="10">'05 01 '!#REF!</definedName>
    <definedName name="PSV0">'01 01 '!#REF!</definedName>
    <definedName name="SloupecCC" localSheetId="3">'02 01 '!$G$6</definedName>
    <definedName name="SloupecCC" localSheetId="4">'02 03 '!$G$6</definedName>
    <definedName name="SloupecCC" localSheetId="5">'02 05 '!$G$6</definedName>
    <definedName name="SloupecCC" localSheetId="6">'03 01 '!$G$6</definedName>
    <definedName name="SloupecCC" localSheetId="7">'03 03 '!$G$6</definedName>
    <definedName name="SloupecCC" localSheetId="8">'03 05 '!$G$6</definedName>
    <definedName name="SloupecCC" localSheetId="9">'04 01 '!$G$6</definedName>
    <definedName name="SloupecCC" localSheetId="10">'05 01 '!$G$6</definedName>
    <definedName name="SloupecCC">'01 01 '!$G$6</definedName>
    <definedName name="SloupecCDH" localSheetId="3">'02 01 '!$K$6</definedName>
    <definedName name="SloupecCDH" localSheetId="4">'02 03 '!$K$6</definedName>
    <definedName name="SloupecCDH" localSheetId="5">'02 05 '!$K$6</definedName>
    <definedName name="SloupecCDH" localSheetId="6">'03 01 '!$K$6</definedName>
    <definedName name="SloupecCDH" localSheetId="7">'03 03 '!$K$6</definedName>
    <definedName name="SloupecCDH" localSheetId="8">'03 05 '!$K$6</definedName>
    <definedName name="SloupecCDH" localSheetId="9">'04 01 '!$K$6</definedName>
    <definedName name="SloupecCDH" localSheetId="10">'05 01 '!$K$6</definedName>
    <definedName name="SloupecCDH">'01 01 '!$K$6</definedName>
    <definedName name="SloupecCisloPol" localSheetId="3">'02 01 '!$B$6</definedName>
    <definedName name="SloupecCisloPol" localSheetId="4">'02 03 '!$B$6</definedName>
    <definedName name="SloupecCisloPol" localSheetId="5">'02 05 '!$B$6</definedName>
    <definedName name="SloupecCisloPol" localSheetId="6">'03 01 '!$B$6</definedName>
    <definedName name="SloupecCisloPol" localSheetId="7">'03 03 '!$B$6</definedName>
    <definedName name="SloupecCisloPol" localSheetId="8">'03 05 '!$B$6</definedName>
    <definedName name="SloupecCisloPol" localSheetId="9">'04 01 '!$B$6</definedName>
    <definedName name="SloupecCisloPol" localSheetId="10">'05 01 '!$B$6</definedName>
    <definedName name="SloupecCisloPol">'01 01 '!$B$6</definedName>
    <definedName name="SloupecCH" localSheetId="3">'02 01 '!$I$6</definedName>
    <definedName name="SloupecCH" localSheetId="4">'02 03 '!$I$6</definedName>
    <definedName name="SloupecCH" localSheetId="5">'02 05 '!$I$6</definedName>
    <definedName name="SloupecCH" localSheetId="6">'03 01 '!$I$6</definedName>
    <definedName name="SloupecCH" localSheetId="7">'03 03 '!$I$6</definedName>
    <definedName name="SloupecCH" localSheetId="8">'03 05 '!$I$6</definedName>
    <definedName name="SloupecCH" localSheetId="9">'04 01 '!$I$6</definedName>
    <definedName name="SloupecCH" localSheetId="10">'05 01 '!$I$6</definedName>
    <definedName name="SloupecCH">'01 01 '!$I$6</definedName>
    <definedName name="SloupecJC" localSheetId="3">'02 01 '!$F$6</definedName>
    <definedName name="SloupecJC" localSheetId="4">'02 03 '!$F$6</definedName>
    <definedName name="SloupecJC" localSheetId="5">'02 05 '!$F$6</definedName>
    <definedName name="SloupecJC" localSheetId="6">'03 01 '!$F$6</definedName>
    <definedName name="SloupecJC" localSheetId="7">'03 03 '!$F$6</definedName>
    <definedName name="SloupecJC" localSheetId="8">'03 05 '!$F$6</definedName>
    <definedName name="SloupecJC" localSheetId="9">'04 01 '!$F$6</definedName>
    <definedName name="SloupecJC" localSheetId="10">'05 01 '!$F$6</definedName>
    <definedName name="SloupecJC">'01 01 '!$F$6</definedName>
    <definedName name="SloupecJDH" localSheetId="3">'02 01 '!$J$6</definedName>
    <definedName name="SloupecJDH" localSheetId="4">'02 03 '!$J$6</definedName>
    <definedName name="SloupecJDH" localSheetId="5">'02 05 '!$J$6</definedName>
    <definedName name="SloupecJDH" localSheetId="6">'03 01 '!$J$6</definedName>
    <definedName name="SloupecJDH" localSheetId="7">'03 03 '!$J$6</definedName>
    <definedName name="SloupecJDH" localSheetId="8">'03 05 '!$J$6</definedName>
    <definedName name="SloupecJDH" localSheetId="9">'04 01 '!$J$6</definedName>
    <definedName name="SloupecJDH" localSheetId="10">'05 01 '!$J$6</definedName>
    <definedName name="SloupecJDH">'01 01 '!$J$6</definedName>
    <definedName name="SloupecJDM" localSheetId="3">'02 01 '!$J$6</definedName>
    <definedName name="SloupecJDM" localSheetId="4">'02 03 '!$J$6</definedName>
    <definedName name="SloupecJDM" localSheetId="5">'02 05 '!$J$6</definedName>
    <definedName name="SloupecJDM" localSheetId="6">'03 01 '!$J$6</definedName>
    <definedName name="SloupecJDM" localSheetId="7">'03 03 '!$J$6</definedName>
    <definedName name="SloupecJDM" localSheetId="8">'03 05 '!$J$6</definedName>
    <definedName name="SloupecJDM" localSheetId="9">'04 01 '!$J$6</definedName>
    <definedName name="SloupecJDM" localSheetId="10">'05 01 '!$J$6</definedName>
    <definedName name="SloupecJDM">'01 01 '!$J$6</definedName>
    <definedName name="SloupecJH" localSheetId="3">'02 01 '!$H$6</definedName>
    <definedName name="SloupecJH" localSheetId="4">'02 03 '!$H$6</definedName>
    <definedName name="SloupecJH" localSheetId="5">'02 05 '!$H$6</definedName>
    <definedName name="SloupecJH" localSheetId="6">'03 01 '!$H$6</definedName>
    <definedName name="SloupecJH" localSheetId="7">'03 03 '!$H$6</definedName>
    <definedName name="SloupecJH" localSheetId="8">'03 05 '!$H$6</definedName>
    <definedName name="SloupecJH" localSheetId="9">'04 01 '!$H$6</definedName>
    <definedName name="SloupecJH" localSheetId="10">'05 01 '!$H$6</definedName>
    <definedName name="SloupecJH">'01 01 '!$H$6</definedName>
    <definedName name="SloupecMJ" localSheetId="3">'02 01 '!$D$6</definedName>
    <definedName name="SloupecMJ" localSheetId="4">'02 03 '!$D$6</definedName>
    <definedName name="SloupecMJ" localSheetId="5">'02 05 '!$D$6</definedName>
    <definedName name="SloupecMJ" localSheetId="6">'03 01 '!$D$6</definedName>
    <definedName name="SloupecMJ" localSheetId="7">'03 03 '!$D$6</definedName>
    <definedName name="SloupecMJ" localSheetId="8">'03 05 '!$D$6</definedName>
    <definedName name="SloupecMJ" localSheetId="9">'04 01 '!$D$6</definedName>
    <definedName name="SloupecMJ" localSheetId="10">'05 01 '!$D$6</definedName>
    <definedName name="SloupecMJ">'01 01 '!$D$6</definedName>
    <definedName name="SloupecMnozstvi" localSheetId="3">'02 01 '!$E$6</definedName>
    <definedName name="SloupecMnozstvi" localSheetId="4">'02 03 '!$E$6</definedName>
    <definedName name="SloupecMnozstvi" localSheetId="5">'02 05 '!$E$6</definedName>
    <definedName name="SloupecMnozstvi" localSheetId="6">'03 01 '!$E$6</definedName>
    <definedName name="SloupecMnozstvi" localSheetId="7">'03 03 '!$E$6</definedName>
    <definedName name="SloupecMnozstvi" localSheetId="8">'03 05 '!$E$6</definedName>
    <definedName name="SloupecMnozstvi" localSheetId="9">'04 01 '!$E$6</definedName>
    <definedName name="SloupecMnozstvi" localSheetId="10">'05 01 '!$E$6</definedName>
    <definedName name="SloupecMnozstvi">'01 01 '!$E$6</definedName>
    <definedName name="SloupecNazPol" localSheetId="3">'02 01 '!$C$6</definedName>
    <definedName name="SloupecNazPol" localSheetId="4">'02 03 '!$C$6</definedName>
    <definedName name="SloupecNazPol" localSheetId="5">'02 05 '!$C$6</definedName>
    <definedName name="SloupecNazPol" localSheetId="6">'03 01 '!$C$6</definedName>
    <definedName name="SloupecNazPol" localSheetId="7">'03 03 '!$C$6</definedName>
    <definedName name="SloupecNazPol" localSheetId="8">'03 05 '!$C$6</definedName>
    <definedName name="SloupecNazPol" localSheetId="9">'04 01 '!$C$6</definedName>
    <definedName name="SloupecNazPol" localSheetId="10">'05 01 '!$C$6</definedName>
    <definedName name="SloupecNazPol">'01 01 '!$C$6</definedName>
    <definedName name="SloupecPC" localSheetId="3">'02 01 '!$A$6</definedName>
    <definedName name="SloupecPC" localSheetId="4">'02 03 '!$A$6</definedName>
    <definedName name="SloupecPC" localSheetId="5">'02 05 '!$A$6</definedName>
    <definedName name="SloupecPC" localSheetId="6">'03 01 '!$A$6</definedName>
    <definedName name="SloupecPC" localSheetId="7">'03 03 '!$A$6</definedName>
    <definedName name="SloupecPC" localSheetId="8">'03 05 '!$A$6</definedName>
    <definedName name="SloupecPC" localSheetId="9">'04 01 '!$A$6</definedName>
    <definedName name="SloupecPC" localSheetId="10">'05 01 '!$A$6</definedName>
    <definedName name="SloupecPC">'01 01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lin" localSheetId="10"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opt" localSheetId="2" hidden="1">'01 01 '!#REF!</definedName>
    <definedName name="solver_opt" localSheetId="3" hidden="1">'02 01 '!#REF!</definedName>
    <definedName name="solver_opt" localSheetId="4" hidden="1">'02 03 '!#REF!</definedName>
    <definedName name="solver_opt" localSheetId="5" hidden="1">'02 05 '!#REF!</definedName>
    <definedName name="solver_opt" localSheetId="6" hidden="1">'03 01 '!#REF!</definedName>
    <definedName name="solver_opt" localSheetId="7" hidden="1">'03 03 '!#REF!</definedName>
    <definedName name="solver_opt" localSheetId="8" hidden="1">'03 05 '!#REF!</definedName>
    <definedName name="solver_opt" localSheetId="9" hidden="1">'04 01 '!#REF!</definedName>
    <definedName name="solver_opt" localSheetId="10" hidden="1">'05 01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typ" localSheetId="10"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olver_val" localSheetId="10"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 localSheetId="10">[1]Stavba!$F$94</definedName>
    <definedName name="StavbaCelkem">Stavba!$F$34</definedName>
    <definedName name="Typ" localSheetId="3">'02 01 '!#REF!</definedName>
    <definedName name="Typ" localSheetId="4">'02 03 '!#REF!</definedName>
    <definedName name="Typ" localSheetId="5">'02 05 '!#REF!</definedName>
    <definedName name="Typ" localSheetId="6">'03 01 '!#REF!</definedName>
    <definedName name="Typ" localSheetId="7">'03 03 '!#REF!</definedName>
    <definedName name="Typ" localSheetId="8">'03 05 '!#REF!</definedName>
    <definedName name="Typ" localSheetId="9">'04 01 '!#REF!</definedName>
    <definedName name="Typ" localSheetId="10">'05 01 '!#REF!</definedName>
    <definedName name="Typ">'01 01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44525"/>
</workbook>
</file>

<file path=xl/calcChain.xml><?xml version="1.0" encoding="utf-8"?>
<calcChain xmlns="http://schemas.openxmlformats.org/spreadsheetml/2006/main">
  <c r="I30" i="2" l="1"/>
  <c r="I31" i="2"/>
  <c r="I32" i="2"/>
  <c r="I33" i="2"/>
  <c r="I29" i="2"/>
  <c r="K33" i="11" l="1"/>
  <c r="I33" i="11"/>
  <c r="G33" i="11"/>
  <c r="AZ33" i="11" s="1"/>
  <c r="K31" i="11"/>
  <c r="I31" i="11"/>
  <c r="G31" i="11"/>
  <c r="AZ31" i="11" s="1"/>
  <c r="K28" i="11"/>
  <c r="I28" i="11"/>
  <c r="G28" i="11"/>
  <c r="AZ28" i="11" s="1"/>
  <c r="K26" i="11"/>
  <c r="I26" i="11"/>
  <c r="G26" i="11"/>
  <c r="AZ26" i="11" s="1"/>
  <c r="K24" i="11"/>
  <c r="I24" i="11"/>
  <c r="G24" i="11"/>
  <c r="AZ24" i="11" s="1"/>
  <c r="K22" i="11"/>
  <c r="I22" i="11"/>
  <c r="G22" i="11"/>
  <c r="AZ22" i="11" s="1"/>
  <c r="K19" i="11"/>
  <c r="I19" i="11"/>
  <c r="G19" i="11"/>
  <c r="AZ19" i="11" s="1"/>
  <c r="K16" i="11"/>
  <c r="I16" i="11"/>
  <c r="G16" i="11"/>
  <c r="AZ16" i="11" s="1"/>
  <c r="K14" i="11"/>
  <c r="I14" i="11"/>
  <c r="G14" i="11"/>
  <c r="AZ14" i="11" s="1"/>
  <c r="K8" i="11"/>
  <c r="I8" i="11"/>
  <c r="G8" i="11"/>
  <c r="AZ8" i="11" s="1"/>
  <c r="I35" i="11"/>
  <c r="Y35" i="11" s="1"/>
  <c r="I36" i="11" s="1"/>
  <c r="K101" i="10"/>
  <c r="I101" i="10"/>
  <c r="G101" i="10"/>
  <c r="AZ101" i="10" s="1"/>
  <c r="K100" i="10"/>
  <c r="I100" i="10"/>
  <c r="G100" i="10"/>
  <c r="AZ100" i="10" s="1"/>
  <c r="K99" i="10"/>
  <c r="I99" i="10"/>
  <c r="G99" i="10"/>
  <c r="AZ99" i="10" s="1"/>
  <c r="K98" i="10"/>
  <c r="I98" i="10"/>
  <c r="G98" i="10"/>
  <c r="AZ98" i="10" s="1"/>
  <c r="K97" i="10"/>
  <c r="I97" i="10"/>
  <c r="G97" i="10"/>
  <c r="AZ97" i="10" s="1"/>
  <c r="K96" i="10"/>
  <c r="I96" i="10"/>
  <c r="G96" i="10"/>
  <c r="AZ96" i="10" s="1"/>
  <c r="K95" i="10"/>
  <c r="I95" i="10"/>
  <c r="G95" i="10"/>
  <c r="AZ95" i="10" s="1"/>
  <c r="K94" i="10"/>
  <c r="I94" i="10"/>
  <c r="G94" i="10"/>
  <c r="AZ94" i="10" s="1"/>
  <c r="K93" i="10"/>
  <c r="I93" i="10"/>
  <c r="G93" i="10"/>
  <c r="AZ93" i="10" s="1"/>
  <c r="K90" i="10"/>
  <c r="I90" i="10"/>
  <c r="G90" i="10"/>
  <c r="AZ90" i="10" s="1"/>
  <c r="K88" i="10"/>
  <c r="I88" i="10"/>
  <c r="G88" i="10"/>
  <c r="AZ88" i="10" s="1"/>
  <c r="K86" i="10"/>
  <c r="I86" i="10"/>
  <c r="G86" i="10"/>
  <c r="AZ86" i="10" s="1"/>
  <c r="K84" i="10"/>
  <c r="I84" i="10"/>
  <c r="G84" i="10"/>
  <c r="AZ84" i="10" s="1"/>
  <c r="K80" i="10"/>
  <c r="I80" i="10"/>
  <c r="G80" i="10"/>
  <c r="AZ80" i="10" s="1"/>
  <c r="K79" i="10"/>
  <c r="I79" i="10"/>
  <c r="G79" i="10"/>
  <c r="AZ79" i="10" s="1"/>
  <c r="K77" i="10"/>
  <c r="I77" i="10"/>
  <c r="G77" i="10"/>
  <c r="AZ77" i="10" s="1"/>
  <c r="K75" i="10"/>
  <c r="I75" i="10"/>
  <c r="G75" i="10"/>
  <c r="AZ75" i="10" s="1"/>
  <c r="K71" i="10"/>
  <c r="I71" i="10"/>
  <c r="G71" i="10"/>
  <c r="AZ71" i="10" s="1"/>
  <c r="K70" i="10"/>
  <c r="I70" i="10"/>
  <c r="G70" i="10"/>
  <c r="AZ70" i="10" s="1"/>
  <c r="K69" i="10"/>
  <c r="I69" i="10"/>
  <c r="G69" i="10"/>
  <c r="AZ69" i="10" s="1"/>
  <c r="K67" i="10"/>
  <c r="I67" i="10"/>
  <c r="G67" i="10"/>
  <c r="AZ67" i="10" s="1"/>
  <c r="K65" i="10"/>
  <c r="I65" i="10"/>
  <c r="G65" i="10"/>
  <c r="AZ65" i="10" s="1"/>
  <c r="K63" i="10"/>
  <c r="I63" i="10"/>
  <c r="G63" i="10"/>
  <c r="AZ63" i="10" s="1"/>
  <c r="K62" i="10"/>
  <c r="I62" i="10"/>
  <c r="G62" i="10"/>
  <c r="AZ62" i="10" s="1"/>
  <c r="K61" i="10"/>
  <c r="I61" i="10"/>
  <c r="G61" i="10"/>
  <c r="AZ61" i="10" s="1"/>
  <c r="K60" i="10"/>
  <c r="I60" i="10"/>
  <c r="G60" i="10"/>
  <c r="AZ60" i="10" s="1"/>
  <c r="K59" i="10"/>
  <c r="I59" i="10"/>
  <c r="G59" i="10"/>
  <c r="AZ59" i="10" s="1"/>
  <c r="K58" i="10"/>
  <c r="I58" i="10"/>
  <c r="G58" i="10"/>
  <c r="AZ58" i="10" s="1"/>
  <c r="K57" i="10"/>
  <c r="I57" i="10"/>
  <c r="G57" i="10"/>
  <c r="AZ57" i="10" s="1"/>
  <c r="K55" i="10"/>
  <c r="I55" i="10"/>
  <c r="G55" i="10"/>
  <c r="AZ55" i="10" s="1"/>
  <c r="K53" i="10"/>
  <c r="I53" i="10"/>
  <c r="G53" i="10"/>
  <c r="AZ53" i="10" s="1"/>
  <c r="K51" i="10"/>
  <c r="I51" i="10"/>
  <c r="G51" i="10"/>
  <c r="AZ51" i="10" s="1"/>
  <c r="K49" i="10"/>
  <c r="I49" i="10"/>
  <c r="G49" i="10"/>
  <c r="AZ49" i="10" s="1"/>
  <c r="K47" i="10"/>
  <c r="I47" i="10"/>
  <c r="G47" i="10"/>
  <c r="AZ47" i="10" s="1"/>
  <c r="K45" i="10"/>
  <c r="I45" i="10"/>
  <c r="G45" i="10"/>
  <c r="AZ45" i="10" s="1"/>
  <c r="K44" i="10"/>
  <c r="I44" i="10"/>
  <c r="G44" i="10"/>
  <c r="AZ44" i="10" s="1"/>
  <c r="K43" i="10"/>
  <c r="I43" i="10"/>
  <c r="G43" i="10"/>
  <c r="AZ43" i="10" s="1"/>
  <c r="K42" i="10"/>
  <c r="I42" i="10"/>
  <c r="G42" i="10"/>
  <c r="AZ42" i="10" s="1"/>
  <c r="K41" i="10"/>
  <c r="I41" i="10"/>
  <c r="G41" i="10"/>
  <c r="AZ41" i="10" s="1"/>
  <c r="K39" i="10"/>
  <c r="I39" i="10"/>
  <c r="G39" i="10"/>
  <c r="AZ39" i="10" s="1"/>
  <c r="K37" i="10"/>
  <c r="I37" i="10"/>
  <c r="G37" i="10"/>
  <c r="AZ37" i="10" s="1"/>
  <c r="K29" i="10"/>
  <c r="I29" i="10"/>
  <c r="G29" i="10"/>
  <c r="AZ29" i="10" s="1"/>
  <c r="K20" i="10"/>
  <c r="I20" i="10"/>
  <c r="G20" i="10"/>
  <c r="AZ20" i="10" s="1"/>
  <c r="K8" i="10"/>
  <c r="I8" i="10"/>
  <c r="G8" i="10"/>
  <c r="AZ8" i="10" s="1"/>
  <c r="K57" i="9"/>
  <c r="I57" i="9"/>
  <c r="G57" i="9"/>
  <c r="AZ57" i="9" s="1"/>
  <c r="K56" i="9"/>
  <c r="I56" i="9"/>
  <c r="G56" i="9"/>
  <c r="AZ56" i="9" s="1"/>
  <c r="K55" i="9"/>
  <c r="I55" i="9"/>
  <c r="G55" i="9"/>
  <c r="AZ55" i="9" s="1"/>
  <c r="K54" i="9"/>
  <c r="I54" i="9"/>
  <c r="G54" i="9"/>
  <c r="AZ54" i="9" s="1"/>
  <c r="K53" i="9"/>
  <c r="I53" i="9"/>
  <c r="G53" i="9"/>
  <c r="AZ53" i="9" s="1"/>
  <c r="K52" i="9"/>
  <c r="I52" i="9"/>
  <c r="G52" i="9"/>
  <c r="AZ52" i="9" s="1"/>
  <c r="K51" i="9"/>
  <c r="I51" i="9"/>
  <c r="G51" i="9"/>
  <c r="AZ51" i="9" s="1"/>
  <c r="K50" i="9"/>
  <c r="I50" i="9"/>
  <c r="G50" i="9"/>
  <c r="AZ50" i="9" s="1"/>
  <c r="K49" i="9"/>
  <c r="I49" i="9"/>
  <c r="G49" i="9"/>
  <c r="AZ49" i="9" s="1"/>
  <c r="K48" i="9"/>
  <c r="I48" i="9"/>
  <c r="G48" i="9"/>
  <c r="AZ48" i="9" s="1"/>
  <c r="K47" i="9"/>
  <c r="I47" i="9"/>
  <c r="G47" i="9"/>
  <c r="AZ47" i="9" s="1"/>
  <c r="K46" i="9"/>
  <c r="I46" i="9"/>
  <c r="G46" i="9"/>
  <c r="AZ46" i="9" s="1"/>
  <c r="K45" i="9"/>
  <c r="I45" i="9"/>
  <c r="G45" i="9"/>
  <c r="AZ45" i="9" s="1"/>
  <c r="K44" i="9"/>
  <c r="I44" i="9"/>
  <c r="G44" i="9"/>
  <c r="AZ44" i="9" s="1"/>
  <c r="K43" i="9"/>
  <c r="I43" i="9"/>
  <c r="G43" i="9"/>
  <c r="AZ43" i="9" s="1"/>
  <c r="K42" i="9"/>
  <c r="I42" i="9"/>
  <c r="G42" i="9"/>
  <c r="AZ42" i="9" s="1"/>
  <c r="K41" i="9"/>
  <c r="I41" i="9"/>
  <c r="G41" i="9"/>
  <c r="AZ41" i="9" s="1"/>
  <c r="K40" i="9"/>
  <c r="I40" i="9"/>
  <c r="G40" i="9"/>
  <c r="AZ40" i="9" s="1"/>
  <c r="K39" i="9"/>
  <c r="I39" i="9"/>
  <c r="G39" i="9"/>
  <c r="AZ39" i="9" s="1"/>
  <c r="K38" i="9"/>
  <c r="I38" i="9"/>
  <c r="G38" i="9"/>
  <c r="AZ38" i="9" s="1"/>
  <c r="K37" i="9"/>
  <c r="I37" i="9"/>
  <c r="G37" i="9"/>
  <c r="AZ37" i="9" s="1"/>
  <c r="K36" i="9"/>
  <c r="I36" i="9"/>
  <c r="G36" i="9"/>
  <c r="AZ36" i="9" s="1"/>
  <c r="K35" i="9"/>
  <c r="I35" i="9"/>
  <c r="G35" i="9"/>
  <c r="AZ35" i="9" s="1"/>
  <c r="K34" i="9"/>
  <c r="I34" i="9"/>
  <c r="G34" i="9"/>
  <c r="AZ34" i="9" s="1"/>
  <c r="K33" i="9"/>
  <c r="I33" i="9"/>
  <c r="G33" i="9"/>
  <c r="AZ33" i="9" s="1"/>
  <c r="K32" i="9"/>
  <c r="I32" i="9"/>
  <c r="G32" i="9"/>
  <c r="AZ32" i="9" s="1"/>
  <c r="K31" i="9"/>
  <c r="I31" i="9"/>
  <c r="G31" i="9"/>
  <c r="AZ31" i="9" s="1"/>
  <c r="K30" i="9"/>
  <c r="I30" i="9"/>
  <c r="G30" i="9"/>
  <c r="AZ30" i="9" s="1"/>
  <c r="K29" i="9"/>
  <c r="I29" i="9"/>
  <c r="G29" i="9"/>
  <c r="AZ29" i="9" s="1"/>
  <c r="K28" i="9"/>
  <c r="I28" i="9"/>
  <c r="G28" i="9"/>
  <c r="AZ28" i="9" s="1"/>
  <c r="K27" i="9"/>
  <c r="I27" i="9"/>
  <c r="G27" i="9"/>
  <c r="AZ27" i="9" s="1"/>
  <c r="K26" i="9"/>
  <c r="I26" i="9"/>
  <c r="G26" i="9"/>
  <c r="AZ26" i="9" s="1"/>
  <c r="K25" i="9"/>
  <c r="I25" i="9"/>
  <c r="G25" i="9"/>
  <c r="AZ25" i="9" s="1"/>
  <c r="K24" i="9"/>
  <c r="I24" i="9"/>
  <c r="G24" i="9"/>
  <c r="AZ24" i="9" s="1"/>
  <c r="K23" i="9"/>
  <c r="I23" i="9"/>
  <c r="G23" i="9"/>
  <c r="AZ23" i="9" s="1"/>
  <c r="K22" i="9"/>
  <c r="I22" i="9"/>
  <c r="G22" i="9"/>
  <c r="AZ22" i="9" s="1"/>
  <c r="K21" i="9"/>
  <c r="I21" i="9"/>
  <c r="G21" i="9"/>
  <c r="AZ21" i="9" s="1"/>
  <c r="K20" i="9"/>
  <c r="I20" i="9"/>
  <c r="G20" i="9"/>
  <c r="AZ20" i="9" s="1"/>
  <c r="K19" i="9"/>
  <c r="I19" i="9"/>
  <c r="G19" i="9"/>
  <c r="AZ19" i="9" s="1"/>
  <c r="K18" i="9"/>
  <c r="I18" i="9"/>
  <c r="G18" i="9"/>
  <c r="AZ18" i="9" s="1"/>
  <c r="K17" i="9"/>
  <c r="I17" i="9"/>
  <c r="G17" i="9"/>
  <c r="AZ17" i="9" s="1"/>
  <c r="K16" i="9"/>
  <c r="I16" i="9"/>
  <c r="G16" i="9"/>
  <c r="AZ16" i="9" s="1"/>
  <c r="K15" i="9"/>
  <c r="I15" i="9"/>
  <c r="G15" i="9"/>
  <c r="AZ15" i="9" s="1"/>
  <c r="K14" i="9"/>
  <c r="I14" i="9"/>
  <c r="G14" i="9"/>
  <c r="AZ14" i="9" s="1"/>
  <c r="K13" i="9"/>
  <c r="I13" i="9"/>
  <c r="G13" i="9"/>
  <c r="AZ13" i="9" s="1"/>
  <c r="K12" i="9"/>
  <c r="I12" i="9"/>
  <c r="G12" i="9"/>
  <c r="AZ12" i="9" s="1"/>
  <c r="K11" i="9"/>
  <c r="I11" i="9"/>
  <c r="G11" i="9"/>
  <c r="AZ11" i="9" s="1"/>
  <c r="K10" i="9"/>
  <c r="I10" i="9"/>
  <c r="G10" i="9"/>
  <c r="AZ10" i="9" s="1"/>
  <c r="K9" i="9"/>
  <c r="I9" i="9"/>
  <c r="G9" i="9"/>
  <c r="AZ9" i="9" s="1"/>
  <c r="K8" i="9"/>
  <c r="I8" i="9"/>
  <c r="G8" i="9"/>
  <c r="AZ8" i="9" s="1"/>
  <c r="K32" i="8"/>
  <c r="I32" i="8"/>
  <c r="G32" i="8"/>
  <c r="AZ32" i="8" s="1"/>
  <c r="K31" i="8"/>
  <c r="I31" i="8"/>
  <c r="G31" i="8"/>
  <c r="AZ31" i="8" s="1"/>
  <c r="K30" i="8"/>
  <c r="I30" i="8"/>
  <c r="G30" i="8"/>
  <c r="AZ30" i="8" s="1"/>
  <c r="K29" i="8"/>
  <c r="I29" i="8"/>
  <c r="G29" i="8"/>
  <c r="AZ29" i="8" s="1"/>
  <c r="K28" i="8"/>
  <c r="I28" i="8"/>
  <c r="G28" i="8"/>
  <c r="AZ28" i="8" s="1"/>
  <c r="K27" i="8"/>
  <c r="I27" i="8"/>
  <c r="G27" i="8"/>
  <c r="AZ27" i="8" s="1"/>
  <c r="K26" i="8"/>
  <c r="I26" i="8"/>
  <c r="G26" i="8"/>
  <c r="AZ26" i="8" s="1"/>
  <c r="K25" i="8"/>
  <c r="I25" i="8"/>
  <c r="G25" i="8"/>
  <c r="AZ25" i="8" s="1"/>
  <c r="K24" i="8"/>
  <c r="I24" i="8"/>
  <c r="G24" i="8"/>
  <c r="AZ24" i="8" s="1"/>
  <c r="K23" i="8"/>
  <c r="I23" i="8"/>
  <c r="G23" i="8"/>
  <c r="AZ23" i="8" s="1"/>
  <c r="K22" i="8"/>
  <c r="I22" i="8"/>
  <c r="G22" i="8"/>
  <c r="AZ22" i="8" s="1"/>
  <c r="K21" i="8"/>
  <c r="I21" i="8"/>
  <c r="G21" i="8"/>
  <c r="AZ21" i="8" s="1"/>
  <c r="K20" i="8"/>
  <c r="I20" i="8"/>
  <c r="G20" i="8"/>
  <c r="AZ20" i="8" s="1"/>
  <c r="K19" i="8"/>
  <c r="I19" i="8"/>
  <c r="G19" i="8"/>
  <c r="AZ19" i="8" s="1"/>
  <c r="K18" i="8"/>
  <c r="I18" i="8"/>
  <c r="G18" i="8"/>
  <c r="AZ18" i="8" s="1"/>
  <c r="K17" i="8"/>
  <c r="I17" i="8"/>
  <c r="G17" i="8"/>
  <c r="AZ17" i="8" s="1"/>
  <c r="K16" i="8"/>
  <c r="I16" i="8"/>
  <c r="G16" i="8"/>
  <c r="AZ16" i="8" s="1"/>
  <c r="K15" i="8"/>
  <c r="I15" i="8"/>
  <c r="G15" i="8"/>
  <c r="AZ15" i="8" s="1"/>
  <c r="K14" i="8"/>
  <c r="I14" i="8"/>
  <c r="G14" i="8"/>
  <c r="AZ14" i="8" s="1"/>
  <c r="K13" i="8"/>
  <c r="I13" i="8"/>
  <c r="G13" i="8"/>
  <c r="AZ13" i="8" s="1"/>
  <c r="K12" i="8"/>
  <c r="I12" i="8"/>
  <c r="G12" i="8"/>
  <c r="AZ12" i="8" s="1"/>
  <c r="K11" i="8"/>
  <c r="I11" i="8"/>
  <c r="G11" i="8"/>
  <c r="AZ11" i="8" s="1"/>
  <c r="K10" i="8"/>
  <c r="I10" i="8"/>
  <c r="G10" i="8"/>
  <c r="AZ10" i="8" s="1"/>
  <c r="K9" i="8"/>
  <c r="I9" i="8"/>
  <c r="G9" i="8"/>
  <c r="AZ9" i="8" s="1"/>
  <c r="K8" i="8"/>
  <c r="I8" i="8"/>
  <c r="G8" i="8"/>
  <c r="AZ8" i="8" s="1"/>
  <c r="K33" i="8"/>
  <c r="X33" i="8" s="1"/>
  <c r="K34" i="8" s="1"/>
  <c r="K31" i="7"/>
  <c r="I31" i="7"/>
  <c r="G31" i="7"/>
  <c r="AZ31" i="7" s="1"/>
  <c r="K30" i="7"/>
  <c r="I30" i="7"/>
  <c r="G30" i="7"/>
  <c r="AZ30" i="7" s="1"/>
  <c r="K29" i="7"/>
  <c r="I29" i="7"/>
  <c r="G29" i="7"/>
  <c r="AZ29" i="7" s="1"/>
  <c r="K28" i="7"/>
  <c r="I28" i="7"/>
  <c r="G28" i="7"/>
  <c r="AZ28" i="7" s="1"/>
  <c r="K27" i="7"/>
  <c r="I27" i="7"/>
  <c r="G27" i="7"/>
  <c r="AZ27" i="7" s="1"/>
  <c r="K26" i="7"/>
  <c r="I26" i="7"/>
  <c r="G26" i="7"/>
  <c r="AZ26" i="7" s="1"/>
  <c r="K25" i="7"/>
  <c r="I25" i="7"/>
  <c r="G25" i="7"/>
  <c r="AZ25" i="7" s="1"/>
  <c r="K24" i="7"/>
  <c r="I24" i="7"/>
  <c r="G24" i="7"/>
  <c r="AZ24" i="7" s="1"/>
  <c r="K23" i="7"/>
  <c r="I23" i="7"/>
  <c r="G23" i="7"/>
  <c r="AZ23" i="7" s="1"/>
  <c r="K22" i="7"/>
  <c r="I22" i="7"/>
  <c r="G22" i="7"/>
  <c r="AZ22" i="7" s="1"/>
  <c r="K21" i="7"/>
  <c r="I21" i="7"/>
  <c r="G21" i="7"/>
  <c r="AZ21" i="7" s="1"/>
  <c r="K20" i="7"/>
  <c r="I20" i="7"/>
  <c r="G20" i="7"/>
  <c r="AZ20" i="7" s="1"/>
  <c r="K19" i="7"/>
  <c r="I19" i="7"/>
  <c r="G19" i="7"/>
  <c r="AZ19" i="7" s="1"/>
  <c r="K18" i="7"/>
  <c r="I18" i="7"/>
  <c r="G18" i="7"/>
  <c r="AZ18" i="7" s="1"/>
  <c r="K17" i="7"/>
  <c r="I17" i="7"/>
  <c r="G17" i="7"/>
  <c r="AZ17" i="7" s="1"/>
  <c r="K16" i="7"/>
  <c r="I16" i="7"/>
  <c r="G16" i="7"/>
  <c r="AZ16" i="7" s="1"/>
  <c r="K15" i="7"/>
  <c r="I15" i="7"/>
  <c r="G15" i="7"/>
  <c r="AZ15" i="7" s="1"/>
  <c r="K14" i="7"/>
  <c r="I14" i="7"/>
  <c r="G14" i="7"/>
  <c r="AZ14" i="7" s="1"/>
  <c r="K13" i="7"/>
  <c r="I13" i="7"/>
  <c r="G13" i="7"/>
  <c r="AZ13" i="7" s="1"/>
  <c r="K12" i="7"/>
  <c r="I12" i="7"/>
  <c r="G12" i="7"/>
  <c r="AZ12" i="7" s="1"/>
  <c r="K11" i="7"/>
  <c r="I11" i="7"/>
  <c r="G11" i="7"/>
  <c r="AZ11" i="7" s="1"/>
  <c r="K10" i="7"/>
  <c r="I10" i="7"/>
  <c r="G10" i="7"/>
  <c r="AZ10" i="7" s="1"/>
  <c r="K9" i="7"/>
  <c r="I9" i="7"/>
  <c r="G9" i="7"/>
  <c r="AZ9" i="7" s="1"/>
  <c r="K8" i="7"/>
  <c r="I8" i="7"/>
  <c r="G8" i="7"/>
  <c r="AZ8" i="7" s="1"/>
  <c r="K60" i="6"/>
  <c r="I60" i="6"/>
  <c r="G60" i="6"/>
  <c r="AZ60" i="6" s="1"/>
  <c r="K68" i="6"/>
  <c r="X68" i="6" s="1"/>
  <c r="I68" i="6"/>
  <c r="Y68" i="6" s="1"/>
  <c r="K54" i="6"/>
  <c r="I54" i="6"/>
  <c r="G54" i="6"/>
  <c r="AZ54" i="6" s="1"/>
  <c r="K53" i="6"/>
  <c r="I53" i="6"/>
  <c r="G53" i="6"/>
  <c r="AZ53" i="6" s="1"/>
  <c r="K52" i="6"/>
  <c r="I52" i="6"/>
  <c r="G52" i="6"/>
  <c r="AZ52" i="6" s="1"/>
  <c r="K46" i="6"/>
  <c r="I46" i="6"/>
  <c r="G46" i="6"/>
  <c r="AZ46" i="6" s="1"/>
  <c r="K40" i="6"/>
  <c r="I40" i="6"/>
  <c r="G40" i="6"/>
  <c r="AZ40" i="6" s="1"/>
  <c r="K38" i="6"/>
  <c r="I38" i="6"/>
  <c r="G38" i="6"/>
  <c r="AZ38" i="6" s="1"/>
  <c r="K36" i="6"/>
  <c r="I36" i="6"/>
  <c r="G36" i="6"/>
  <c r="AZ36" i="6" s="1"/>
  <c r="K34" i="6"/>
  <c r="I34" i="6"/>
  <c r="G34" i="6"/>
  <c r="AZ34" i="6" s="1"/>
  <c r="K33" i="6"/>
  <c r="I33" i="6"/>
  <c r="G33" i="6"/>
  <c r="AZ33" i="6" s="1"/>
  <c r="BD30" i="6"/>
  <c r="K29" i="6"/>
  <c r="K31" i="6" s="1"/>
  <c r="X31" i="6" s="1"/>
  <c r="I29" i="6"/>
  <c r="G29" i="6"/>
  <c r="AZ29" i="6" s="1"/>
  <c r="BD26" i="6"/>
  <c r="K25" i="6"/>
  <c r="I25" i="6"/>
  <c r="G25" i="6"/>
  <c r="AZ25" i="6" s="1"/>
  <c r="K24" i="6"/>
  <c r="I24" i="6"/>
  <c r="G24" i="6"/>
  <c r="AZ24" i="6" s="1"/>
  <c r="BD23" i="6"/>
  <c r="K19" i="6"/>
  <c r="I19" i="6"/>
  <c r="G19" i="6"/>
  <c r="AZ19" i="6" s="1"/>
  <c r="K18" i="6"/>
  <c r="I18" i="6"/>
  <c r="G18" i="6"/>
  <c r="AZ18" i="6" s="1"/>
  <c r="K17" i="6"/>
  <c r="I17" i="6"/>
  <c r="G17" i="6"/>
  <c r="AZ17" i="6" s="1"/>
  <c r="BD16" i="6"/>
  <c r="K15" i="6"/>
  <c r="I15" i="6"/>
  <c r="G15" i="6"/>
  <c r="AZ15" i="6" s="1"/>
  <c r="K14" i="6"/>
  <c r="I14" i="6"/>
  <c r="G14" i="6"/>
  <c r="AZ14" i="6" s="1"/>
  <c r="K13" i="6"/>
  <c r="I13" i="6"/>
  <c r="G13" i="6"/>
  <c r="AZ13" i="6" s="1"/>
  <c r="K12" i="6"/>
  <c r="I12" i="6"/>
  <c r="G12" i="6"/>
  <c r="AZ12" i="6" s="1"/>
  <c r="K11" i="6"/>
  <c r="I11" i="6"/>
  <c r="G11" i="6"/>
  <c r="AZ11" i="6" s="1"/>
  <c r="K10" i="6"/>
  <c r="I10" i="6"/>
  <c r="G10" i="6"/>
  <c r="AZ10" i="6" s="1"/>
  <c r="BD9" i="6"/>
  <c r="K8" i="6"/>
  <c r="I8" i="6"/>
  <c r="G8" i="6"/>
  <c r="AZ8" i="6" s="1"/>
  <c r="K33" i="5"/>
  <c r="K34" i="5" s="1"/>
  <c r="X34" i="5" s="1"/>
  <c r="I33" i="5"/>
  <c r="G33" i="5"/>
  <c r="AZ33" i="5" s="1"/>
  <c r="I34" i="5"/>
  <c r="Y34" i="5" s="1"/>
  <c r="K30" i="5"/>
  <c r="I30" i="5"/>
  <c r="G30" i="5"/>
  <c r="AZ30" i="5" s="1"/>
  <c r="K29" i="5"/>
  <c r="I29" i="5"/>
  <c r="G29" i="5"/>
  <c r="AZ29" i="5" s="1"/>
  <c r="K28" i="5"/>
  <c r="I28" i="5"/>
  <c r="G28" i="5"/>
  <c r="AZ28" i="5" s="1"/>
  <c r="K27" i="5"/>
  <c r="I27" i="5"/>
  <c r="G27" i="5"/>
  <c r="AZ27" i="5" s="1"/>
  <c r="K26" i="5"/>
  <c r="I26" i="5"/>
  <c r="G26" i="5"/>
  <c r="AZ26" i="5" s="1"/>
  <c r="K23" i="5"/>
  <c r="I23" i="5"/>
  <c r="G23" i="5"/>
  <c r="AZ23" i="5" s="1"/>
  <c r="K22" i="5"/>
  <c r="I22" i="5"/>
  <c r="G22" i="5"/>
  <c r="AZ22" i="5" s="1"/>
  <c r="K21" i="5"/>
  <c r="I21" i="5"/>
  <c r="G21" i="5"/>
  <c r="AZ21" i="5" s="1"/>
  <c r="K20" i="5"/>
  <c r="I20" i="5"/>
  <c r="G20" i="5"/>
  <c r="AZ20" i="5" s="1"/>
  <c r="K19" i="5"/>
  <c r="I19" i="5"/>
  <c r="G19" i="5"/>
  <c r="AZ19" i="5" s="1"/>
  <c r="K18" i="5"/>
  <c r="I18" i="5"/>
  <c r="G18" i="5"/>
  <c r="AZ18" i="5" s="1"/>
  <c r="K17" i="5"/>
  <c r="I17" i="5"/>
  <c r="G17" i="5"/>
  <c r="AZ17" i="5" s="1"/>
  <c r="K16" i="5"/>
  <c r="I16" i="5"/>
  <c r="G16" i="5"/>
  <c r="AZ16" i="5" s="1"/>
  <c r="K15" i="5"/>
  <c r="I15" i="5"/>
  <c r="G15" i="5"/>
  <c r="AZ15" i="5" s="1"/>
  <c r="K12" i="5"/>
  <c r="I12" i="5"/>
  <c r="G12" i="5"/>
  <c r="AZ12" i="5" s="1"/>
  <c r="K11" i="5"/>
  <c r="I11" i="5"/>
  <c r="G11" i="5"/>
  <c r="AZ11" i="5" s="1"/>
  <c r="K10" i="5"/>
  <c r="I10" i="5"/>
  <c r="G10" i="5"/>
  <c r="AZ10" i="5" s="1"/>
  <c r="K9" i="5"/>
  <c r="K13" i="5" s="1"/>
  <c r="X13" i="5" s="1"/>
  <c r="I9" i="5"/>
  <c r="G9" i="5"/>
  <c r="AZ9" i="5" s="1"/>
  <c r="K8" i="5"/>
  <c r="I8" i="5"/>
  <c r="G8" i="5"/>
  <c r="AZ8" i="5" s="1"/>
  <c r="K33" i="4"/>
  <c r="I33" i="4"/>
  <c r="G33" i="4"/>
  <c r="AZ33" i="4" s="1"/>
  <c r="K32" i="4"/>
  <c r="I32" i="4"/>
  <c r="G32" i="4"/>
  <c r="AZ32" i="4" s="1"/>
  <c r="K31" i="4"/>
  <c r="I31" i="4"/>
  <c r="G31" i="4"/>
  <c r="AZ31" i="4" s="1"/>
  <c r="K30" i="4"/>
  <c r="K34" i="4" s="1"/>
  <c r="X34" i="4" s="1"/>
  <c r="I30" i="4"/>
  <c r="G30" i="4"/>
  <c r="AZ30" i="4" s="1"/>
  <c r="K29" i="4"/>
  <c r="I29" i="4"/>
  <c r="G29" i="4"/>
  <c r="AZ29" i="4" s="1"/>
  <c r="K25" i="4"/>
  <c r="I25" i="4"/>
  <c r="G25" i="4"/>
  <c r="AZ25" i="4" s="1"/>
  <c r="BD24" i="4"/>
  <c r="K22" i="4"/>
  <c r="I22" i="4"/>
  <c r="G22" i="4"/>
  <c r="AZ22" i="4" s="1"/>
  <c r="K21" i="4"/>
  <c r="I21" i="4"/>
  <c r="G21" i="4"/>
  <c r="AZ21" i="4" s="1"/>
  <c r="K20" i="4"/>
  <c r="I20" i="4"/>
  <c r="G20" i="4"/>
  <c r="AZ20" i="4" s="1"/>
  <c r="K19" i="4"/>
  <c r="I19" i="4"/>
  <c r="G19" i="4"/>
  <c r="AZ19" i="4" s="1"/>
  <c r="K17" i="4"/>
  <c r="I17" i="4"/>
  <c r="G17" i="4"/>
  <c r="AZ17" i="4" s="1"/>
  <c r="K16" i="4"/>
  <c r="I16" i="4"/>
  <c r="G16" i="4"/>
  <c r="AZ16" i="4" s="1"/>
  <c r="K13" i="4"/>
  <c r="I13" i="4"/>
  <c r="G13" i="4"/>
  <c r="AZ13" i="4" s="1"/>
  <c r="K12" i="4"/>
  <c r="I12" i="4"/>
  <c r="G12" i="4"/>
  <c r="AZ12" i="4" s="1"/>
  <c r="K11" i="4"/>
  <c r="I11" i="4"/>
  <c r="G11" i="4"/>
  <c r="AZ11" i="4" s="1"/>
  <c r="K10" i="4"/>
  <c r="I10" i="4"/>
  <c r="G10" i="4"/>
  <c r="AZ10" i="4" s="1"/>
  <c r="K8" i="4"/>
  <c r="I8" i="4"/>
  <c r="G8" i="4"/>
  <c r="AZ8" i="4" s="1"/>
  <c r="BD1786" i="3"/>
  <c r="BD1785" i="3"/>
  <c r="K1784" i="3"/>
  <c r="I1784" i="3"/>
  <c r="G1784" i="3"/>
  <c r="AZ1784" i="3" s="1"/>
  <c r="BD1783" i="3"/>
  <c r="BD1782" i="3"/>
  <c r="K1781" i="3"/>
  <c r="I1781" i="3"/>
  <c r="G1781" i="3"/>
  <c r="AZ1781" i="3" s="1"/>
  <c r="BD1780" i="3"/>
  <c r="BD1779" i="3"/>
  <c r="K1778" i="3"/>
  <c r="I1778" i="3"/>
  <c r="G1778" i="3"/>
  <c r="AZ1778" i="3" s="1"/>
  <c r="BD1777" i="3"/>
  <c r="BD1776" i="3"/>
  <c r="K1775" i="3"/>
  <c r="I1775" i="3"/>
  <c r="G1775" i="3"/>
  <c r="AZ1775" i="3" s="1"/>
  <c r="BD1774" i="3"/>
  <c r="BD1773" i="3"/>
  <c r="K1772" i="3"/>
  <c r="I1772" i="3"/>
  <c r="G1772" i="3"/>
  <c r="AZ1772" i="3" s="1"/>
  <c r="BD1771" i="3"/>
  <c r="BD1770" i="3"/>
  <c r="K1769" i="3"/>
  <c r="I1769" i="3"/>
  <c r="G1769" i="3"/>
  <c r="AZ1769" i="3" s="1"/>
  <c r="BD1768" i="3"/>
  <c r="BD1767" i="3"/>
  <c r="K1766" i="3"/>
  <c r="I1766" i="3"/>
  <c r="G1766" i="3"/>
  <c r="AZ1766" i="3" s="1"/>
  <c r="K1787" i="3"/>
  <c r="X1787" i="3" s="1"/>
  <c r="BD1763" i="3"/>
  <c r="BD1762" i="3"/>
  <c r="BD1761" i="3"/>
  <c r="BD1760" i="3"/>
  <c r="BD1759" i="3"/>
  <c r="BD1758" i="3"/>
  <c r="BD1757" i="3"/>
  <c r="BD1756" i="3"/>
  <c r="BD1755" i="3"/>
  <c r="BD1754" i="3"/>
  <c r="BD1753" i="3"/>
  <c r="BD1752" i="3"/>
  <c r="BD1751" i="3"/>
  <c r="BD1750" i="3"/>
  <c r="BD1749" i="3"/>
  <c r="BD1748" i="3"/>
  <c r="BD1747" i="3"/>
  <c r="BD1746" i="3"/>
  <c r="BD1745" i="3"/>
  <c r="BD1744" i="3"/>
  <c r="BD1743" i="3"/>
  <c r="BD1742" i="3"/>
  <c r="BD1741" i="3"/>
  <c r="BD1740" i="3"/>
  <c r="BD1739" i="3"/>
  <c r="BD1738" i="3"/>
  <c r="BD1737" i="3"/>
  <c r="BD1736" i="3"/>
  <c r="BD1735" i="3"/>
  <c r="BD1734" i="3"/>
  <c r="BD1733" i="3"/>
  <c r="BD1732" i="3"/>
  <c r="BD1731" i="3"/>
  <c r="BD1730" i="3"/>
  <c r="BD1729" i="3"/>
  <c r="BD1728" i="3"/>
  <c r="BD1727" i="3"/>
  <c r="BD1726" i="3"/>
  <c r="BD1725" i="3"/>
  <c r="BD1724" i="3"/>
  <c r="BD1723" i="3"/>
  <c r="BD1722" i="3"/>
  <c r="BD1721" i="3"/>
  <c r="BD1720" i="3"/>
  <c r="BD1719" i="3"/>
  <c r="BD1718" i="3"/>
  <c r="BD1717" i="3"/>
  <c r="BD1716" i="3"/>
  <c r="BD1715" i="3"/>
  <c r="BD1714" i="3"/>
  <c r="BD1713" i="3"/>
  <c r="BD1712" i="3"/>
  <c r="BD1711" i="3"/>
  <c r="BD1710" i="3"/>
  <c r="BD1709" i="3"/>
  <c r="BD1708" i="3"/>
  <c r="BD1707" i="3"/>
  <c r="BD1706" i="3"/>
  <c r="BD1705" i="3"/>
  <c r="K1702" i="3"/>
  <c r="I1702" i="3"/>
  <c r="G1702" i="3"/>
  <c r="AZ1702" i="3" s="1"/>
  <c r="BD1701" i="3"/>
  <c r="BD1700" i="3"/>
  <c r="K1697" i="3"/>
  <c r="K1764" i="3" s="1"/>
  <c r="X1764" i="3" s="1"/>
  <c r="I1697" i="3"/>
  <c r="G1697" i="3"/>
  <c r="AZ1697" i="3" s="1"/>
  <c r="BD1694" i="3"/>
  <c r="BD1693" i="3"/>
  <c r="BD1692" i="3"/>
  <c r="BD1691" i="3"/>
  <c r="BD1690" i="3"/>
  <c r="BD1689" i="3"/>
  <c r="BD1688" i="3"/>
  <c r="K1686" i="3"/>
  <c r="I1686" i="3"/>
  <c r="G1686" i="3"/>
  <c r="AZ1686" i="3" s="1"/>
  <c r="BD1685" i="3"/>
  <c r="BD1684" i="3"/>
  <c r="BD1683" i="3"/>
  <c r="BD1682" i="3"/>
  <c r="BD1681" i="3"/>
  <c r="BD1680" i="3"/>
  <c r="BD1679" i="3"/>
  <c r="K1677" i="3"/>
  <c r="I1677" i="3"/>
  <c r="G1677" i="3"/>
  <c r="AZ1677" i="3" s="1"/>
  <c r="BD1676" i="3"/>
  <c r="BD1675" i="3"/>
  <c r="K1673" i="3"/>
  <c r="I1673" i="3"/>
  <c r="G1673" i="3"/>
  <c r="AZ1673" i="3" s="1"/>
  <c r="K1671" i="3"/>
  <c r="I1671" i="3"/>
  <c r="G1671" i="3"/>
  <c r="AZ1671" i="3" s="1"/>
  <c r="K1669" i="3"/>
  <c r="I1669" i="3"/>
  <c r="G1669" i="3"/>
  <c r="AZ1669" i="3" s="1"/>
  <c r="K1668" i="3"/>
  <c r="I1668" i="3"/>
  <c r="G1668" i="3"/>
  <c r="AZ1668" i="3" s="1"/>
  <c r="K1666" i="3"/>
  <c r="I1666" i="3"/>
  <c r="G1666" i="3"/>
  <c r="AZ1666" i="3" s="1"/>
  <c r="K1664" i="3"/>
  <c r="I1664" i="3"/>
  <c r="G1664" i="3"/>
  <c r="AZ1664" i="3" s="1"/>
  <c r="K1661" i="3"/>
  <c r="I1661" i="3"/>
  <c r="G1661" i="3"/>
  <c r="AZ1661" i="3" s="1"/>
  <c r="BD1660" i="3"/>
  <c r="BD1659" i="3"/>
  <c r="BD1658" i="3"/>
  <c r="BD1657" i="3"/>
  <c r="BD1656" i="3"/>
  <c r="BD1655" i="3"/>
  <c r="K1643" i="3"/>
  <c r="I1643" i="3"/>
  <c r="G1643" i="3"/>
  <c r="AZ1643" i="3" s="1"/>
  <c r="BD1642" i="3"/>
  <c r="BD1641" i="3"/>
  <c r="BD1640" i="3"/>
  <c r="K1638" i="3"/>
  <c r="I1638" i="3"/>
  <c r="I1662" i="3" s="1"/>
  <c r="Y1662" i="3" s="1"/>
  <c r="G1638" i="3"/>
  <c r="AZ1638" i="3" s="1"/>
  <c r="K1635" i="3"/>
  <c r="I1635" i="3"/>
  <c r="G1635" i="3"/>
  <c r="AZ1635" i="3" s="1"/>
  <c r="BD1634" i="3"/>
  <c r="BD1633" i="3"/>
  <c r="BD1632" i="3"/>
  <c r="BD1631" i="3"/>
  <c r="BD1630" i="3"/>
  <c r="BD1629" i="3"/>
  <c r="BD1628" i="3"/>
  <c r="BD1627" i="3"/>
  <c r="BD1626" i="3"/>
  <c r="BD1625" i="3"/>
  <c r="BD1624" i="3"/>
  <c r="BD1623" i="3"/>
  <c r="K1621" i="3"/>
  <c r="I1621" i="3"/>
  <c r="G1621" i="3"/>
  <c r="AZ1621" i="3" s="1"/>
  <c r="BD1620" i="3"/>
  <c r="BD1619" i="3"/>
  <c r="BD1618" i="3"/>
  <c r="BD1617" i="3"/>
  <c r="BD1616" i="3"/>
  <c r="BD1615" i="3"/>
  <c r="BD1614" i="3"/>
  <c r="BD1613" i="3"/>
  <c r="BD1612" i="3"/>
  <c r="BD1611" i="3"/>
  <c r="BD1610" i="3"/>
  <c r="BD1609" i="3"/>
  <c r="BD1608" i="3"/>
  <c r="BD1607" i="3"/>
  <c r="BD1606" i="3"/>
  <c r="BD1605" i="3"/>
  <c r="BD1604" i="3"/>
  <c r="BD1603" i="3"/>
  <c r="BD1602" i="3"/>
  <c r="BD1601" i="3"/>
  <c r="BD1600" i="3"/>
  <c r="BD1599" i="3"/>
  <c r="BD1598" i="3"/>
  <c r="BD1597" i="3"/>
  <c r="BD1596" i="3"/>
  <c r="BD1595" i="3"/>
  <c r="BD1594" i="3"/>
  <c r="BD1593" i="3"/>
  <c r="BD1592" i="3"/>
  <c r="BD1591" i="3"/>
  <c r="BD1590" i="3"/>
  <c r="BD1589" i="3"/>
  <c r="BD1588" i="3"/>
  <c r="K1587" i="3"/>
  <c r="I1587" i="3"/>
  <c r="G1587" i="3"/>
  <c r="AZ1587" i="3" s="1"/>
  <c r="BD1586" i="3"/>
  <c r="K1584" i="3"/>
  <c r="I1584" i="3"/>
  <c r="G1584" i="3"/>
  <c r="AZ1584" i="3" s="1"/>
  <c r="BD1583" i="3"/>
  <c r="BD1582" i="3"/>
  <c r="BD1581" i="3"/>
  <c r="BD1580" i="3"/>
  <c r="BD1579" i="3"/>
  <c r="BD1578" i="3"/>
  <c r="BD1577" i="3"/>
  <c r="BD1576" i="3"/>
  <c r="BD1575" i="3"/>
  <c r="BD1574" i="3"/>
  <c r="BD1573" i="3"/>
  <c r="BD1572" i="3"/>
  <c r="BD1571" i="3"/>
  <c r="BD1570" i="3"/>
  <c r="BD1569" i="3"/>
  <c r="BD1568" i="3"/>
  <c r="BD1567" i="3"/>
  <c r="BD1566" i="3"/>
  <c r="K1564" i="3"/>
  <c r="I1564" i="3"/>
  <c r="I1636" i="3" s="1"/>
  <c r="Y1636" i="3" s="1"/>
  <c r="G1564" i="3"/>
  <c r="AZ1564" i="3" s="1"/>
  <c r="K1561" i="3"/>
  <c r="I1561" i="3"/>
  <c r="G1561" i="3"/>
  <c r="AZ1561" i="3" s="1"/>
  <c r="BD1560" i="3"/>
  <c r="BD1559" i="3"/>
  <c r="BD1558" i="3"/>
  <c r="BD1557" i="3"/>
  <c r="BD1556" i="3"/>
  <c r="BD1555" i="3"/>
  <c r="BD1554" i="3"/>
  <c r="BD1553" i="3"/>
  <c r="BD1552" i="3"/>
  <c r="BD1551" i="3"/>
  <c r="BD1550" i="3"/>
  <c r="BD1549" i="3"/>
  <c r="BD1548" i="3"/>
  <c r="BD1547" i="3"/>
  <c r="BD1546" i="3"/>
  <c r="BD1545" i="3"/>
  <c r="BD1544" i="3"/>
  <c r="BD1543" i="3"/>
  <c r="K1542" i="3"/>
  <c r="I1542" i="3"/>
  <c r="G1542" i="3"/>
  <c r="AZ1542" i="3" s="1"/>
  <c r="BD1541" i="3"/>
  <c r="BD1540" i="3"/>
  <c r="BD1539" i="3"/>
  <c r="BD1538" i="3"/>
  <c r="BD1537" i="3"/>
  <c r="BD1536" i="3"/>
  <c r="BD1535" i="3"/>
  <c r="BD1534" i="3"/>
  <c r="BD1533" i="3"/>
  <c r="BD1532" i="3"/>
  <c r="BD1531" i="3"/>
  <c r="BD1530" i="3"/>
  <c r="BD1529" i="3"/>
  <c r="BD1528" i="3"/>
  <c r="BD1527" i="3"/>
  <c r="BD1526" i="3"/>
  <c r="BD1525" i="3"/>
  <c r="BD1524" i="3"/>
  <c r="K1521" i="3"/>
  <c r="I1521" i="3"/>
  <c r="G1521" i="3"/>
  <c r="AZ1521" i="3" s="1"/>
  <c r="BD1520" i="3"/>
  <c r="BD1519" i="3"/>
  <c r="BD1518" i="3"/>
  <c r="BD1517" i="3"/>
  <c r="BD1516" i="3"/>
  <c r="BD1515" i="3"/>
  <c r="BD1514" i="3"/>
  <c r="BD1513" i="3"/>
  <c r="BD1512" i="3"/>
  <c r="BD1511" i="3"/>
  <c r="BD1510" i="3"/>
  <c r="BD1509" i="3"/>
  <c r="BD1508" i="3"/>
  <c r="BD1507" i="3"/>
  <c r="BD1506" i="3"/>
  <c r="BD1505" i="3"/>
  <c r="BD1504" i="3"/>
  <c r="BD1503" i="3"/>
  <c r="K1497" i="3"/>
  <c r="I1497" i="3"/>
  <c r="G1497" i="3"/>
  <c r="AZ1497" i="3" s="1"/>
  <c r="BD1496" i="3"/>
  <c r="BD1495" i="3"/>
  <c r="BD1494" i="3"/>
  <c r="BD1493" i="3"/>
  <c r="BD1492" i="3"/>
  <c r="BD1491" i="3"/>
  <c r="BD1490" i="3"/>
  <c r="BD1489" i="3"/>
  <c r="BD1488" i="3"/>
  <c r="BD1487" i="3"/>
  <c r="BD1486" i="3"/>
  <c r="BD1485" i="3"/>
  <c r="BD1484" i="3"/>
  <c r="BD1483" i="3"/>
  <c r="BD1482" i="3"/>
  <c r="BD1481" i="3"/>
  <c r="BD1480" i="3"/>
  <c r="K1476" i="3"/>
  <c r="I1476" i="3"/>
  <c r="G1476" i="3"/>
  <c r="AZ1476" i="3" s="1"/>
  <c r="BD1475" i="3"/>
  <c r="BD1474" i="3"/>
  <c r="BD1473" i="3"/>
  <c r="BD1472" i="3"/>
  <c r="BD1471" i="3"/>
  <c r="BD1470" i="3"/>
  <c r="BD1469" i="3"/>
  <c r="BD1468" i="3"/>
  <c r="BD1467" i="3"/>
  <c r="BD1466" i="3"/>
  <c r="BD1465" i="3"/>
  <c r="BD1464" i="3"/>
  <c r="BD1463" i="3"/>
  <c r="BD1462" i="3"/>
  <c r="BD1461" i="3"/>
  <c r="BD1460" i="3"/>
  <c r="BD1459" i="3"/>
  <c r="BD1458" i="3"/>
  <c r="BD1457" i="3"/>
  <c r="BD1456" i="3"/>
  <c r="K1444" i="3"/>
  <c r="I1444" i="3"/>
  <c r="G1444" i="3"/>
  <c r="AZ1444" i="3" s="1"/>
  <c r="K1441" i="3"/>
  <c r="I1441" i="3"/>
  <c r="G1441" i="3"/>
  <c r="AZ1441" i="3" s="1"/>
  <c r="BD1440" i="3"/>
  <c r="BD1439" i="3"/>
  <c r="BD1438" i="3"/>
  <c r="K1424" i="3"/>
  <c r="I1424" i="3"/>
  <c r="G1424" i="3"/>
  <c r="AZ1424" i="3" s="1"/>
  <c r="BD1423" i="3"/>
  <c r="BD1422" i="3"/>
  <c r="BD1421" i="3"/>
  <c r="BD1420" i="3"/>
  <c r="BD1419" i="3"/>
  <c r="BD1418" i="3"/>
  <c r="K1417" i="3"/>
  <c r="I1417" i="3"/>
  <c r="G1417" i="3"/>
  <c r="AZ1417" i="3" s="1"/>
  <c r="BD1416" i="3"/>
  <c r="BD1415" i="3"/>
  <c r="BD1414" i="3"/>
  <c r="BD1413" i="3"/>
  <c r="BD1412" i="3"/>
  <c r="BD1411" i="3"/>
  <c r="BD1410" i="3"/>
  <c r="BD1409" i="3"/>
  <c r="BD1408" i="3"/>
  <c r="BD1407" i="3"/>
  <c r="K1391" i="3"/>
  <c r="I1391" i="3"/>
  <c r="G1391" i="3"/>
  <c r="AZ1391" i="3" s="1"/>
  <c r="BD1390" i="3"/>
  <c r="BD1389" i="3"/>
  <c r="BD1388" i="3"/>
  <c r="BD1387" i="3"/>
  <c r="BD1386" i="3"/>
  <c r="BD1385" i="3"/>
  <c r="K1369" i="3"/>
  <c r="I1369" i="3"/>
  <c r="G1369" i="3"/>
  <c r="AZ1369" i="3" s="1"/>
  <c r="BD1368" i="3"/>
  <c r="K1367" i="3"/>
  <c r="I1367" i="3"/>
  <c r="G1367" i="3"/>
  <c r="AZ1367" i="3" s="1"/>
  <c r="BD1366" i="3"/>
  <c r="BD1365" i="3"/>
  <c r="BD1364" i="3"/>
  <c r="BD1363" i="3"/>
  <c r="BD1362" i="3"/>
  <c r="BD1361" i="3"/>
  <c r="K1358" i="3"/>
  <c r="I1358" i="3"/>
  <c r="G1358" i="3"/>
  <c r="AZ1358" i="3" s="1"/>
  <c r="BD1357" i="3"/>
  <c r="K1355" i="3"/>
  <c r="I1355" i="3"/>
  <c r="G1355" i="3"/>
  <c r="AZ1355" i="3" s="1"/>
  <c r="K1333" i="3"/>
  <c r="I1333" i="3"/>
  <c r="G1333" i="3"/>
  <c r="AZ1333" i="3" s="1"/>
  <c r="K1332" i="3"/>
  <c r="I1332" i="3"/>
  <c r="G1332" i="3"/>
  <c r="AZ1332" i="3" s="1"/>
  <c r="K1326" i="3"/>
  <c r="I1326" i="3"/>
  <c r="G1326" i="3"/>
  <c r="AZ1326" i="3" s="1"/>
  <c r="K1313" i="3"/>
  <c r="I1313" i="3"/>
  <c r="G1313" i="3"/>
  <c r="AZ1313" i="3" s="1"/>
  <c r="K1299" i="3"/>
  <c r="I1299" i="3"/>
  <c r="G1299" i="3"/>
  <c r="AZ1299" i="3" s="1"/>
  <c r="K1285" i="3"/>
  <c r="I1285" i="3"/>
  <c r="G1285" i="3"/>
  <c r="AZ1285" i="3" s="1"/>
  <c r="K1280" i="3"/>
  <c r="I1280" i="3"/>
  <c r="G1280" i="3"/>
  <c r="AZ1280" i="3" s="1"/>
  <c r="K1275" i="3"/>
  <c r="I1275" i="3"/>
  <c r="G1275" i="3"/>
  <c r="AZ1275" i="3" s="1"/>
  <c r="K1268" i="3"/>
  <c r="I1268" i="3"/>
  <c r="G1268" i="3"/>
  <c r="AZ1268" i="3" s="1"/>
  <c r="K1259" i="3"/>
  <c r="I1259" i="3"/>
  <c r="G1259" i="3"/>
  <c r="AZ1259" i="3" s="1"/>
  <c r="K1250" i="3"/>
  <c r="I1250" i="3"/>
  <c r="G1250" i="3"/>
  <c r="AZ1250" i="3" s="1"/>
  <c r="K1249" i="3"/>
  <c r="I1249" i="3"/>
  <c r="G1249" i="3"/>
  <c r="AZ1249" i="3" s="1"/>
  <c r="K1186" i="3"/>
  <c r="I1186" i="3"/>
  <c r="G1186" i="3"/>
  <c r="AZ1186" i="3" s="1"/>
  <c r="K1171" i="3"/>
  <c r="I1171" i="3"/>
  <c r="G1171" i="3"/>
  <c r="AZ1171" i="3" s="1"/>
  <c r="K1163" i="3"/>
  <c r="I1163" i="3"/>
  <c r="G1163" i="3"/>
  <c r="AZ1163" i="3" s="1"/>
  <c r="K1151" i="3"/>
  <c r="I1151" i="3"/>
  <c r="G1151" i="3"/>
  <c r="AZ1151" i="3" s="1"/>
  <c r="K1142" i="3"/>
  <c r="I1142" i="3"/>
  <c r="G1142" i="3"/>
  <c r="AZ1142" i="3" s="1"/>
  <c r="K1135" i="3"/>
  <c r="I1135" i="3"/>
  <c r="G1135" i="3"/>
  <c r="AZ1135" i="3" s="1"/>
  <c r="BD1134" i="3"/>
  <c r="K1128" i="3"/>
  <c r="I1128" i="3"/>
  <c r="G1128" i="3"/>
  <c r="AZ1128" i="3" s="1"/>
  <c r="BD1127" i="3"/>
  <c r="BD1126" i="3"/>
  <c r="BD1125" i="3"/>
  <c r="BD1124" i="3"/>
  <c r="BD1123" i="3"/>
  <c r="K1121" i="3"/>
  <c r="I1121" i="3"/>
  <c r="G1121" i="3"/>
  <c r="AZ1121" i="3" s="1"/>
  <c r="K1106" i="3"/>
  <c r="I1106" i="3"/>
  <c r="G1106" i="3"/>
  <c r="AZ1106" i="3" s="1"/>
  <c r="K1088" i="3"/>
  <c r="I1088" i="3"/>
  <c r="G1088" i="3"/>
  <c r="AZ1088" i="3" s="1"/>
  <c r="K1081" i="3"/>
  <c r="I1081" i="3"/>
  <c r="G1081" i="3"/>
  <c r="AZ1081" i="3" s="1"/>
  <c r="K1073" i="3"/>
  <c r="I1073" i="3"/>
  <c r="G1073" i="3"/>
  <c r="AZ1073" i="3" s="1"/>
  <c r="K1065" i="3"/>
  <c r="I1065" i="3"/>
  <c r="G1065" i="3"/>
  <c r="AZ1065" i="3" s="1"/>
  <c r="K1052" i="3"/>
  <c r="I1052" i="3"/>
  <c r="G1052" i="3"/>
  <c r="AZ1052" i="3" s="1"/>
  <c r="K1044" i="3"/>
  <c r="I1044" i="3"/>
  <c r="G1044" i="3"/>
  <c r="AZ1044" i="3" s="1"/>
  <c r="K1038" i="3"/>
  <c r="I1038" i="3"/>
  <c r="G1038" i="3"/>
  <c r="AZ1038" i="3" s="1"/>
  <c r="K1031" i="3"/>
  <c r="I1031" i="3"/>
  <c r="G1031" i="3"/>
  <c r="AZ1031" i="3" s="1"/>
  <c r="K1025" i="3"/>
  <c r="I1025" i="3"/>
  <c r="G1025" i="3"/>
  <c r="AZ1025" i="3" s="1"/>
  <c r="K1013" i="3"/>
  <c r="I1013" i="3"/>
  <c r="G1013" i="3"/>
  <c r="AZ1013" i="3" s="1"/>
  <c r="K1007" i="3"/>
  <c r="I1007" i="3"/>
  <c r="G1007" i="3"/>
  <c r="AZ1007" i="3" s="1"/>
  <c r="K998" i="3"/>
  <c r="I998" i="3"/>
  <c r="G998" i="3"/>
  <c r="AZ998" i="3" s="1"/>
  <c r="K996" i="3"/>
  <c r="I996" i="3"/>
  <c r="G996" i="3"/>
  <c r="AZ996" i="3" s="1"/>
  <c r="K989" i="3"/>
  <c r="I989" i="3"/>
  <c r="G989" i="3"/>
  <c r="AZ989" i="3" s="1"/>
  <c r="K981" i="3"/>
  <c r="I981" i="3"/>
  <c r="G981" i="3"/>
  <c r="AZ981" i="3" s="1"/>
  <c r="K973" i="3"/>
  <c r="I973" i="3"/>
  <c r="G973" i="3"/>
  <c r="AZ973" i="3" s="1"/>
  <c r="K967" i="3"/>
  <c r="I967" i="3"/>
  <c r="G967" i="3"/>
  <c r="AZ967" i="3" s="1"/>
  <c r="K959" i="3"/>
  <c r="I959" i="3"/>
  <c r="G959" i="3"/>
  <c r="AZ959" i="3" s="1"/>
  <c r="K951" i="3"/>
  <c r="I951" i="3"/>
  <c r="G951" i="3"/>
  <c r="AZ951" i="3" s="1"/>
  <c r="K943" i="3"/>
  <c r="I943" i="3"/>
  <c r="G943" i="3"/>
  <c r="AZ943" i="3" s="1"/>
  <c r="K935" i="3"/>
  <c r="I935" i="3"/>
  <c r="G935" i="3"/>
  <c r="AZ935" i="3" s="1"/>
  <c r="K927" i="3"/>
  <c r="I927" i="3"/>
  <c r="G927" i="3"/>
  <c r="AZ927" i="3" s="1"/>
  <c r="K920" i="3"/>
  <c r="I920" i="3"/>
  <c r="G920" i="3"/>
  <c r="AZ920" i="3" s="1"/>
  <c r="K913" i="3"/>
  <c r="I913" i="3"/>
  <c r="G913" i="3"/>
  <c r="AZ913" i="3" s="1"/>
  <c r="K906" i="3"/>
  <c r="I906" i="3"/>
  <c r="G906" i="3"/>
  <c r="AZ906" i="3" s="1"/>
  <c r="K899" i="3"/>
  <c r="I899" i="3"/>
  <c r="G899" i="3"/>
  <c r="AZ899" i="3" s="1"/>
  <c r="K892" i="3"/>
  <c r="I892" i="3"/>
  <c r="G892" i="3"/>
  <c r="AZ892" i="3" s="1"/>
  <c r="K885" i="3"/>
  <c r="I885" i="3"/>
  <c r="G885" i="3"/>
  <c r="AZ885" i="3" s="1"/>
  <c r="K879" i="3"/>
  <c r="I879" i="3"/>
  <c r="G879" i="3"/>
  <c r="AZ879" i="3" s="1"/>
  <c r="K869" i="3"/>
  <c r="I869" i="3"/>
  <c r="G869" i="3"/>
  <c r="AZ869" i="3" s="1"/>
  <c r="K860" i="3"/>
  <c r="I860" i="3"/>
  <c r="G860" i="3"/>
  <c r="AZ860" i="3" s="1"/>
  <c r="K852" i="3"/>
  <c r="I852" i="3"/>
  <c r="G852" i="3"/>
  <c r="AZ852" i="3" s="1"/>
  <c r="K843" i="3"/>
  <c r="I843" i="3"/>
  <c r="G843" i="3"/>
  <c r="AZ843" i="3" s="1"/>
  <c r="K833" i="3"/>
  <c r="I833" i="3"/>
  <c r="G833" i="3"/>
  <c r="AZ833" i="3" s="1"/>
  <c r="K827" i="3"/>
  <c r="I827" i="3"/>
  <c r="G827" i="3"/>
  <c r="AZ827" i="3" s="1"/>
  <c r="K817" i="3"/>
  <c r="I817" i="3"/>
  <c r="G817" i="3"/>
  <c r="AZ817" i="3" s="1"/>
  <c r="K807" i="3"/>
  <c r="I807" i="3"/>
  <c r="G807" i="3"/>
  <c r="AZ807" i="3" s="1"/>
  <c r="K804" i="3"/>
  <c r="I804" i="3"/>
  <c r="G804" i="3"/>
  <c r="AZ804" i="3" s="1"/>
  <c r="BD803" i="3"/>
  <c r="K800" i="3"/>
  <c r="I800" i="3"/>
  <c r="G800" i="3"/>
  <c r="AZ800" i="3" s="1"/>
  <c r="BD799" i="3"/>
  <c r="K797" i="3"/>
  <c r="I797" i="3"/>
  <c r="G797" i="3"/>
  <c r="AZ797" i="3" s="1"/>
  <c r="K796" i="3"/>
  <c r="I796" i="3"/>
  <c r="G796" i="3"/>
  <c r="AZ796" i="3" s="1"/>
  <c r="BD795" i="3"/>
  <c r="K767" i="3"/>
  <c r="I767" i="3"/>
  <c r="G767" i="3"/>
  <c r="AZ767" i="3" s="1"/>
  <c r="K759" i="3"/>
  <c r="I759" i="3"/>
  <c r="G759" i="3"/>
  <c r="AZ759" i="3" s="1"/>
  <c r="K753" i="3"/>
  <c r="I753" i="3"/>
  <c r="G753" i="3"/>
  <c r="AZ753" i="3" s="1"/>
  <c r="K748" i="3"/>
  <c r="I748" i="3"/>
  <c r="G748" i="3"/>
  <c r="AZ748" i="3" s="1"/>
  <c r="K744" i="3"/>
  <c r="I744" i="3"/>
  <c r="G744" i="3"/>
  <c r="AZ744" i="3" s="1"/>
  <c r="K739" i="3"/>
  <c r="I739" i="3"/>
  <c r="G739" i="3"/>
  <c r="AZ739" i="3" s="1"/>
  <c r="K738" i="3"/>
  <c r="I738" i="3"/>
  <c r="G738" i="3"/>
  <c r="AZ738" i="3" s="1"/>
  <c r="K734" i="3"/>
  <c r="I734" i="3"/>
  <c r="G734" i="3"/>
  <c r="AZ734" i="3" s="1"/>
  <c r="K730" i="3"/>
  <c r="I730" i="3"/>
  <c r="G730" i="3"/>
  <c r="AZ730" i="3" s="1"/>
  <c r="K725" i="3"/>
  <c r="I725" i="3"/>
  <c r="G725" i="3"/>
  <c r="AZ725" i="3" s="1"/>
  <c r="K720" i="3"/>
  <c r="I720" i="3"/>
  <c r="G720" i="3"/>
  <c r="AZ720" i="3" s="1"/>
  <c r="K715" i="3"/>
  <c r="I715" i="3"/>
  <c r="G715" i="3"/>
  <c r="AZ715" i="3" s="1"/>
  <c r="K710" i="3"/>
  <c r="I710" i="3"/>
  <c r="G710" i="3"/>
  <c r="AZ710" i="3" s="1"/>
  <c r="K700" i="3"/>
  <c r="I700" i="3"/>
  <c r="G700" i="3"/>
  <c r="AZ700" i="3" s="1"/>
  <c r="K697" i="3"/>
  <c r="I697" i="3"/>
  <c r="G697" i="3"/>
  <c r="AZ697" i="3" s="1"/>
  <c r="K692" i="3"/>
  <c r="I692" i="3"/>
  <c r="G692" i="3"/>
  <c r="AZ692" i="3" s="1"/>
  <c r="K686" i="3"/>
  <c r="I686" i="3"/>
  <c r="G686" i="3"/>
  <c r="AZ686" i="3" s="1"/>
  <c r="K680" i="3"/>
  <c r="I680" i="3"/>
  <c r="G680" i="3"/>
  <c r="AZ680" i="3" s="1"/>
  <c r="K675" i="3"/>
  <c r="I675" i="3"/>
  <c r="G675" i="3"/>
  <c r="AZ675" i="3" s="1"/>
  <c r="BD672" i="3"/>
  <c r="K671" i="3"/>
  <c r="I671" i="3"/>
  <c r="G671" i="3"/>
  <c r="AZ671" i="3" s="1"/>
  <c r="K668" i="3"/>
  <c r="I668" i="3"/>
  <c r="G668" i="3"/>
  <c r="AZ668" i="3" s="1"/>
  <c r="K667" i="3"/>
  <c r="I667" i="3"/>
  <c r="G667" i="3"/>
  <c r="AZ667" i="3" s="1"/>
  <c r="K662" i="3"/>
  <c r="I662" i="3"/>
  <c r="G662" i="3"/>
  <c r="AZ662" i="3" s="1"/>
  <c r="BD661" i="3"/>
  <c r="K659" i="3"/>
  <c r="I659" i="3"/>
  <c r="G659" i="3"/>
  <c r="AZ659" i="3" s="1"/>
  <c r="K658" i="3"/>
  <c r="I658" i="3"/>
  <c r="G658" i="3"/>
  <c r="AZ658" i="3" s="1"/>
  <c r="K657" i="3"/>
  <c r="I657" i="3"/>
  <c r="G657" i="3"/>
  <c r="AZ657" i="3" s="1"/>
  <c r="K656" i="3"/>
  <c r="I656" i="3"/>
  <c r="G656" i="3"/>
  <c r="AZ656" i="3" s="1"/>
  <c r="BD655" i="3"/>
  <c r="K654" i="3"/>
  <c r="I654" i="3"/>
  <c r="G654" i="3"/>
  <c r="AZ654" i="3" s="1"/>
  <c r="K648" i="3"/>
  <c r="I648" i="3"/>
  <c r="G648" i="3"/>
  <c r="AZ648" i="3" s="1"/>
  <c r="K645" i="3"/>
  <c r="I645" i="3"/>
  <c r="G645" i="3"/>
  <c r="AZ645" i="3" s="1"/>
  <c r="K642" i="3"/>
  <c r="I642" i="3"/>
  <c r="G642" i="3"/>
  <c r="AZ642" i="3" s="1"/>
  <c r="K639" i="3"/>
  <c r="I639" i="3"/>
  <c r="G639" i="3"/>
  <c r="AZ639" i="3" s="1"/>
  <c r="BD638" i="3"/>
  <c r="BD637" i="3"/>
  <c r="K636" i="3"/>
  <c r="I636" i="3"/>
  <c r="G636" i="3"/>
  <c r="AZ636" i="3" s="1"/>
  <c r="BD633" i="3"/>
  <c r="K631" i="3"/>
  <c r="I631" i="3"/>
  <c r="G631" i="3"/>
  <c r="AZ631" i="3" s="1"/>
  <c r="BD630" i="3"/>
  <c r="K628" i="3"/>
  <c r="I628" i="3"/>
  <c r="G628" i="3"/>
  <c r="AZ628" i="3" s="1"/>
  <c r="BD627" i="3"/>
  <c r="K625" i="3"/>
  <c r="I625" i="3"/>
  <c r="G625" i="3"/>
  <c r="AZ625" i="3" s="1"/>
  <c r="BD624" i="3"/>
  <c r="BD623" i="3"/>
  <c r="BD622" i="3"/>
  <c r="BD621" i="3"/>
  <c r="BD620" i="3"/>
  <c r="BD619" i="3"/>
  <c r="BD618" i="3"/>
  <c r="BD617" i="3"/>
  <c r="BD616" i="3"/>
  <c r="BD615" i="3"/>
  <c r="BD614" i="3"/>
  <c r="K612" i="3"/>
  <c r="I612" i="3"/>
  <c r="G612" i="3"/>
  <c r="AZ612" i="3" s="1"/>
  <c r="K610" i="3"/>
  <c r="I610" i="3"/>
  <c r="G610" i="3"/>
  <c r="AZ610" i="3" s="1"/>
  <c r="BD609" i="3"/>
  <c r="BD608" i="3"/>
  <c r="BD607" i="3"/>
  <c r="BD606" i="3"/>
  <c r="BD605" i="3"/>
  <c r="BD604" i="3"/>
  <c r="BD603" i="3"/>
  <c r="BD602" i="3"/>
  <c r="BD601" i="3"/>
  <c r="BD600" i="3"/>
  <c r="BD599" i="3"/>
  <c r="BD598" i="3"/>
  <c r="K597" i="3"/>
  <c r="I597" i="3"/>
  <c r="G597" i="3"/>
  <c r="AZ597" i="3" s="1"/>
  <c r="BD596" i="3"/>
  <c r="BD595" i="3"/>
  <c r="K594" i="3"/>
  <c r="I594" i="3"/>
  <c r="G594" i="3"/>
  <c r="AZ594" i="3" s="1"/>
  <c r="K591" i="3"/>
  <c r="I591" i="3"/>
  <c r="G591" i="3"/>
  <c r="AZ591" i="3" s="1"/>
  <c r="BD590" i="3"/>
  <c r="K589" i="3"/>
  <c r="I589" i="3"/>
  <c r="G589" i="3"/>
  <c r="AZ589" i="3" s="1"/>
  <c r="BD588" i="3"/>
  <c r="K587" i="3"/>
  <c r="I587" i="3"/>
  <c r="G587" i="3"/>
  <c r="AZ587" i="3" s="1"/>
  <c r="BD586" i="3"/>
  <c r="K584" i="3"/>
  <c r="I584" i="3"/>
  <c r="G584" i="3"/>
  <c r="AZ584" i="3" s="1"/>
  <c r="BD583" i="3"/>
  <c r="K580" i="3"/>
  <c r="I580" i="3"/>
  <c r="G580" i="3"/>
  <c r="AZ580" i="3" s="1"/>
  <c r="BD579" i="3"/>
  <c r="K578" i="3"/>
  <c r="I578" i="3"/>
  <c r="G578" i="3"/>
  <c r="AZ578" i="3" s="1"/>
  <c r="BD577" i="3"/>
  <c r="K576" i="3"/>
  <c r="K592" i="3" s="1"/>
  <c r="X592" i="3" s="1"/>
  <c r="I576" i="3"/>
  <c r="G576" i="3"/>
  <c r="AZ576" i="3" s="1"/>
  <c r="BD573" i="3"/>
  <c r="BD572" i="3"/>
  <c r="K571" i="3"/>
  <c r="K574" i="3" s="1"/>
  <c r="X574" i="3" s="1"/>
  <c r="I571" i="3"/>
  <c r="G571" i="3"/>
  <c r="AZ571" i="3" s="1"/>
  <c r="BD568" i="3"/>
  <c r="BD567" i="3"/>
  <c r="BD566" i="3"/>
  <c r="BD565" i="3"/>
  <c r="BD564" i="3"/>
  <c r="BD563" i="3"/>
  <c r="BD562" i="3"/>
  <c r="K561" i="3"/>
  <c r="I561" i="3"/>
  <c r="G561" i="3"/>
  <c r="AZ561" i="3" s="1"/>
  <c r="BD560" i="3"/>
  <c r="BD559" i="3"/>
  <c r="BD558" i="3"/>
  <c r="BD557" i="3"/>
  <c r="BD556" i="3"/>
  <c r="BD555" i="3"/>
  <c r="K554" i="3"/>
  <c r="I554" i="3"/>
  <c r="G554" i="3"/>
  <c r="AZ554" i="3" s="1"/>
  <c r="BD553" i="3"/>
  <c r="BD552" i="3"/>
  <c r="BD551" i="3"/>
  <c r="BD550" i="3"/>
  <c r="BD549" i="3"/>
  <c r="BD548" i="3"/>
  <c r="BD547" i="3"/>
  <c r="K546" i="3"/>
  <c r="I546" i="3"/>
  <c r="G546" i="3"/>
  <c r="AZ546" i="3" s="1"/>
  <c r="BD545" i="3"/>
  <c r="BD544" i="3"/>
  <c r="BD543" i="3"/>
  <c r="BD542" i="3"/>
  <c r="BD541" i="3"/>
  <c r="K540" i="3"/>
  <c r="I540" i="3"/>
  <c r="G540" i="3"/>
  <c r="AZ540" i="3" s="1"/>
  <c r="BD539" i="3"/>
  <c r="BD538" i="3"/>
  <c r="BD537" i="3"/>
  <c r="BD536" i="3"/>
  <c r="K535" i="3"/>
  <c r="I535" i="3"/>
  <c r="G535" i="3"/>
  <c r="AZ535" i="3" s="1"/>
  <c r="BD534" i="3"/>
  <c r="BD533" i="3"/>
  <c r="K531" i="3"/>
  <c r="I531" i="3"/>
  <c r="G531" i="3"/>
  <c r="AZ531" i="3" s="1"/>
  <c r="K528" i="3"/>
  <c r="I528" i="3"/>
  <c r="G528" i="3"/>
  <c r="AZ528" i="3" s="1"/>
  <c r="K522" i="3"/>
  <c r="I522" i="3"/>
  <c r="G522" i="3"/>
  <c r="AZ522" i="3" s="1"/>
  <c r="BD521" i="3"/>
  <c r="BD520" i="3"/>
  <c r="BD519" i="3"/>
  <c r="BD518" i="3"/>
  <c r="BD517" i="3"/>
  <c r="BD516" i="3"/>
  <c r="BD515" i="3"/>
  <c r="BD514" i="3"/>
  <c r="BD513" i="3"/>
  <c r="BD512" i="3"/>
  <c r="BD511" i="3"/>
  <c r="K510" i="3"/>
  <c r="I510" i="3"/>
  <c r="G510" i="3"/>
  <c r="AZ510" i="3" s="1"/>
  <c r="BD509" i="3"/>
  <c r="BD508" i="3"/>
  <c r="BD507" i="3"/>
  <c r="BD506" i="3"/>
  <c r="BD505" i="3"/>
  <c r="BD504" i="3"/>
  <c r="BD503" i="3"/>
  <c r="BD502" i="3"/>
  <c r="BD501" i="3"/>
  <c r="BD500" i="3"/>
  <c r="BD499" i="3"/>
  <c r="BD498" i="3"/>
  <c r="BD497" i="3"/>
  <c r="BD496" i="3"/>
  <c r="BD495" i="3"/>
  <c r="K493" i="3"/>
  <c r="I493" i="3"/>
  <c r="G493" i="3"/>
  <c r="AZ493" i="3" s="1"/>
  <c r="BD492" i="3"/>
  <c r="K491" i="3"/>
  <c r="I491" i="3"/>
  <c r="G491" i="3"/>
  <c r="AZ491" i="3" s="1"/>
  <c r="BD490" i="3"/>
  <c r="K488" i="3"/>
  <c r="I488" i="3"/>
  <c r="G488" i="3"/>
  <c r="AZ488" i="3" s="1"/>
  <c r="BD487" i="3"/>
  <c r="BD486" i="3"/>
  <c r="BD485" i="3"/>
  <c r="BD484" i="3"/>
  <c r="BD483" i="3"/>
  <c r="BD482" i="3"/>
  <c r="BD481" i="3"/>
  <c r="K480" i="3"/>
  <c r="I480" i="3"/>
  <c r="G480" i="3"/>
  <c r="AZ480" i="3" s="1"/>
  <c r="BD479" i="3"/>
  <c r="BD478" i="3"/>
  <c r="K477" i="3"/>
  <c r="I477" i="3"/>
  <c r="G477" i="3"/>
  <c r="AZ477" i="3" s="1"/>
  <c r="BD476" i="3"/>
  <c r="BD475" i="3"/>
  <c r="K474" i="3"/>
  <c r="I474" i="3"/>
  <c r="G474" i="3"/>
  <c r="AZ474" i="3" s="1"/>
  <c r="BD471" i="3"/>
  <c r="BD470" i="3"/>
  <c r="BD469" i="3"/>
  <c r="BD468" i="3"/>
  <c r="BD467" i="3"/>
  <c r="BD466" i="3"/>
  <c r="BD465" i="3"/>
  <c r="BD464" i="3"/>
  <c r="BD463" i="3"/>
  <c r="BD462" i="3"/>
  <c r="BD461" i="3"/>
  <c r="BD460" i="3"/>
  <c r="BD459" i="3"/>
  <c r="BD458" i="3"/>
  <c r="BD457" i="3"/>
  <c r="BD456" i="3"/>
  <c r="BD455" i="3"/>
  <c r="BD454" i="3"/>
  <c r="BD453" i="3"/>
  <c r="BD452" i="3"/>
  <c r="BD451" i="3"/>
  <c r="BD450" i="3"/>
  <c r="BD449" i="3"/>
  <c r="BD448" i="3"/>
  <c r="BD447" i="3"/>
  <c r="BD446" i="3"/>
  <c r="BD445" i="3"/>
  <c r="BD444" i="3"/>
  <c r="BD443" i="3"/>
  <c r="BD442" i="3"/>
  <c r="BD441" i="3"/>
  <c r="BD440" i="3"/>
  <c r="BD439" i="3"/>
  <c r="BD438" i="3"/>
  <c r="BD437" i="3"/>
  <c r="BD436" i="3"/>
  <c r="BD435" i="3"/>
  <c r="K434" i="3"/>
  <c r="I434" i="3"/>
  <c r="G434" i="3"/>
  <c r="AZ434" i="3" s="1"/>
  <c r="BD433" i="3"/>
  <c r="BD432" i="3"/>
  <c r="BD431" i="3"/>
  <c r="BD430" i="3"/>
  <c r="BD429" i="3"/>
  <c r="BD428" i="3"/>
  <c r="BD427" i="3"/>
  <c r="BD426" i="3"/>
  <c r="BD425" i="3"/>
  <c r="BD424" i="3"/>
  <c r="BD423" i="3"/>
  <c r="BD422" i="3"/>
  <c r="BD421" i="3"/>
  <c r="BD420" i="3"/>
  <c r="BD419" i="3"/>
  <c r="BD418" i="3"/>
  <c r="BD417" i="3"/>
  <c r="BD416" i="3"/>
  <c r="BD415" i="3"/>
  <c r="BD414" i="3"/>
  <c r="BD413" i="3"/>
  <c r="BD412" i="3"/>
  <c r="BD411" i="3"/>
  <c r="BD410" i="3"/>
  <c r="BD409" i="3"/>
  <c r="BD408" i="3"/>
  <c r="BD407" i="3"/>
  <c r="BD406" i="3"/>
  <c r="BD405" i="3"/>
  <c r="BD404" i="3"/>
  <c r="BD403" i="3"/>
  <c r="BD402" i="3"/>
  <c r="BD401" i="3"/>
  <c r="BD400" i="3"/>
  <c r="BD399" i="3"/>
  <c r="BD398" i="3"/>
  <c r="BD397" i="3"/>
  <c r="K390" i="3"/>
  <c r="I390" i="3"/>
  <c r="G390" i="3"/>
  <c r="AZ390" i="3" s="1"/>
  <c r="K388" i="3"/>
  <c r="I388" i="3"/>
  <c r="G388" i="3"/>
  <c r="AZ388" i="3" s="1"/>
  <c r="BD385" i="3"/>
  <c r="BD384" i="3"/>
  <c r="BD383" i="3"/>
  <c r="BD382" i="3"/>
  <c r="BD381" i="3"/>
  <c r="BD380" i="3"/>
  <c r="BD379" i="3"/>
  <c r="BD378" i="3"/>
  <c r="BD377" i="3"/>
  <c r="BD376" i="3"/>
  <c r="BD375" i="3"/>
  <c r="BD374" i="3"/>
  <c r="BD373" i="3"/>
  <c r="BD372" i="3"/>
  <c r="BD371" i="3"/>
  <c r="BD370" i="3"/>
  <c r="BD369" i="3"/>
  <c r="BD368" i="3"/>
  <c r="BD367" i="3"/>
  <c r="BD366" i="3"/>
  <c r="BD365" i="3"/>
  <c r="BD364" i="3"/>
  <c r="BD363" i="3"/>
  <c r="BD362" i="3"/>
  <c r="BD361" i="3"/>
  <c r="BD360" i="3"/>
  <c r="BD359" i="3"/>
  <c r="BD358" i="3"/>
  <c r="BD357" i="3"/>
  <c r="BD356" i="3"/>
  <c r="BD355" i="3"/>
  <c r="BD354" i="3"/>
  <c r="BD353" i="3"/>
  <c r="BD352" i="3"/>
  <c r="BD351" i="3"/>
  <c r="BD350" i="3"/>
  <c r="BD349" i="3"/>
  <c r="BD348" i="3"/>
  <c r="BD347" i="3"/>
  <c r="BD346" i="3"/>
  <c r="BD345" i="3"/>
  <c r="BD344" i="3"/>
  <c r="BD343" i="3"/>
  <c r="BD342" i="3"/>
  <c r="BD341" i="3"/>
  <c r="K340" i="3"/>
  <c r="I340" i="3"/>
  <c r="G340" i="3"/>
  <c r="AZ340" i="3" s="1"/>
  <c r="K339" i="3"/>
  <c r="I339" i="3"/>
  <c r="G339" i="3"/>
  <c r="AZ339" i="3" s="1"/>
  <c r="BD338" i="3"/>
  <c r="K337" i="3"/>
  <c r="I337" i="3"/>
  <c r="G337" i="3"/>
  <c r="AZ337" i="3" s="1"/>
  <c r="BD336" i="3"/>
  <c r="K335" i="3"/>
  <c r="I335" i="3"/>
  <c r="G335" i="3"/>
  <c r="AZ335" i="3" s="1"/>
  <c r="K326" i="3"/>
  <c r="K333" i="3" s="1"/>
  <c r="X333" i="3" s="1"/>
  <c r="I326" i="3"/>
  <c r="I333" i="3" s="1"/>
  <c r="Y333" i="3" s="1"/>
  <c r="G326" i="3"/>
  <c r="AZ326" i="3" s="1"/>
  <c r="BD323" i="3"/>
  <c r="K321" i="3"/>
  <c r="I321" i="3"/>
  <c r="G321" i="3"/>
  <c r="AZ321" i="3" s="1"/>
  <c r="BD320" i="3"/>
  <c r="BD319" i="3"/>
  <c r="K318" i="3"/>
  <c r="I318" i="3"/>
  <c r="G318" i="3"/>
  <c r="AZ318" i="3" s="1"/>
  <c r="BD317" i="3"/>
  <c r="K315" i="3"/>
  <c r="I315" i="3"/>
  <c r="G315" i="3"/>
  <c r="AZ315" i="3" s="1"/>
  <c r="BD314" i="3"/>
  <c r="BD313" i="3"/>
  <c r="K312" i="3"/>
  <c r="I312" i="3"/>
  <c r="G312" i="3"/>
  <c r="AZ312" i="3" s="1"/>
  <c r="BD309" i="3"/>
  <c r="BD308" i="3"/>
  <c r="BD307" i="3"/>
  <c r="BD306" i="3"/>
  <c r="BD305" i="3"/>
  <c r="BD304" i="3"/>
  <c r="BD303" i="3"/>
  <c r="K302" i="3"/>
  <c r="I302" i="3"/>
  <c r="G302" i="3"/>
  <c r="AZ302" i="3" s="1"/>
  <c r="BD301" i="3"/>
  <c r="BD300" i="3"/>
  <c r="BD299" i="3"/>
  <c r="BD298" i="3"/>
  <c r="BD297" i="3"/>
  <c r="BD296" i="3"/>
  <c r="BD295" i="3"/>
  <c r="K294" i="3"/>
  <c r="I294" i="3"/>
  <c r="G294" i="3"/>
  <c r="AZ294" i="3" s="1"/>
  <c r="BD293" i="3"/>
  <c r="BD292" i="3"/>
  <c r="BD291" i="3"/>
  <c r="BD290" i="3"/>
  <c r="BD289" i="3"/>
  <c r="BD288" i="3"/>
  <c r="BD287" i="3"/>
  <c r="K285" i="3"/>
  <c r="I285" i="3"/>
  <c r="G285" i="3"/>
  <c r="AZ285" i="3" s="1"/>
  <c r="BD282" i="3"/>
  <c r="BD281" i="3"/>
  <c r="BD280" i="3"/>
  <c r="BD279" i="3"/>
  <c r="BD278" i="3"/>
  <c r="BD277" i="3"/>
  <c r="BD276" i="3"/>
  <c r="K275" i="3"/>
  <c r="I275" i="3"/>
  <c r="G275" i="3"/>
  <c r="AZ275" i="3" s="1"/>
  <c r="BD274" i="3"/>
  <c r="K273" i="3"/>
  <c r="I273" i="3"/>
  <c r="G273" i="3"/>
  <c r="AZ273" i="3" s="1"/>
  <c r="BD272" i="3"/>
  <c r="BD271" i="3"/>
  <c r="BD270" i="3"/>
  <c r="BD269" i="3"/>
  <c r="BD268" i="3"/>
  <c r="BD267" i="3"/>
  <c r="BD266" i="3"/>
  <c r="BD265" i="3"/>
  <c r="BD264" i="3"/>
  <c r="BD263" i="3"/>
  <c r="BD262" i="3"/>
  <c r="BD261" i="3"/>
  <c r="BD260" i="3"/>
  <c r="BD259" i="3"/>
  <c r="BD258" i="3"/>
  <c r="BD257" i="3"/>
  <c r="BD256" i="3"/>
  <c r="BD255" i="3"/>
  <c r="BD254" i="3"/>
  <c r="BD253" i="3"/>
  <c r="BD252" i="3"/>
  <c r="BD251" i="3"/>
  <c r="BD250" i="3"/>
  <c r="BD249" i="3"/>
  <c r="BD248" i="3"/>
  <c r="BD247" i="3"/>
  <c r="BD246" i="3"/>
  <c r="BD245" i="3"/>
  <c r="K244" i="3"/>
  <c r="I244" i="3"/>
  <c r="G244" i="3"/>
  <c r="AZ244" i="3" s="1"/>
  <c r="BD243" i="3"/>
  <c r="BD242" i="3"/>
  <c r="BD241" i="3"/>
  <c r="BD240" i="3"/>
  <c r="BD239" i="3"/>
  <c r="BD238" i="3"/>
  <c r="BD237" i="3"/>
  <c r="BD236" i="3"/>
  <c r="BD235" i="3"/>
  <c r="BD234" i="3"/>
  <c r="BD233" i="3"/>
  <c r="BD232" i="3"/>
  <c r="BD231" i="3"/>
  <c r="BD230" i="3"/>
  <c r="BD229" i="3"/>
  <c r="BD228" i="3"/>
  <c r="BD227" i="3"/>
  <c r="BD226" i="3"/>
  <c r="BD225" i="3"/>
  <c r="BD224" i="3"/>
  <c r="BD223" i="3"/>
  <c r="BD222" i="3"/>
  <c r="BD221" i="3"/>
  <c r="BD220" i="3"/>
  <c r="BD219" i="3"/>
  <c r="BD218" i="3"/>
  <c r="K217" i="3"/>
  <c r="I217" i="3"/>
  <c r="G217" i="3"/>
  <c r="AZ217" i="3" s="1"/>
  <c r="BD216" i="3"/>
  <c r="BD215" i="3"/>
  <c r="K211" i="3"/>
  <c r="I211" i="3"/>
  <c r="G211" i="3"/>
  <c r="AZ211" i="3" s="1"/>
  <c r="BD210" i="3"/>
  <c r="BD209" i="3"/>
  <c r="BD208" i="3"/>
  <c r="BD207" i="3"/>
  <c r="BD206" i="3"/>
  <c r="BD205" i="3"/>
  <c r="BD204" i="3"/>
  <c r="BD203" i="3"/>
  <c r="BD202" i="3"/>
  <c r="BD201" i="3"/>
  <c r="BD200" i="3"/>
  <c r="BD199" i="3"/>
  <c r="BD198" i="3"/>
  <c r="BD197" i="3"/>
  <c r="BD196" i="3"/>
  <c r="BD195" i="3"/>
  <c r="BD194" i="3"/>
  <c r="BD193" i="3"/>
  <c r="BD192" i="3"/>
  <c r="BD191" i="3"/>
  <c r="BD190" i="3"/>
  <c r="BD189" i="3"/>
  <c r="BD188" i="3"/>
  <c r="BD187" i="3"/>
  <c r="BD186" i="3"/>
  <c r="BD185" i="3"/>
  <c r="BD184" i="3"/>
  <c r="BD183" i="3"/>
  <c r="BD182" i="3"/>
  <c r="BD181" i="3"/>
  <c r="BD180" i="3"/>
  <c r="BD179" i="3"/>
  <c r="BD178" i="3"/>
  <c r="BD177" i="3"/>
  <c r="BD176" i="3"/>
  <c r="BD175" i="3"/>
  <c r="BD174" i="3"/>
  <c r="BD173" i="3"/>
  <c r="BD172" i="3"/>
  <c r="BD171" i="3"/>
  <c r="BD170" i="3"/>
  <c r="BD169" i="3"/>
  <c r="BD168" i="3"/>
  <c r="BD167" i="3"/>
  <c r="BD166" i="3"/>
  <c r="BD165" i="3"/>
  <c r="BD164" i="3"/>
  <c r="BD163" i="3"/>
  <c r="BD162" i="3"/>
  <c r="BD161" i="3"/>
  <c r="BD160" i="3"/>
  <c r="BD159" i="3"/>
  <c r="BD158" i="3"/>
  <c r="BD157" i="3"/>
  <c r="BD156" i="3"/>
  <c r="BD155" i="3"/>
  <c r="BD154" i="3"/>
  <c r="BD153" i="3"/>
  <c r="BD152" i="3"/>
  <c r="BD151" i="3"/>
  <c r="BD150" i="3"/>
  <c r="BD149" i="3"/>
  <c r="BD148" i="3"/>
  <c r="BD147" i="3"/>
  <c r="K146" i="3"/>
  <c r="I146" i="3"/>
  <c r="G146" i="3"/>
  <c r="AZ146" i="3" s="1"/>
  <c r="BD145" i="3"/>
  <c r="K144" i="3"/>
  <c r="I144" i="3"/>
  <c r="G144" i="3"/>
  <c r="AZ144" i="3" s="1"/>
  <c r="BD141" i="3"/>
  <c r="K140" i="3"/>
  <c r="I140" i="3"/>
  <c r="G140" i="3"/>
  <c r="AZ140" i="3" s="1"/>
  <c r="K139" i="3"/>
  <c r="I139" i="3"/>
  <c r="G139" i="3"/>
  <c r="AZ139" i="3" s="1"/>
  <c r="K138" i="3"/>
  <c r="I138" i="3"/>
  <c r="G138" i="3"/>
  <c r="AZ138" i="3" s="1"/>
  <c r="BD137" i="3"/>
  <c r="K136" i="3"/>
  <c r="I136" i="3"/>
  <c r="G136" i="3"/>
  <c r="AZ136" i="3" s="1"/>
  <c r="BD133" i="3"/>
  <c r="BD132" i="3"/>
  <c r="K131" i="3"/>
  <c r="K134" i="3" s="1"/>
  <c r="X134" i="3" s="1"/>
  <c r="I131" i="3"/>
  <c r="I134" i="3" s="1"/>
  <c r="Y134" i="3" s="1"/>
  <c r="G131" i="3"/>
  <c r="AZ131" i="3" s="1"/>
  <c r="BD128" i="3"/>
  <c r="BD127" i="3"/>
  <c r="K126" i="3"/>
  <c r="I126" i="3"/>
  <c r="G126" i="3"/>
  <c r="AZ126" i="3" s="1"/>
  <c r="BD125" i="3"/>
  <c r="BD124" i="3"/>
  <c r="BD123" i="3"/>
  <c r="BD122" i="3"/>
  <c r="K121" i="3"/>
  <c r="I121" i="3"/>
  <c r="G121" i="3"/>
  <c r="AZ121" i="3" s="1"/>
  <c r="BD120" i="3"/>
  <c r="BD119" i="3"/>
  <c r="BD118" i="3"/>
  <c r="K116" i="3"/>
  <c r="I116" i="3"/>
  <c r="G116" i="3"/>
  <c r="AZ116" i="3" s="1"/>
  <c r="BD115" i="3"/>
  <c r="BD114" i="3"/>
  <c r="BD113" i="3"/>
  <c r="BD112" i="3"/>
  <c r="BD111" i="3"/>
  <c r="BD110" i="3"/>
  <c r="K108" i="3"/>
  <c r="I108" i="3"/>
  <c r="G108" i="3"/>
  <c r="AZ108" i="3" s="1"/>
  <c r="BD107" i="3"/>
  <c r="BD106" i="3"/>
  <c r="BD105" i="3"/>
  <c r="K103" i="3"/>
  <c r="I103" i="3"/>
  <c r="G103" i="3"/>
  <c r="AZ103" i="3" s="1"/>
  <c r="BD102" i="3"/>
  <c r="K101" i="3"/>
  <c r="I101" i="3"/>
  <c r="G101" i="3"/>
  <c r="AZ101" i="3" s="1"/>
  <c r="BD100" i="3"/>
  <c r="BD99" i="3"/>
  <c r="BD98" i="3"/>
  <c r="BD97" i="3"/>
  <c r="K96" i="3"/>
  <c r="I96" i="3"/>
  <c r="G96" i="3"/>
  <c r="AZ96" i="3" s="1"/>
  <c r="BD95" i="3"/>
  <c r="BD94" i="3"/>
  <c r="BD93" i="3"/>
  <c r="BD92" i="3"/>
  <c r="BD91" i="3"/>
  <c r="BD90" i="3"/>
  <c r="BD89" i="3"/>
  <c r="K88" i="3"/>
  <c r="I88" i="3"/>
  <c r="G88" i="3"/>
  <c r="AZ88" i="3" s="1"/>
  <c r="BD87" i="3"/>
  <c r="K86" i="3"/>
  <c r="I86" i="3"/>
  <c r="G86" i="3"/>
  <c r="AZ86" i="3" s="1"/>
  <c r="BD85" i="3"/>
  <c r="BD84" i="3"/>
  <c r="BD83" i="3"/>
  <c r="BD82" i="3"/>
  <c r="BD81" i="3"/>
  <c r="BD80" i="3"/>
  <c r="BD79" i="3"/>
  <c r="BD78" i="3"/>
  <c r="BD77" i="3"/>
  <c r="BD76" i="3"/>
  <c r="BD75" i="3"/>
  <c r="BD74" i="3"/>
  <c r="BD73" i="3"/>
  <c r="BD72" i="3"/>
  <c r="BD71" i="3"/>
  <c r="BD70" i="3"/>
  <c r="BD69" i="3"/>
  <c r="BD68" i="3"/>
  <c r="BD67" i="3"/>
  <c r="BD66" i="3"/>
  <c r="BD65" i="3"/>
  <c r="BD64" i="3"/>
  <c r="BD63" i="3"/>
  <c r="K62" i="3"/>
  <c r="I62" i="3"/>
  <c r="G62" i="3"/>
  <c r="AZ62" i="3" s="1"/>
  <c r="BD61" i="3"/>
  <c r="K60" i="3"/>
  <c r="I60" i="3"/>
  <c r="G60" i="3"/>
  <c r="AZ60" i="3" s="1"/>
  <c r="K59" i="3"/>
  <c r="I59" i="3"/>
  <c r="G59" i="3"/>
  <c r="AZ59" i="3" s="1"/>
  <c r="K58" i="3"/>
  <c r="I58" i="3"/>
  <c r="G58" i="3"/>
  <c r="AZ58" i="3" s="1"/>
  <c r="BD57" i="3"/>
  <c r="BD56" i="3"/>
  <c r="K55" i="3"/>
  <c r="I55" i="3"/>
  <c r="G55" i="3"/>
  <c r="AZ55" i="3" s="1"/>
  <c r="BD52" i="3"/>
  <c r="K51" i="3"/>
  <c r="I51" i="3"/>
  <c r="G51" i="3"/>
  <c r="AZ51" i="3" s="1"/>
  <c r="BD50" i="3"/>
  <c r="K49" i="3"/>
  <c r="I49" i="3"/>
  <c r="G49" i="3"/>
  <c r="AZ49" i="3" s="1"/>
  <c r="K48" i="3"/>
  <c r="I48" i="3"/>
  <c r="G48" i="3"/>
  <c r="AZ48" i="3" s="1"/>
  <c r="BD47" i="3"/>
  <c r="K46" i="3"/>
  <c r="I46" i="3"/>
  <c r="G46" i="3"/>
  <c r="AZ46" i="3" s="1"/>
  <c r="BD45" i="3"/>
  <c r="BD44" i="3"/>
  <c r="K39" i="3"/>
  <c r="I39" i="3"/>
  <c r="G39" i="3"/>
  <c r="AZ39" i="3" s="1"/>
  <c r="BD38" i="3"/>
  <c r="K36" i="3"/>
  <c r="I36" i="3"/>
  <c r="G36" i="3"/>
  <c r="AZ36" i="3" s="1"/>
  <c r="BD33" i="3"/>
  <c r="K32" i="3"/>
  <c r="I32" i="3"/>
  <c r="G32" i="3"/>
  <c r="AZ32" i="3" s="1"/>
  <c r="BD31" i="3"/>
  <c r="BD30" i="3"/>
  <c r="K28" i="3"/>
  <c r="I28" i="3"/>
  <c r="G28" i="3"/>
  <c r="AZ28" i="3" s="1"/>
  <c r="BD25" i="3"/>
  <c r="K24" i="3"/>
  <c r="K26" i="3" s="1"/>
  <c r="X26" i="3" s="1"/>
  <c r="I24" i="3"/>
  <c r="I26" i="3" s="1"/>
  <c r="Y26" i="3" s="1"/>
  <c r="G24" i="3"/>
  <c r="AZ24" i="3" s="1"/>
  <c r="BD21" i="3"/>
  <c r="K20" i="3"/>
  <c r="I20" i="3"/>
  <c r="G20" i="3"/>
  <c r="AZ20" i="3" s="1"/>
  <c r="BD19" i="3"/>
  <c r="K18" i="3"/>
  <c r="I18" i="3"/>
  <c r="G18" i="3"/>
  <c r="AZ18" i="3" s="1"/>
  <c r="BD17" i="3"/>
  <c r="K16" i="3"/>
  <c r="K22" i="3" s="1"/>
  <c r="X22" i="3" s="1"/>
  <c r="I16" i="3"/>
  <c r="G16" i="3"/>
  <c r="AZ16" i="3" s="1"/>
  <c r="BD13" i="3"/>
  <c r="K12" i="3"/>
  <c r="K14" i="3" s="1"/>
  <c r="X14" i="3" s="1"/>
  <c r="I12" i="3"/>
  <c r="I14" i="3" s="1"/>
  <c r="Y14" i="3" s="1"/>
  <c r="G12" i="3"/>
  <c r="AZ12" i="3" s="1"/>
  <c r="BD9" i="3"/>
  <c r="K8" i="3"/>
  <c r="K10" i="3" s="1"/>
  <c r="X10" i="3" s="1"/>
  <c r="I8" i="3"/>
  <c r="I10" i="3" s="1"/>
  <c r="Y10" i="3" s="1"/>
  <c r="G8" i="3"/>
  <c r="AZ8" i="3" s="1"/>
  <c r="I34" i="2"/>
  <c r="H20" i="2" s="1"/>
  <c r="H21" i="2" s="1"/>
  <c r="H34" i="2"/>
  <c r="D21" i="2"/>
  <c r="D19" i="2"/>
  <c r="H18" i="2"/>
  <c r="K1636" i="3" l="1"/>
  <c r="X1636" i="3" s="1"/>
  <c r="I1787" i="3"/>
  <c r="Y1787" i="3" s="1"/>
  <c r="K27" i="4"/>
  <c r="X27" i="4" s="1"/>
  <c r="K1562" i="3"/>
  <c r="X1562" i="3" s="1"/>
  <c r="K58" i="6"/>
  <c r="X58" i="6" s="1"/>
  <c r="G35" i="11"/>
  <c r="Z35" i="11" s="1"/>
  <c r="G36" i="11" s="1"/>
  <c r="F33" i="2" s="1"/>
  <c r="G33" i="2" s="1"/>
  <c r="K35" i="11"/>
  <c r="X35" i="11" s="1"/>
  <c r="K36" i="11" s="1"/>
  <c r="I102" i="10"/>
  <c r="Y102" i="10" s="1"/>
  <c r="G102" i="10"/>
  <c r="Z102" i="10" s="1"/>
  <c r="K102" i="10"/>
  <c r="X102" i="10" s="1"/>
  <c r="K91" i="10"/>
  <c r="X91" i="10" s="1"/>
  <c r="I91" i="10"/>
  <c r="Y91" i="10" s="1"/>
  <c r="I103" i="10" s="1"/>
  <c r="G91" i="10"/>
  <c r="Z91" i="10" s="1"/>
  <c r="G103" i="10" s="1"/>
  <c r="F32" i="2" s="1"/>
  <c r="G32" i="2" s="1"/>
  <c r="K58" i="9"/>
  <c r="X58" i="9" s="1"/>
  <c r="K59" i="9" s="1"/>
  <c r="G58" i="9"/>
  <c r="Z58" i="9" s="1"/>
  <c r="G59" i="9" s="1"/>
  <c r="I58" i="9"/>
  <c r="Y58" i="9" s="1"/>
  <c r="I59" i="9" s="1"/>
  <c r="I33" i="8"/>
  <c r="Y33" i="8" s="1"/>
  <c r="I34" i="8" s="1"/>
  <c r="G33" i="8"/>
  <c r="Z33" i="8" s="1"/>
  <c r="G34" i="8" s="1"/>
  <c r="K32" i="7"/>
  <c r="X32" i="7" s="1"/>
  <c r="K33" i="7" s="1"/>
  <c r="I32" i="7"/>
  <c r="Y32" i="7" s="1"/>
  <c r="I33" i="7" s="1"/>
  <c r="G32" i="7"/>
  <c r="Z32" i="7" s="1"/>
  <c r="G33" i="7" s="1"/>
  <c r="F31" i="2" s="1"/>
  <c r="G31" i="2" s="1"/>
  <c r="G68" i="6"/>
  <c r="Z68" i="6" s="1"/>
  <c r="I58" i="6"/>
  <c r="Y58" i="6" s="1"/>
  <c r="G58" i="6"/>
  <c r="Z58" i="6" s="1"/>
  <c r="K27" i="6"/>
  <c r="X27" i="6" s="1"/>
  <c r="K69" i="6" s="1"/>
  <c r="I31" i="6"/>
  <c r="Y31" i="6" s="1"/>
  <c r="G31" i="6"/>
  <c r="Z31" i="6" s="1"/>
  <c r="I27" i="6"/>
  <c r="Y27" i="6" s="1"/>
  <c r="G27" i="6"/>
  <c r="Z27" i="6" s="1"/>
  <c r="G34" i="5"/>
  <c r="Z34" i="5" s="1"/>
  <c r="K31" i="5"/>
  <c r="X31" i="5" s="1"/>
  <c r="I31" i="5"/>
  <c r="Y31" i="5" s="1"/>
  <c r="G31" i="5"/>
  <c r="Z31" i="5" s="1"/>
  <c r="K24" i="5"/>
  <c r="X24" i="5" s="1"/>
  <c r="I24" i="5"/>
  <c r="Y24" i="5" s="1"/>
  <c r="G24" i="5"/>
  <c r="Z24" i="5" s="1"/>
  <c r="I13" i="5"/>
  <c r="Y13" i="5" s="1"/>
  <c r="G13" i="5"/>
  <c r="Z13" i="5" s="1"/>
  <c r="I34" i="4"/>
  <c r="Y34" i="4" s="1"/>
  <c r="G34" i="4"/>
  <c r="Z34" i="4" s="1"/>
  <c r="I27" i="4"/>
  <c r="Y27" i="4" s="1"/>
  <c r="G27" i="4"/>
  <c r="Z27" i="4" s="1"/>
  <c r="I14" i="4"/>
  <c r="Y14" i="4" s="1"/>
  <c r="G14" i="4"/>
  <c r="Z14" i="4" s="1"/>
  <c r="K14" i="4"/>
  <c r="X14" i="4" s="1"/>
  <c r="K35" i="4" s="1"/>
  <c r="H19" i="2"/>
  <c r="K1662" i="3"/>
  <c r="X1662" i="3" s="1"/>
  <c r="G1787" i="3"/>
  <c r="Z1787" i="3" s="1"/>
  <c r="I1764" i="3"/>
  <c r="Y1764" i="3" s="1"/>
  <c r="G1764" i="3"/>
  <c r="Z1764" i="3" s="1"/>
  <c r="K1695" i="3"/>
  <c r="X1695" i="3" s="1"/>
  <c r="G1695" i="3"/>
  <c r="Z1695" i="3" s="1"/>
  <c r="I1695" i="3"/>
  <c r="Y1695" i="3" s="1"/>
  <c r="K805" i="3"/>
  <c r="X805" i="3" s="1"/>
  <c r="K310" i="3"/>
  <c r="X310" i="3" s="1"/>
  <c r="K1442" i="3"/>
  <c r="X1442" i="3" s="1"/>
  <c r="G1662" i="3"/>
  <c r="Z1662" i="3" s="1"/>
  <c r="G1636" i="3"/>
  <c r="Z1636" i="3" s="1"/>
  <c r="I1562" i="3"/>
  <c r="Y1562" i="3" s="1"/>
  <c r="G1562" i="3"/>
  <c r="Z1562" i="3" s="1"/>
  <c r="G1442" i="3"/>
  <c r="Z1442" i="3" s="1"/>
  <c r="I1442" i="3"/>
  <c r="Y1442" i="3" s="1"/>
  <c r="K765" i="3"/>
  <c r="X765" i="3" s="1"/>
  <c r="K1353" i="3"/>
  <c r="X1353" i="3" s="1"/>
  <c r="G1353" i="3"/>
  <c r="Z1353" i="3" s="1"/>
  <c r="I1353" i="3"/>
  <c r="Y1353" i="3" s="1"/>
  <c r="K1266" i="3"/>
  <c r="X1266" i="3" s="1"/>
  <c r="I1266" i="3"/>
  <c r="Y1266" i="3" s="1"/>
  <c r="G1266" i="3"/>
  <c r="Z1266" i="3" s="1"/>
  <c r="K386" i="3"/>
  <c r="X386" i="3" s="1"/>
  <c r="G805" i="3"/>
  <c r="Z805" i="3" s="1"/>
  <c r="I805" i="3"/>
  <c r="Y805" i="3" s="1"/>
  <c r="G765" i="3"/>
  <c r="Z765" i="3" s="1"/>
  <c r="I765" i="3"/>
  <c r="Y765" i="3" s="1"/>
  <c r="K324" i="3"/>
  <c r="X324" i="3" s="1"/>
  <c r="K673" i="3"/>
  <c r="X673" i="3" s="1"/>
  <c r="I673" i="3"/>
  <c r="Y673" i="3" s="1"/>
  <c r="G673" i="3"/>
  <c r="Z673" i="3" s="1"/>
  <c r="K283" i="3"/>
  <c r="X283" i="3" s="1"/>
  <c r="I472" i="3"/>
  <c r="Y472" i="3" s="1"/>
  <c r="I634" i="3"/>
  <c r="Y634" i="3" s="1"/>
  <c r="K634" i="3"/>
  <c r="X634" i="3" s="1"/>
  <c r="G634" i="3"/>
  <c r="Z634" i="3" s="1"/>
  <c r="K529" i="3"/>
  <c r="X529" i="3" s="1"/>
  <c r="G592" i="3"/>
  <c r="Z592" i="3" s="1"/>
  <c r="I592" i="3"/>
  <c r="Y592" i="3" s="1"/>
  <c r="G574" i="3"/>
  <c r="Z574" i="3" s="1"/>
  <c r="I574" i="3"/>
  <c r="Y574" i="3" s="1"/>
  <c r="I310" i="3"/>
  <c r="Y310" i="3" s="1"/>
  <c r="K569" i="3"/>
  <c r="X569" i="3" s="1"/>
  <c r="I569" i="3"/>
  <c r="Y569" i="3" s="1"/>
  <c r="G569" i="3"/>
  <c r="Z569" i="3" s="1"/>
  <c r="I529" i="3"/>
  <c r="Y529" i="3" s="1"/>
  <c r="G529" i="3"/>
  <c r="Z529" i="3" s="1"/>
  <c r="I324" i="3"/>
  <c r="Y324" i="3" s="1"/>
  <c r="I386" i="3"/>
  <c r="Y386" i="3" s="1"/>
  <c r="G472" i="3"/>
  <c r="Z472" i="3" s="1"/>
  <c r="K472" i="3"/>
  <c r="X472" i="3" s="1"/>
  <c r="G386" i="3"/>
  <c r="Z386" i="3" s="1"/>
  <c r="G333" i="3"/>
  <c r="Z333" i="3" s="1"/>
  <c r="G324" i="3"/>
  <c r="Z324" i="3" s="1"/>
  <c r="K34" i="3"/>
  <c r="X34" i="3" s="1"/>
  <c r="G310" i="3"/>
  <c r="Z310" i="3" s="1"/>
  <c r="G283" i="3"/>
  <c r="Z283" i="3" s="1"/>
  <c r="I283" i="3"/>
  <c r="Y283" i="3" s="1"/>
  <c r="I142" i="3"/>
  <c r="Y142" i="3" s="1"/>
  <c r="G142" i="3"/>
  <c r="Z142" i="3" s="1"/>
  <c r="K142" i="3"/>
  <c r="X142" i="3" s="1"/>
  <c r="I129" i="3"/>
  <c r="Y129" i="3" s="1"/>
  <c r="G134" i="3"/>
  <c r="Z134" i="3" s="1"/>
  <c r="K129" i="3"/>
  <c r="X129" i="3" s="1"/>
  <c r="G129" i="3"/>
  <c r="Z129" i="3" s="1"/>
  <c r="K53" i="3"/>
  <c r="X53" i="3" s="1"/>
  <c r="I53" i="3"/>
  <c r="Y53" i="3" s="1"/>
  <c r="G53" i="3"/>
  <c r="Z53" i="3" s="1"/>
  <c r="G34" i="3"/>
  <c r="Z34" i="3" s="1"/>
  <c r="I34" i="3"/>
  <c r="Y34" i="3" s="1"/>
  <c r="G26" i="3"/>
  <c r="Z26" i="3" s="1"/>
  <c r="G22" i="3"/>
  <c r="Z22" i="3" s="1"/>
  <c r="I22" i="3"/>
  <c r="Y22" i="3" s="1"/>
  <c r="G14" i="3"/>
  <c r="Z14" i="3" s="1"/>
  <c r="G10" i="3"/>
  <c r="Z10" i="3" s="1"/>
  <c r="K35" i="5" l="1"/>
  <c r="K103" i="10"/>
  <c r="G69" i="6"/>
  <c r="I69" i="6"/>
  <c r="I35" i="5"/>
  <c r="G35" i="5"/>
  <c r="G35" i="4"/>
  <c r="I35" i="4"/>
  <c r="K1788" i="3"/>
  <c r="I1788" i="3"/>
  <c r="G1788" i="3"/>
  <c r="F29" i="2" s="1"/>
  <c r="G29" i="2" l="1"/>
  <c r="F30" i="2"/>
  <c r="G30" i="2" s="1"/>
  <c r="F34" i="2" l="1"/>
  <c r="G34" i="2"/>
  <c r="H16" i="2" s="1"/>
  <c r="H17" i="2" l="1"/>
  <c r="H22" i="2" s="1"/>
  <c r="E32" i="2"/>
  <c r="E34" i="2"/>
  <c r="E29" i="2"/>
  <c r="E31" i="2"/>
  <c r="E30" i="2"/>
  <c r="E33" i="2"/>
</calcChain>
</file>

<file path=xl/sharedStrings.xml><?xml version="1.0" encoding="utf-8"?>
<sst xmlns="http://schemas.openxmlformats.org/spreadsheetml/2006/main" count="4760" uniqueCount="1724">
  <si>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</si>
  <si>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</si>
  <si>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</si>
  <si>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</si>
  <si>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</si>
  <si>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</si>
  <si>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</si>
  <si>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</si>
  <si>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</si>
  <si>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 xml:space="preserve">                telefon, fax</t>
  </si>
  <si>
    <t xml:space="preserve">                e-mail </t>
  </si>
  <si>
    <t>Poznámka :</t>
  </si>
  <si>
    <t>Ve všech listech tohoto souboru můžete měnit pouze buňky se žlutým pozadím. Jedná se o tyto údaje : 
- údaje o firmě
- jednotkové ceny položek
- u položek typu procentické přesuny hmot zadejte i množství (hodnota je určitým procentem z ceny stavebního dílu nebo jeho části)
- připomínky k položkovému zadání</t>
  </si>
  <si>
    <r>
      <t xml:space="preserve">Veškeré mezisoučty se počítají automaticky. Hodnotu </t>
    </r>
    <r>
      <rPr>
        <b/>
        <sz val="9"/>
        <rFont val="Arial CE"/>
        <family val="2"/>
        <charset val="238"/>
      </rPr>
      <t>základu DPH</t>
    </r>
    <r>
      <rPr>
        <sz val="9"/>
        <rFont val="Arial CE"/>
        <family val="2"/>
        <charset val="238"/>
      </rPr>
      <t xml:space="preserve"> zadejte ručně do příslušného sloupce v listu OBJEKT.</t>
    </r>
  </si>
  <si>
    <t>RTS</t>
  </si>
  <si>
    <t>Krycí list zakázky</t>
  </si>
  <si>
    <t>Stavba :</t>
  </si>
  <si>
    <t>Objednatel :</t>
  </si>
  <si>
    <t>IČO :</t>
  </si>
  <si>
    <t>DIČ :</t>
  </si>
  <si>
    <t>Rozpočtové náklady</t>
  </si>
  <si>
    <t>Základ pro DPH</t>
  </si>
  <si>
    <t>%</t>
  </si>
  <si>
    <t xml:space="preserve">DPH </t>
  </si>
  <si>
    <t>Cena celkem za stavbu</t>
  </si>
  <si>
    <t>Rekapitulace stavebních objektů a provozních souborů</t>
  </si>
  <si>
    <t>Číslo a název objektu / provozního souboru</t>
  </si>
  <si>
    <t>Celkem</t>
  </si>
  <si>
    <t>Základ DPH 0 %</t>
  </si>
  <si>
    <t>z</t>
  </si>
  <si>
    <t>Celkem za stavbu</t>
  </si>
  <si>
    <t>Poznámky uchazeče k zadání</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</si>
  <si>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</si>
  <si>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</si>
  <si>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</si>
  <si>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</si>
  <si>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</si>
  <si>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</si>
  <si>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</si>
  <si>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</si>
  <si>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</si>
  <si>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</si>
  <si>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</si>
  <si>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</si>
  <si>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</si>
  <si>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</si>
  <si>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</si>
  <si>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</si>
  <si>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Zemní práce</t>
  </si>
  <si>
    <t>m2</t>
  </si>
  <si>
    <t>y</t>
  </si>
  <si>
    <t>Celkem za objekt</t>
  </si>
  <si>
    <t>175101101RT2</t>
  </si>
  <si>
    <t>Obsyp potrubí bez prohození sypaniny s dodáním štěrkopísku frakce 0 - 22 mm</t>
  </si>
  <si>
    <t>m3</t>
  </si>
  <si>
    <t>POTRUBÍ DEŠŤOVÉ:5,5*0,8*0,5</t>
  </si>
  <si>
    <t>13</t>
  </si>
  <si>
    <t>Hloubené vykopávky</t>
  </si>
  <si>
    <t>139711101R00</t>
  </si>
  <si>
    <t xml:space="preserve">Vykopávka v uzavřených prostorách v hor.1-4 </t>
  </si>
  <si>
    <t>POTRUBÍ DEŠŤOVÉ:5,5*0,8*0,9</t>
  </si>
  <si>
    <t>16</t>
  </si>
  <si>
    <t>Přemístění výkopku</t>
  </si>
  <si>
    <t>161101101R00</t>
  </si>
  <si>
    <t xml:space="preserve">Svislé přemístění výkopku z hor.1-4 do 2,5 m </t>
  </si>
  <si>
    <t>162501102R00</t>
  </si>
  <si>
    <t xml:space="preserve">Vodorovné přemístění výkopku z hor.1-4 do 3000 m </t>
  </si>
  <si>
    <t>POTRUBÍ DEŠŤOVÉ:5,5*0,8*0,55</t>
  </si>
  <si>
    <t>167101102R00</t>
  </si>
  <si>
    <t xml:space="preserve">Nakládání výkopku z hor.1-4 v množství nad 100 m3 </t>
  </si>
  <si>
    <t>17</t>
  </si>
  <si>
    <t>Konstrukce ze zemin</t>
  </si>
  <si>
    <t>171201201R00</t>
  </si>
  <si>
    <t xml:space="preserve">Uložení sypaniny na skl.-sypanina na výšku přes 2m </t>
  </si>
  <si>
    <t>18</t>
  </si>
  <si>
    <t>Povrchové úpravy terénu</t>
  </si>
  <si>
    <t>181101111R00</t>
  </si>
  <si>
    <t xml:space="preserve">Úprava pláně v zářezech se zhutněním - ručně </t>
  </si>
  <si>
    <t>Zhutněná pláň min. na 50Mpa</t>
  </si>
  <si>
    <t>105:19,7</t>
  </si>
  <si>
    <t>KANALIZACE:5*0,8</t>
  </si>
  <si>
    <t>199000002R00</t>
  </si>
  <si>
    <t xml:space="preserve">Poplatek za skládku horniny 1- 4, č. dle katal. od </t>
  </si>
  <si>
    <t>2</t>
  </si>
  <si>
    <t>Základy a zvláštní zakládání</t>
  </si>
  <si>
    <t>273321321R00</t>
  </si>
  <si>
    <t xml:space="preserve">Železobeton základových desek C 20/25 </t>
  </si>
  <si>
    <t xml:space="preserve">garáž - C20/25- XC1, </t>
  </si>
  <si>
    <t>105:19,7*0,1</t>
  </si>
  <si>
    <t>273361922R99</t>
  </si>
  <si>
    <t xml:space="preserve">Výztuž základových desek </t>
  </si>
  <si>
    <t>t</t>
  </si>
  <si>
    <t xml:space="preserve">V položce jsou zakalkulovány náklady na dodání plošně rovných sítí, prutu  jejich uložení a případné stříhání a její vyvázání nebo přivaření bodovými svary. </t>
  </si>
  <si>
    <t xml:space="preserve">stykování , ořez, lemování </t>
  </si>
  <si>
    <t>105:19,7*(18,2/6)*1,06/1000</t>
  </si>
  <si>
    <t>150/150/9:</t>
  </si>
  <si>
    <t>274321321R00</t>
  </si>
  <si>
    <t xml:space="preserve">Železobeton základových pasů C 20/25 </t>
  </si>
  <si>
    <t>1 NP:3*1,2*1,2</t>
  </si>
  <si>
    <t>274351215R00</t>
  </si>
  <si>
    <t xml:space="preserve">Bednění stěn základových pasů - zřízení </t>
  </si>
  <si>
    <t>274351216R00</t>
  </si>
  <si>
    <t xml:space="preserve">Bednění stěn základových pasů - odstranění </t>
  </si>
  <si>
    <t>3,8*0,5*2</t>
  </si>
  <si>
    <t>274361821R00</t>
  </si>
  <si>
    <t xml:space="preserve">Výztuž základ. pasů z betonářské oceli 10505 (R) </t>
  </si>
  <si>
    <t>4,8*0,06</t>
  </si>
  <si>
    <t>3</t>
  </si>
  <si>
    <t>Svislé a kompletní konstrukce</t>
  </si>
  <si>
    <t>317321321R00</t>
  </si>
  <si>
    <t xml:space="preserve">Beton překladů železový C 20/25 </t>
  </si>
  <si>
    <t>3,66</t>
  </si>
  <si>
    <t>-1,25</t>
  </si>
  <si>
    <t>317351101R00</t>
  </si>
  <si>
    <t xml:space="preserve">Bednění klenbových pásů - zřízení </t>
  </si>
  <si>
    <t>317351102R00</t>
  </si>
  <si>
    <t xml:space="preserve">Bednění klenbových pásů - odstranění </t>
  </si>
  <si>
    <t>317361011R00</t>
  </si>
  <si>
    <t xml:space="preserve">Výztuž říms zdí a valů z oceli 10 216 </t>
  </si>
  <si>
    <t>3,6*0,12</t>
  </si>
  <si>
    <t>317941123R01</t>
  </si>
  <si>
    <t>Osazení ocelových válcovaných nosníků  č.14-22 včetně dodávky</t>
  </si>
  <si>
    <t>I80:1*4*6/1000</t>
  </si>
  <si>
    <t>IPE 100:1,35*2*8,1/1000</t>
  </si>
  <si>
    <t>IPE120:1,268*2*10,6/1000</t>
  </si>
  <si>
    <t>1,93*2*10,6/1000</t>
  </si>
  <si>
    <t>1,6*2*10,6/1000</t>
  </si>
  <si>
    <t>1,84*2*10,6/1000</t>
  </si>
  <si>
    <t>IPE140:2,1*5*13/1000</t>
  </si>
  <si>
    <t>2,5*5*13/1000</t>
  </si>
  <si>
    <t>2,5*2*13/1000</t>
  </si>
  <si>
    <t>L50/50/5:1,66*8*4/1000</t>
  </si>
  <si>
    <t>1*4*4/1000</t>
  </si>
  <si>
    <t>1,3*4*4/1000</t>
  </si>
  <si>
    <t>1,35*2*4/1000</t>
  </si>
  <si>
    <t>U100:0,7*1*10,6/1000</t>
  </si>
  <si>
    <t>1,44*1*10,6/1000</t>
  </si>
  <si>
    <t>1,72*1*10,6/1000</t>
  </si>
  <si>
    <t>1,78*3*10,6/1000</t>
  </si>
  <si>
    <t>3*1*10,6/1000</t>
  </si>
  <si>
    <t>3,11*10,6/1000</t>
  </si>
  <si>
    <t>3,2*10,6/1000</t>
  </si>
  <si>
    <t>U180:1,1*2*22/1000</t>
  </si>
  <si>
    <t>4*22/1000</t>
  </si>
  <si>
    <t>4,3*22/1000</t>
  </si>
  <si>
    <t>317941125R00</t>
  </si>
  <si>
    <t>Osazení ocelových válcovaných nosníků č.22 a vyšší včetně dodávky</t>
  </si>
  <si>
    <t>3,8*6*36,2/1000</t>
  </si>
  <si>
    <t>317944311RU2</t>
  </si>
  <si>
    <t>Válcované nosníky do č.12 do připravených otvorů včetně dodávky profilu I č.10</t>
  </si>
  <si>
    <t>0,68*10,6/1000*1,06</t>
  </si>
  <si>
    <t>1,44*10,6/1000*1,06</t>
  </si>
  <si>
    <t>1,72*10,6/1000*1,06</t>
  </si>
  <si>
    <t>1,78*10,6/1000*1,06*3</t>
  </si>
  <si>
    <t>3,02*10,6/1000*1,06</t>
  </si>
  <si>
    <t>3,11*10,6/1000*1,06</t>
  </si>
  <si>
    <t>3,189*10,6/1000*1,06</t>
  </si>
  <si>
    <t>317944313RU4</t>
  </si>
  <si>
    <t>Válcované nosníky č.14-22 do připravených otvorů včetně dodávky profilu I č.18</t>
  </si>
  <si>
    <t>1,022*22/1000*1,06</t>
  </si>
  <si>
    <t>1,099*22/1000*1,06</t>
  </si>
  <si>
    <t>3,891*22/1000*1,06</t>
  </si>
  <si>
    <t>4,264*22/1000*1,06</t>
  </si>
  <si>
    <t>317944315RT2</t>
  </si>
  <si>
    <t>Válcované nosníky nad č.24 do připravených otvorů včetně dodávky profilu I č. 24</t>
  </si>
  <si>
    <t>319201311R00</t>
  </si>
  <si>
    <t xml:space="preserve">Vyrovnání povrchu zdiva maltou tl.do 3 cm </t>
  </si>
  <si>
    <t xml:space="preserve">odhad - bude provádět dle skutečnosti po bourací pracech </t>
  </si>
  <si>
    <t>3NP:</t>
  </si>
  <si>
    <t>PŘÍČKA:0,15*4,5*2</t>
  </si>
  <si>
    <t>2NP:2,3*0,3*8</t>
  </si>
  <si>
    <t>319202331R00</t>
  </si>
  <si>
    <t xml:space="preserve">Vyrovnání povrchu zdiva přizděním do tl. 15 cm </t>
  </si>
  <si>
    <t>2np:</t>
  </si>
  <si>
    <t>201:3,9*0,3*2</t>
  </si>
  <si>
    <t>2,1*0,9*4</t>
  </si>
  <si>
    <t>1NP:</t>
  </si>
  <si>
    <t>DVOJNÁSOBNÉ :0,9*2,1*2*2</t>
  </si>
  <si>
    <t>0,75*1*1</t>
  </si>
  <si>
    <t>342261113RS1</t>
  </si>
  <si>
    <t>Příčka sádrokarton. ocel.kce, 1x oplášť. tl.125 mm desky standard tl.12,5 mm, izol. minerál tl.8 cm</t>
  </si>
  <si>
    <t>313:20,58</t>
  </si>
  <si>
    <t>otvor 202:1*3</t>
  </si>
  <si>
    <t>309:6*3,8</t>
  </si>
  <si>
    <t>346244371RT2</t>
  </si>
  <si>
    <t>Zazdívka rýh, potrubí, kapes cihlami tl. 14 cm s použitím suché maltové směsi</t>
  </si>
  <si>
    <t>3np:</t>
  </si>
  <si>
    <t>2NP:20</t>
  </si>
  <si>
    <t>1NP:20</t>
  </si>
  <si>
    <t>4</t>
  </si>
  <si>
    <t>346244381R00</t>
  </si>
  <si>
    <t xml:space="preserve">Plentování ocelových nosníků výšky do 20 cm </t>
  </si>
  <si>
    <t>76*2*0,2</t>
  </si>
  <si>
    <t>-12,6</t>
  </si>
  <si>
    <t>Vodorovné konstrukce</t>
  </si>
  <si>
    <t>416071121R00</t>
  </si>
  <si>
    <t xml:space="preserve">Podhledy SDK, kovová.kce CD. 1x deska MA 12,5 mm </t>
  </si>
  <si>
    <t>410 sdk konstrukce pro vzt :0,8*0,3*3,8</t>
  </si>
  <si>
    <t>5</t>
  </si>
  <si>
    <t>Komunikace</t>
  </si>
  <si>
    <t>564211111R00</t>
  </si>
  <si>
    <t xml:space="preserve">Podklad ze štěrkopísku po zhutnění tloušťky 5 cm </t>
  </si>
  <si>
    <t>VSTUP:3*1,5</t>
  </si>
  <si>
    <t>564261111R00</t>
  </si>
  <si>
    <t xml:space="preserve">Podklad ze štěrkopísku po zhutnění tloušťky 20 cm </t>
  </si>
  <si>
    <t>591211111R00</t>
  </si>
  <si>
    <t xml:space="preserve">Kladení dlažby drobné kostky,lože z kamen.tl. 5 cm </t>
  </si>
  <si>
    <t>58380129R</t>
  </si>
  <si>
    <t>Kostka dlažební drobná 10/12 štípaná Itř. 1t=4,0m2</t>
  </si>
  <si>
    <t>4,5*0,1*2,6</t>
  </si>
  <si>
    <t>61</t>
  </si>
  <si>
    <t>Upravy povrchů vnitřní</t>
  </si>
  <si>
    <t>610991111R00</t>
  </si>
  <si>
    <t xml:space="preserve">Zakrývání výplní vnitřních otvorů </t>
  </si>
  <si>
    <t>PŘEDPOKLAD :200</t>
  </si>
  <si>
    <t>611401991R00</t>
  </si>
  <si>
    <t xml:space="preserve">Příplatek za přísadu pro zvýšení přilnavosti </t>
  </si>
  <si>
    <t>101:120,08</t>
  </si>
  <si>
    <t>106:15,65</t>
  </si>
  <si>
    <t>107:13,73</t>
  </si>
  <si>
    <t>109:18,57</t>
  </si>
  <si>
    <t>114:6,36</t>
  </si>
  <si>
    <t>204:19,81</t>
  </si>
  <si>
    <t>209:14,34</t>
  </si>
  <si>
    <t>305:20,82</t>
  </si>
  <si>
    <t>306:15,26</t>
  </si>
  <si>
    <t>102:61,05</t>
  </si>
  <si>
    <t>103:42,33</t>
  </si>
  <si>
    <t>201:156,27</t>
  </si>
  <si>
    <t>202:12,23</t>
  </si>
  <si>
    <t>203:18,93</t>
  </si>
  <si>
    <t>212:21,06</t>
  </si>
  <si>
    <t>213:3,75</t>
  </si>
  <si>
    <t>216:161,84</t>
  </si>
  <si>
    <t>217:69,97</t>
  </si>
  <si>
    <t>106:66,88</t>
  </si>
  <si>
    <t>107:73,72</t>
  </si>
  <si>
    <t>109:83,6</t>
  </si>
  <si>
    <t>114:0</t>
  </si>
  <si>
    <t>204:89,04</t>
  </si>
  <si>
    <t>209:70,56</t>
  </si>
  <si>
    <t>305:85,8</t>
  </si>
  <si>
    <t>306:63,18</t>
  </si>
  <si>
    <t>401:43,5</t>
  </si>
  <si>
    <t>411:0</t>
  </si>
  <si>
    <t>412:14</t>
  </si>
  <si>
    <t>413:8</t>
  </si>
  <si>
    <t>12,5</t>
  </si>
  <si>
    <t>102:119,472</t>
  </si>
  <si>
    <t>103:100,32</t>
  </si>
  <si>
    <t>201:241,92</t>
  </si>
  <si>
    <t>202:62,16</t>
  </si>
  <si>
    <t>203:80,64</t>
  </si>
  <si>
    <t>212:79,8</t>
  </si>
  <si>
    <t>213:33,6</t>
  </si>
  <si>
    <t>216:257,88</t>
  </si>
  <si>
    <t>217:144,06</t>
  </si>
  <si>
    <t>218:124,32</t>
  </si>
  <si>
    <t>219:122,64</t>
  </si>
  <si>
    <t>308:166,92</t>
  </si>
  <si>
    <t>309:56,94</t>
  </si>
  <si>
    <t>310:90,48</t>
  </si>
  <si>
    <t>311:45,24</t>
  </si>
  <si>
    <t>312:98,67</t>
  </si>
  <si>
    <t>313:101,01</t>
  </si>
  <si>
    <t/>
  </si>
  <si>
    <t>-940</t>
  </si>
  <si>
    <t>218:53,95</t>
  </si>
  <si>
    <t>219:52,44</t>
  </si>
  <si>
    <t>308:102,2</t>
  </si>
  <si>
    <t>309:30,17</t>
  </si>
  <si>
    <t>310:26,28</t>
  </si>
  <si>
    <t>311:7,61</t>
  </si>
  <si>
    <t>312:38,51</t>
  </si>
  <si>
    <t>104:20,41</t>
  </si>
  <si>
    <t>611403399RT2</t>
  </si>
  <si>
    <t>Hrubá výplň rýh maltou ve stropech s použitím suché maltové směsi</t>
  </si>
  <si>
    <t>V MÍSTECH PROSTUPŮ STROPEM KANALIZACE A VODY, VZD</t>
  </si>
  <si>
    <t>PŘEDPOKLAD</t>
  </si>
  <si>
    <t>15</t>
  </si>
  <si>
    <t>-5</t>
  </si>
  <si>
    <t>611421331R00</t>
  </si>
  <si>
    <t xml:space="preserve">Oprava váp.omítek stropů do 30% plochy - štukových </t>
  </si>
  <si>
    <t>101:48,34</t>
  </si>
  <si>
    <t>-222,26</t>
  </si>
  <si>
    <t>612421331R00</t>
  </si>
  <si>
    <t xml:space="preserve">Oprava vápen.omítek stěn do 30 % pl. - štukových </t>
  </si>
  <si>
    <t>-352</t>
  </si>
  <si>
    <t>612421637R00</t>
  </si>
  <si>
    <t xml:space="preserve">Omítka vnitřní zdiva, MVC, štuková </t>
  </si>
  <si>
    <t>dveře:0,6*2,1</t>
  </si>
  <si>
    <t>612481116R00</t>
  </si>
  <si>
    <t xml:space="preserve">Potažení vnitř. stěn keramickým pletivem, volně </t>
  </si>
  <si>
    <t>307:2*2*4*0,5</t>
  </si>
  <si>
    <t>2NP:</t>
  </si>
  <si>
    <t>2,3*10*0,35</t>
  </si>
  <si>
    <t>1NP:4,2*6*0,35</t>
  </si>
  <si>
    <t>4*1,2*0,65</t>
  </si>
  <si>
    <t>31,89</t>
  </si>
  <si>
    <t>62</t>
  </si>
  <si>
    <t>Úpravy povrchů vnější</t>
  </si>
  <si>
    <t>622401961R00</t>
  </si>
  <si>
    <t xml:space="preserve">Příplatek k omítce vnějš. stěn, hydrofobní přísada </t>
  </si>
  <si>
    <t>celní strana:7,9</t>
  </si>
  <si>
    <t>6,5</t>
  </si>
  <si>
    <t>zadní strana:15,84*12,65</t>
  </si>
  <si>
    <t>1,2*7,6</t>
  </si>
  <si>
    <t>2,2*7,6</t>
  </si>
  <si>
    <t>(2,2+2)*2/2</t>
  </si>
  <si>
    <t>stit pouze odhad:95</t>
  </si>
  <si>
    <t>622422421R00</t>
  </si>
  <si>
    <t xml:space="preserve">Oprava vnějších omítek vápen. štuk. II, do 40 % </t>
  </si>
  <si>
    <t>622471317R00</t>
  </si>
  <si>
    <t xml:space="preserve">Nátěr nebo nástřik stěn vnějších, složitost 1 - 2 </t>
  </si>
  <si>
    <t>63</t>
  </si>
  <si>
    <t>Podlahy a podlahové konstrukce</t>
  </si>
  <si>
    <t>631312621R00</t>
  </si>
  <si>
    <t xml:space="preserve">Mazanina betonová tl. 5 - 8 cm C 20/25 </t>
  </si>
  <si>
    <t>105:19,7*0,08*1,03</t>
  </si>
  <si>
    <t>VSTUP:4,5*0,1</t>
  </si>
  <si>
    <t>631319151R00</t>
  </si>
  <si>
    <t xml:space="preserve">Příplatek za přehlaz. mazanin pod povlaky tl. 8 cm </t>
  </si>
  <si>
    <t>pod nátěr  P 1</t>
  </si>
  <si>
    <t>631361921RT3</t>
  </si>
  <si>
    <t>Výztuž mazanin svařovanou sítí průměr drátu  5,0, oka 150/150 mm KD37</t>
  </si>
  <si>
    <t>VSTUP:4,5*(18,2/6)*1,06/1000</t>
  </si>
  <si>
    <t>631571003R00</t>
  </si>
  <si>
    <t xml:space="preserve">Násyp ze štěrkopísku 0 - 32,  zpevňující </t>
  </si>
  <si>
    <t>Podklad z hutněného drceného kameniva fr. 8-16 mm  (Edef.=50Mpa)</t>
  </si>
  <si>
    <t>105:19,7*,1</t>
  </si>
  <si>
    <t>9</t>
  </si>
  <si>
    <t>Ostatní konstrukce, bourání</t>
  </si>
  <si>
    <t>95J02</t>
  </si>
  <si>
    <t>Tabulky pro značení únikových cest dle PBŘ</t>
  </si>
  <si>
    <t>soubor</t>
  </si>
  <si>
    <t>Označení únikových cest: směry úniku musí být v posuzovaném případě vyznačené. V objektu se</t>
  </si>
  <si>
    <t>musí zřetelně označit podle ČSN ISO 3864-1 a ČSN EN ISO 7010 směry úniku a únikové východy.</t>
  </si>
  <si>
    <t>Směry úniku musí být vyznačeny v souladu s nařízením vlády č. 375/2017 Sb., kterým se stanoví</t>
  </si>
  <si>
    <t>vzhled a umístění bezpečnostních značek a zavedení signálů § 2 tak aby byly viditelné</t>
  </si>
  <si>
    <t>a rozpoznatelné i při přerušení dodávky energie (tedy buď formou piktogramu na nouzovém</t>
  </si>
  <si>
    <t>osvětlení nebo zhotovením s fotoluminiscenčního materiálu s dobou dosvitu alespoň 60 minut).</t>
  </si>
  <si>
    <t>94</t>
  </si>
  <si>
    <t>Lešení a stavební výtahy</t>
  </si>
  <si>
    <t>941941052R00</t>
  </si>
  <si>
    <t xml:space="preserve">Montáž lešení leh.řad.s podlahami,š.1,5 m, H 24 m </t>
  </si>
  <si>
    <t>475</t>
  </si>
  <si>
    <t>941941392R00</t>
  </si>
  <si>
    <t xml:space="preserve">Příplatek za každý měsíc použití lešení k pol.1052 </t>
  </si>
  <si>
    <t>475*3</t>
  </si>
  <si>
    <t>941944852R00</t>
  </si>
  <si>
    <t xml:space="preserve">Demontáž lešení leh.řad.bez podlah,š.1,5 m,H 24 m </t>
  </si>
  <si>
    <t>941955001R00</t>
  </si>
  <si>
    <t xml:space="preserve">Lešení lehké pomocné, výška podlahy do 1,2 m </t>
  </si>
  <si>
    <t>407:150,53</t>
  </si>
  <si>
    <t>403:5,43</t>
  </si>
  <si>
    <t>405:18,13</t>
  </si>
  <si>
    <t>406:12,63</t>
  </si>
  <si>
    <t>502:32,5</t>
  </si>
  <si>
    <t>sdk:</t>
  </si>
  <si>
    <t>404:12,29</t>
  </si>
  <si>
    <t>408:14,44</t>
  </si>
  <si>
    <t>409:33,11</t>
  </si>
  <si>
    <t>410:13,54</t>
  </si>
  <si>
    <t>401:19,45</t>
  </si>
  <si>
    <t>411:3,57</t>
  </si>
  <si>
    <t>412:2,14</t>
  </si>
  <si>
    <t>413:2,53</t>
  </si>
  <si>
    <t>13,95*14,8*2</t>
  </si>
  <si>
    <t>-115,65</t>
  </si>
  <si>
    <t>95</t>
  </si>
  <si>
    <t>Dokončovací konstrukce na pozemních stavbách</t>
  </si>
  <si>
    <t>952901110R00</t>
  </si>
  <si>
    <t xml:space="preserve">Čištění mytím vnějších ploch oken a dveří </t>
  </si>
  <si>
    <t>kpl.</t>
  </si>
  <si>
    <t>kalkulováno 50 hodin + mycí prostředky</t>
  </si>
  <si>
    <t>952901111R00</t>
  </si>
  <si>
    <t xml:space="preserve">Vyčištění budov o výšce podlaží do 4 m </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</si>
  <si>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</si>
  <si>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</si>
  <si>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</si>
  <si>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</si>
  <si>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P1:</t>
  </si>
  <si>
    <t>P2:</t>
  </si>
  <si>
    <t>P3:</t>
  </si>
  <si>
    <t>P5:</t>
  </si>
  <si>
    <t>-650</t>
  </si>
  <si>
    <t>952902110R00</t>
  </si>
  <si>
    <t xml:space="preserve">Zametání v místnostech, chodbách, na  schodišti a </t>
  </si>
  <si>
    <t>96</t>
  </si>
  <si>
    <t>Bourání konstrukcí</t>
  </si>
  <si>
    <t>962031132R00</t>
  </si>
  <si>
    <t xml:space="preserve">Bourání příček cihelných tl. 10 cm </t>
  </si>
  <si>
    <t>2 NP:0,9*4,5</t>
  </si>
  <si>
    <t>1NP:1,46*2,2-0,8*2</t>
  </si>
  <si>
    <t>962031133R00</t>
  </si>
  <si>
    <t xml:space="preserve">Bourání příček cihelných tl. 15 cm </t>
  </si>
  <si>
    <t>5np:(1,5+1,5+1,5)*4,2</t>
  </si>
  <si>
    <t>3np:4,5*4,5-(1,8*2,2)</t>
  </si>
  <si>
    <t>962032241R00</t>
  </si>
  <si>
    <t xml:space="preserve">Bourání zdiva z cihel pálených na MC </t>
  </si>
  <si>
    <t>3NP:(5,85+3,53+3,59+4,4)*0,2*3,8</t>
  </si>
  <si>
    <t>PARAPET:1,5*1,0*0,45</t>
  </si>
  <si>
    <t>2np:7,2*3,8*2*0,25</t>
  </si>
  <si>
    <t>(6,8+3,32+2,5)*3,8*0,25</t>
  </si>
  <si>
    <t>1,5*3,8*0,125</t>
  </si>
  <si>
    <t>1NP:7,2*3,8*2*0,25</t>
  </si>
  <si>
    <t>otvor 410:1,05*2,05*0,35</t>
  </si>
  <si>
    <t>965042121R00</t>
  </si>
  <si>
    <t xml:space="preserve">Bourání mazanin betonových tl. 10 cm, pl. 1 m2 </t>
  </si>
  <si>
    <t xml:space="preserve">vstup na požádní schodiště </t>
  </si>
  <si>
    <t>1*0,5*0,15</t>
  </si>
  <si>
    <t>965042141RT1</t>
  </si>
  <si>
    <t>Bourání mazanin betonových tl. 10 cm, nad 4 m2 ručně tl. mazaniny 5 - 8 cm</t>
  </si>
  <si>
    <t>965081213U00</t>
  </si>
  <si>
    <t xml:space="preserve">Bour dlažd keram tl -10 mm &gt;1m2 </t>
  </si>
  <si>
    <t xml:space="preserve">vč soklíků </t>
  </si>
  <si>
    <t>-72,29</t>
  </si>
  <si>
    <t>967031734R00</t>
  </si>
  <si>
    <t xml:space="preserve">Přisekání plošné zdiva cihelného na MVC tl. 30 cm </t>
  </si>
  <si>
    <t>4NP:</t>
  </si>
  <si>
    <t>VYTAH:0,25*3,2*2</t>
  </si>
  <si>
    <t>5np:0,15*4,2</t>
  </si>
  <si>
    <t>dveře:2,2*0,6</t>
  </si>
  <si>
    <t>VYTAH:2,3*0,3*8</t>
  </si>
  <si>
    <t>-13,21</t>
  </si>
  <si>
    <t>968061113R00</t>
  </si>
  <si>
    <t xml:space="preserve">Vyvěšení dřevěných okenních křídel pl. nad 1,5 m2 </t>
  </si>
  <si>
    <t>kpl</t>
  </si>
  <si>
    <t>Vyvěšení dřevěných okenních křídel</t>
  </si>
  <si>
    <t>Vyvěšení dřevěných dveřních křídel</t>
  </si>
  <si>
    <t xml:space="preserve">Vybourání dřevěných rámů oken </t>
  </si>
  <si>
    <t>Vybourání dřevěných rámů dveří</t>
  </si>
  <si>
    <t>Vybourání dřevěných rámů stěn</t>
  </si>
  <si>
    <t>j01</t>
  </si>
  <si>
    <t>Bourání v podlaze - beton mazanina pro čistíci rohož</t>
  </si>
  <si>
    <t>kompl</t>
  </si>
  <si>
    <t>97</t>
  </si>
  <si>
    <t>Prorážení otvorů</t>
  </si>
  <si>
    <t>971033451R00</t>
  </si>
  <si>
    <t xml:space="preserve">Vybourání otv. zeď cihel. pl.0,25 m2, tl.45cm, MVC </t>
  </si>
  <si>
    <t>kus</t>
  </si>
  <si>
    <t>PŘEDPOKLAD MNOŽSTVÍ I VELIKOSTI</t>
  </si>
  <si>
    <t>3NP:1</t>
  </si>
  <si>
    <t>971035681R00</t>
  </si>
  <si>
    <t xml:space="preserve">Vybourání otv. zeď cihel. pl. 4 m2, tl. 90 cm, MC </t>
  </si>
  <si>
    <t>2np:1,55*2,5*0,9</t>
  </si>
  <si>
    <t>1,2*2,5*0,9</t>
  </si>
  <si>
    <t>1NP:2,7*2,5*0,9</t>
  </si>
  <si>
    <t>1,1*0,6*0,9</t>
  </si>
  <si>
    <t>973031345R00</t>
  </si>
  <si>
    <t xml:space="preserve">Vysekání kapes zeď cih. MVC pl. 0,25 m2, hl. 30 cm </t>
  </si>
  <si>
    <t>307:8</t>
  </si>
  <si>
    <t>-36</t>
  </si>
  <si>
    <t>974031666R00</t>
  </si>
  <si>
    <t xml:space="preserve">Vysekání rýh zeď cihelná vtah. nosníků 15 x 25 cm </t>
  </si>
  <si>
    <t>m</t>
  </si>
  <si>
    <t>307:2*2*4</t>
  </si>
  <si>
    <t>2,3*10</t>
  </si>
  <si>
    <t>1NP:4,2*6</t>
  </si>
  <si>
    <t>4*1,2</t>
  </si>
  <si>
    <t>-51,8</t>
  </si>
  <si>
    <t>975043121R00</t>
  </si>
  <si>
    <t xml:space="preserve">Jednořad.podchycení stropů do 3,5 m,do 1000 kg/m </t>
  </si>
  <si>
    <t>1,8*2*3</t>
  </si>
  <si>
    <t>2NP:2,6*4</t>
  </si>
  <si>
    <t>1NP:3,5*2</t>
  </si>
  <si>
    <t>1,1*1</t>
  </si>
  <si>
    <t>-25</t>
  </si>
  <si>
    <t>978015251R00</t>
  </si>
  <si>
    <t xml:space="preserve">Otlučení omítek vnějších MVC v složit.1-4 do 40 % </t>
  </si>
  <si>
    <t>99</t>
  </si>
  <si>
    <t>Staveništní přesun hmot</t>
  </si>
  <si>
    <t>999281111R00</t>
  </si>
  <si>
    <t xml:space="preserve">Přesun hmot pro opravy a údržbu do výšky 25 m </t>
  </si>
  <si>
    <t>188,0827</t>
  </si>
  <si>
    <t>-28,35</t>
  </si>
  <si>
    <t>711</t>
  </si>
  <si>
    <t>Izolace proti vodě</t>
  </si>
  <si>
    <t>67390505.jd</t>
  </si>
  <si>
    <t>Geotextilie  500 g/m2 dodavka</t>
  </si>
  <si>
    <t>105:19,7*1,15</t>
  </si>
  <si>
    <t>711111001RZ1</t>
  </si>
  <si>
    <t>Izolace proti vlhkosti vodor. nátěr za studena 1x nátěr - včetně dodávky penetračního laku</t>
  </si>
  <si>
    <t>711141559RY1</t>
  </si>
  <si>
    <t>Izolace proti vlhk. vodorovná pásy přitavením 1 vrstva - včetně dod.</t>
  </si>
  <si>
    <t>Provedení očištění povrchu a natavení jedné vrstvy modifikovaného asfaltového pásu včetně dodávky materiálů.</t>
  </si>
  <si>
    <t>Hydroizolační a protiradonová ochrana - SBS modifikovaný asf. pás vyztužený skleněnou tkaninou o hmotnosti 200 g/m2 plnoplošně natavený</t>
  </si>
  <si>
    <t>711142559R00</t>
  </si>
  <si>
    <t xml:space="preserve">Izolace proti vlhkosti svislá pásy přitavením </t>
  </si>
  <si>
    <t>105:(3,3+3,3+5,7+5,7)*0,15</t>
  </si>
  <si>
    <t>711191171RT2</t>
  </si>
  <si>
    <t>Izolace proti zem.vlhkosti,podk.textilie,vodorovná včetně dodávky textílie 300 g/m2</t>
  </si>
  <si>
    <t>711191172RT1</t>
  </si>
  <si>
    <t>Izolace proti zem.vlhkosti,ochr.textilie,vodorovná materiál ve specifikaci</t>
  </si>
  <si>
    <t>998711202R00</t>
  </si>
  <si>
    <t xml:space="preserve">Přesun hmot pro izolace proti vodě, výšky do 12 m </t>
  </si>
  <si>
    <t>713</t>
  </si>
  <si>
    <t>Izolace tepelné</t>
  </si>
  <si>
    <t>713111121RT2</t>
  </si>
  <si>
    <t>Izolace tepelné stropů rovných spodem, drátem 2 vrstvy - materiál ve specifikaci</t>
  </si>
  <si>
    <t>7131251</t>
  </si>
  <si>
    <t xml:space="preserve">dilalační páska </t>
  </si>
  <si>
    <t>631401416</t>
  </si>
  <si>
    <t>Deska minerální  vlákno tl. 100 mm</t>
  </si>
  <si>
    <t>Tep. izol. na kov. roštu - pásy z minerálních vláken max. ?d=0,035 W.m-1.K-1, tl. 200mm</t>
  </si>
  <si>
    <t>631401418</t>
  </si>
  <si>
    <t>Deska minerální  vlákno t tl. 140 mm</t>
  </si>
  <si>
    <t>Tep. izol. mezi krokvemi - pásy z minerálních vláken max. ?d=0,035 W.m-1.K-1, ??35kg/m3, tl. 140mm</t>
  </si>
  <si>
    <t>13,95*14,8*2*1,06</t>
  </si>
  <si>
    <t>631401419</t>
  </si>
  <si>
    <t>Deska minerální vlákno  tl. 160 mm</t>
  </si>
  <si>
    <t>tep. izol. - pásy z minerálních vláken max. ?d=0,035 W.m-1.K-1, ??35kg/m3, tl. 160mm</t>
  </si>
  <si>
    <t>762</t>
  </si>
  <si>
    <t>Konstrukce tesařské</t>
  </si>
  <si>
    <t>605124198019</t>
  </si>
  <si>
    <t xml:space="preserve">uprava  římsy </t>
  </si>
  <si>
    <t>13,7+7,6+7,9</t>
  </si>
  <si>
    <t>7,5+7,5</t>
  </si>
  <si>
    <t>762311103R00</t>
  </si>
  <si>
    <t xml:space="preserve">Montáž kotevních želez, příložek, patek, táhel </t>
  </si>
  <si>
    <t>DOPLNĚNÍ STÁVAJÍCÍHO  STAVU -PŘEDPOKLAD</t>
  </si>
  <si>
    <t>BUDE ÚČTOVÁNO DLE SKUTEČNOSTI</t>
  </si>
  <si>
    <t>762313111R00</t>
  </si>
  <si>
    <t xml:space="preserve">Montáž svorníků, šroubů délky 150 mm </t>
  </si>
  <si>
    <t>762332120RT2</t>
  </si>
  <si>
    <t>Montáž vázaných krovů pravidelných do 224 cm2 včetně dodávky řeziva, hranoly 12/14</t>
  </si>
  <si>
    <t>762341310RT3</t>
  </si>
  <si>
    <t>Montáž bednění střech oblouk., prkna hrubá na sraz včetně dodávky řeziva, prkna tl. 22 mm</t>
  </si>
  <si>
    <t xml:space="preserve">součástí položky je demontáž </t>
  </si>
  <si>
    <t>762341320R00</t>
  </si>
  <si>
    <t xml:space="preserve">M.bedn.střech oblouk.z aglomer.desek šroubováním </t>
  </si>
  <si>
    <t>465</t>
  </si>
  <si>
    <t>762342202RT2</t>
  </si>
  <si>
    <t>Montáž laťování střech, vzdálenost latí do 22 cm včetně dodávky řeziva, latě 3/5 cm</t>
  </si>
  <si>
    <t>762342204R00</t>
  </si>
  <si>
    <t xml:space="preserve">Montáž kontralatí přibitím </t>
  </si>
  <si>
    <t>762342811R00</t>
  </si>
  <si>
    <t xml:space="preserve">Demontáž laťování střech, rozteč latí do 22 cm </t>
  </si>
  <si>
    <t>7625410</t>
  </si>
  <si>
    <t xml:space="preserve">Dřev. rošt pod krokvemi </t>
  </si>
  <si>
    <t xml:space="preserve">Dřev. rošt pod krokvemi - KVH 40/60mm (na přířezech OSB tl. 18mm - 250/300mm á 1m) </t>
  </si>
  <si>
    <t>762911111R00</t>
  </si>
  <si>
    <t xml:space="preserve">Impregnace řeziva máčením </t>
  </si>
  <si>
    <t>bednění - 465 m2</t>
  </si>
  <si>
    <t>la´tování 465 m2 - 2*</t>
  </si>
  <si>
    <t>popř. nové prvky v kompletu</t>
  </si>
  <si>
    <t>998762204R00</t>
  </si>
  <si>
    <t xml:space="preserve">Přesun hmot pro tesařské konstrukce, výšky do 36 m </t>
  </si>
  <si>
    <t>55399994R</t>
  </si>
  <si>
    <t>Kotvy, úhelníky apod.atypické výrobky</t>
  </si>
  <si>
    <t>kg</t>
  </si>
  <si>
    <t>60726017.A</t>
  </si>
  <si>
    <t>Deska dřevoštěpková OSB 3 N - 4PD tl. 25 mm</t>
  </si>
  <si>
    <t>425*1,15</t>
  </si>
  <si>
    <t>764</t>
  </si>
  <si>
    <t>Konstrukce klempířské</t>
  </si>
  <si>
    <t>76401</t>
  </si>
  <si>
    <t>K1  Prostup střechou M+D</t>
  </si>
  <si>
    <t>KUS</t>
  </si>
  <si>
    <t>Prostup střechou s odvětrávacím komínkem pro HT 110mm</t>
  </si>
  <si>
    <t>- systémový prvek výrobce krytiny, přinýtováno, včetně EPDM</t>
  </si>
  <si>
    <t>těsnění a krytu</t>
  </si>
  <si>
    <t>- hliníkový plech v barvě krytiny (cihlově červená)</t>
  </si>
  <si>
    <t>76402</t>
  </si>
  <si>
    <t>K2  Prostup střechou M+D</t>
  </si>
  <si>
    <t>Prostup střechou s odvětrávacím komínkem pro VZT potrubí</t>
  </si>
  <si>
    <t>DN 220mm.</t>
  </si>
  <si>
    <t>76403</t>
  </si>
  <si>
    <t>K3  Prostup střechou M+D</t>
  </si>
  <si>
    <t>Prostup střechou s odvětrávacím komínkem pro odvětrání</t>
  </si>
  <si>
    <t>podstřeší.</t>
  </si>
  <si>
    <t>76404</t>
  </si>
  <si>
    <t>K4  Parapet, M+D</t>
  </si>
  <si>
    <t>M</t>
  </si>
  <si>
    <t>Parapet, pozinkovaný lakovaný plech tl. 1,5mm v odstínu m m</t>
  </si>
  <si>
    <t>původních parapetů a oplechování říms (cca zelený odstín</t>
  </si>
  <si>
    <t>fasády). Parapety provedeny klasickým způsobem bez</t>
  </si>
  <si>
    <t>bočních krytek. R.Š. 250</t>
  </si>
  <si>
    <t>76405</t>
  </si>
  <si>
    <t>K4.1   Parapet, M+D</t>
  </si>
  <si>
    <t>Parapet, pozinkovaný lakovaný plech tl. 1,5mm v odstínu stáv.</t>
  </si>
  <si>
    <t>klemp. výrobků - tmavě hnědá. P. R.Š. 250</t>
  </si>
  <si>
    <t>76406</t>
  </si>
  <si>
    <t>K5   Parapet, M+D</t>
  </si>
  <si>
    <t>Parapet, pozinkovaný lakovaný plech tl. 0,75mm v odstínu</t>
  </si>
  <si>
    <t>bočních krytek.</t>
  </si>
  <si>
    <t>2.NP - parapetní plechy klempířsky napojeny na lemování</t>
  </si>
  <si>
    <t>průběžné římsy.</t>
  </si>
  <si>
    <t>3.NP - parapetní plechy budou lemovat i podokenní římsy.</t>
  </si>
  <si>
    <t>R.Š. 450</t>
  </si>
  <si>
    <t>76407</t>
  </si>
  <si>
    <t>K6   Parapet, M+D</t>
  </si>
  <si>
    <t>Parapet, pozinkovaný lakovaný plech tl. 0,75mm v odstínu stáv.</t>
  </si>
  <si>
    <t>klemp. výrobků - tmavě hnědá.</t>
  </si>
  <si>
    <t>Parapety provedeny klasickým způsobem bez bočních krytek.</t>
  </si>
  <si>
    <t>R.Š. 200</t>
  </si>
  <si>
    <t>76408</t>
  </si>
  <si>
    <t>K7   Parapet, M+D</t>
  </si>
  <si>
    <t>Parapety provedeny klasickým způsobem bez bočních krytek</t>
  </si>
  <si>
    <t>R.Š. 500</t>
  </si>
  <si>
    <t>76409</t>
  </si>
  <si>
    <t>K8   Podokapní žlab M+D</t>
  </si>
  <si>
    <t>Podokapní žlab půlkruhového průřezu DN 160mm vč. doplňků. K15</t>
  </si>
  <si>
    <t>Pozinkovaný lakovaný plech tl. 0,6mm v odstínu stáv. klemp.</t>
  </si>
  <si>
    <t>výrobků - tmavě hnědá.</t>
  </si>
  <si>
    <t>R.Š. 330</t>
  </si>
  <si>
    <t>76410</t>
  </si>
  <si>
    <t>K9   Podokapní žlab M+D</t>
  </si>
  <si>
    <t>Podokapní žlab půlkruhového průřezu DN 200mm vč. doplňků.</t>
  </si>
  <si>
    <t>Pozinkovaný lakovaný plech tl. 0,75mm v odstínu stáv. klemp.</t>
  </si>
  <si>
    <t>R.Š. 400</t>
  </si>
  <si>
    <t>76416</t>
  </si>
  <si>
    <t>K15   Okapní lišta M+D</t>
  </si>
  <si>
    <t>Okapní lišta odvodnění pojistné hydroizolace u okapu střechy.</t>
  </si>
  <si>
    <t>Pozinkovaný lakovaný plech tl. 0,6mm v odstínu krytiny.</t>
  </si>
  <si>
    <t>76417</t>
  </si>
  <si>
    <t>K16   Krycí mřížka M+D</t>
  </si>
  <si>
    <t>Krycí mřížka proti ptákům</t>
  </si>
  <si>
    <t>Al plech plech tl. 0,7mm</t>
  </si>
  <si>
    <t>R.Š. 125</t>
  </si>
  <si>
    <t>998764202R00</t>
  </si>
  <si>
    <t xml:space="preserve">Přesun hmot pro klempířské konstr., výšky do 12 m </t>
  </si>
  <si>
    <t>76411OA0</t>
  </si>
  <si>
    <t>KRYTINA STŘECH Z POZINK PLECHU K10</t>
  </si>
  <si>
    <t>M2</t>
  </si>
  <si>
    <t>Podokapní žlab půlkruhového průřezu DN 240mm vč. doplňků.</t>
  </si>
  <si>
    <t>výrobků - cca zelený odstín fasády.</t>
  </si>
  <si>
    <t>76412OA0</t>
  </si>
  <si>
    <t>KRYTINA STŘECH Z MĚĎ PLECHU K11</t>
  </si>
  <si>
    <t>Odpadové trouby kruhového průřezu DN 100mm vč. doplňků.</t>
  </si>
  <si>
    <t>76413OA0</t>
  </si>
  <si>
    <t>KRYTINA STŘECH Z HLINÍK PLECHU K12</t>
  </si>
  <si>
    <t>Odpadové trouby kruhového průřezu DN 100mm vč. doplňků</t>
  </si>
  <si>
    <t>a žlabových kotlíků.</t>
  </si>
  <si>
    <t>76414OA0</t>
  </si>
  <si>
    <t>KRYTINA STŘECH ZE ZINK PLECHU K13</t>
  </si>
  <si>
    <t>Odpadové trouby kruhového průřezu DN 150mm vč. doplňků</t>
  </si>
  <si>
    <t>výrobků - tmavě hnědá. Do výšky 2 m nad terénem použít</t>
  </si>
  <si>
    <t>plech tl. 1 mm.</t>
  </si>
  <si>
    <t>76415OA0</t>
  </si>
  <si>
    <t>KRYTINA STŘECH Z TITANZINK PLECHU K14</t>
  </si>
  <si>
    <t>výrobků -cca zelený odstín fasády. Do výšky 2 m nad terénem</t>
  </si>
  <si>
    <t>použít plech tl. 1 mm.</t>
  </si>
  <si>
    <t>765</t>
  </si>
  <si>
    <t>Krytiny tvrdé</t>
  </si>
  <si>
    <t>76501</t>
  </si>
  <si>
    <t>Střešní krytina drážkovaná z barevných hliníkových M+D</t>
  </si>
  <si>
    <t>Střešní krytina drážkovaná z barevných hliníkových pásů, výměra 425 m2</t>
  </si>
  <si>
    <t>Minimální sklony:</t>
  </si>
  <si>
    <t>Dvojitá stojatá drážka: min. sklon 3°. U sklonů 3° až 7° je nutné provádět těsněné drážky.</t>
  </si>
  <si>
    <t>Standardní způsob krytí: dvojitá stojatá drážka</t>
  </si>
  <si>
    <t>Šířka svitků: 650 mm</t>
  </si>
  <si>
    <t>Osová rozteč drážek: 580 mm</t>
  </si>
  <si>
    <t>Tloušťka: 0,7 mm dle ČSN 73 3610</t>
  </si>
  <si>
    <t>Materiál: legovaný hliník</t>
  </si>
  <si>
    <t>Legura: AlMn1Mg0,5, Falcovací kvalita: H41 dle EN 1396</t>
  </si>
  <si>
    <t>Povrch: hladký</t>
  </si>
  <si>
    <t>Povrchová úprava lícové strany: dvojitý vypalovaný lak na bázi polyamid-polyuretanu, matný povrch,</t>
  </si>
  <si>
    <t>UV odolný, barevně stálý se zárukou na barvu 40 let. Povrchová úprava rubové strany: ochranný transparentní lak</t>
  </si>
  <si>
    <t>Nosný podklad: plné bednění min. tl. 24mm</t>
  </si>
  <si>
    <t>Barva: Cihlově červená</t>
  </si>
  <si>
    <t>Připevnění k podkladu nepřímé pomocí příponek z nerezové oceli. Odborné umístění pevných a posuvných příponek pro umožnění dilatace</t>
  </si>
  <si>
    <t>krytinových pásů.</t>
  </si>
  <si>
    <t>Veškeré doplňky napojení střešní krytiny na okolní konstrukce tj. lemování v průniku se svislými konstrukcemi vč. dilatačních lišt,</t>
  </si>
  <si>
    <t>lemování štítových stěn, oplechování VZT komínů apod. jsou uvažovány jako součást dodávky plechové krytiny a nejsou řešeny</t>
  </si>
  <si>
    <t>v tomto výpisu. Tyto detaily musí být bezpodmínečně provedeny na základě technologického předpisu pokládky konkretního</t>
  </si>
  <si>
    <t>dodavatele střešní krytiny!</t>
  </si>
  <si>
    <t>Střešní krytina bude doplněna o systémové trubkové sněholamy v odstínu krytiny dle konkretního dodavatele!</t>
  </si>
  <si>
    <t>V mistech střešníh výlezů budou instalovány systémové nerezové kotevní body pro falcovanou krytinu - 2 ks.</t>
  </si>
  <si>
    <t xml:space="preserve"> Rozměry nutno ověřit přímo na stavbě!!!</t>
  </si>
  <si>
    <t>- Veškeré klempířské práce a oplechování bude provedeno v souladu s příslušnými normami a zejména ČSN 73 3610</t>
  </si>
  <si>
    <t>(navrhování klempířských konstrukcí).</t>
  </si>
  <si>
    <t>- Hlavice odvětrání VZT neuvedené ve výpisu jsou v příslušných částech dokumentace (VZT, ZTI apod.).</t>
  </si>
  <si>
    <t>425*1,06</t>
  </si>
  <si>
    <t>765311810R00</t>
  </si>
  <si>
    <t xml:space="preserve">Demontáž krytiny bobrovky na sucho, do suti </t>
  </si>
  <si>
    <t>765901104R00</t>
  </si>
  <si>
    <t xml:space="preserve">Fólie podstřešní paropropus. </t>
  </si>
  <si>
    <t>Separační difúzní vrstva - vícevrstvá PE fólie s nakašírovanou strukturovanou rohoží</t>
  </si>
  <si>
    <t>765901112R00</t>
  </si>
  <si>
    <t xml:space="preserve">Fólie izolační podstřešní paropropustná </t>
  </si>
  <si>
    <t>Dodávka a montáž hydroizolační fólie včetně spojovacích prostředků.</t>
  </si>
  <si>
    <t>Pojistná hydroizolace - difúzně otevřená třívrstvá monolitická fólie lehkého typu třídy těsnosti 2 (s přelepenými spoji!)</t>
  </si>
  <si>
    <t>998765103R00</t>
  </si>
  <si>
    <t xml:space="preserve">Přesun hmot pro krytiny tvrdé, výšky do 24 m </t>
  </si>
  <si>
    <t>766</t>
  </si>
  <si>
    <t>Konstrukce truhlářské</t>
  </si>
  <si>
    <t>76601</t>
  </si>
  <si>
    <t>F 04 OKNO M+D</t>
  </si>
  <si>
    <t>dvojité (špaletové) z dřevěných nenapojovaných masívních profilů - specifikace viz níže. Vnější i vnitřní křídla otevíravé</t>
  </si>
  <si>
    <t>dovnitř, horní vnější křídlo sklápěcí - viz schéma. Hloubka oken bude dle skutečnému tvaru ostění po demontáži původních výpní.</t>
  </si>
  <si>
    <t>lazur. odstín středně hnědý - světlý dub</t>
  </si>
  <si>
    <t>1360 * 2050 rozměr</t>
  </si>
  <si>
    <t>Uw [W/m2/K]=0,96 (max. 1,2)</t>
  </si>
  <si>
    <t>Doplňky=horizontální interiérové žaluzie umístěné mezi křídly, ovládání z interiéru</t>
  </si>
  <si>
    <t>Interiér jednoduché sklo, exteriér izolační dvojsklo, teplý (plastový) distanční rámeček.</t>
  </si>
  <si>
    <t>Čirá bezpečnostní int. fólie tl. 0,35 mm (P2A) na dvojsklo - ochrana proti vlivům z exteriéru.okenní kličky, distančníky a panty ze stříbrného kovu v historickém designu</t>
  </si>
  <si>
    <t>třida 4, RwL. 43 dB</t>
  </si>
  <si>
    <t>76602</t>
  </si>
  <si>
    <t>F 05 OKNO M+D</t>
  </si>
  <si>
    <t>1361 * 2050 rozměr</t>
  </si>
  <si>
    <t>7660258</t>
  </si>
  <si>
    <t>F 07 OKNO M+D</t>
  </si>
  <si>
    <t>Okno dvojité (kastlové) z dřevěných nenapojovaných masívních profilů - specifikace viz níže. Vnější i vnitřní křídla otevíravé</t>
  </si>
  <si>
    <t>dovnitř, horní křídla sklápěcí - viz schéma. Hloubka oken bude dle skutečnému tvaru ostění po demontáži původních výpní</t>
  </si>
  <si>
    <t>Interiér jednoduché sklo, exteriér izolační dvojsklo - imitace taženého skla, teplý (plastový) distanční rámeček</t>
  </si>
  <si>
    <t>okenní kličky, distančníky a panty ze stříbrného kovu v historickém designu  lazur. odstín středně hnědý - světlý dub horizontální interiérové žaluzie umístěné mezi křídly, ovládání z interiéru  0,96 (max. 1,2)</t>
  </si>
  <si>
    <t>třída 4, Rw´ 43 dB</t>
  </si>
  <si>
    <t>76603</t>
  </si>
  <si>
    <t>F 08 OKNO M+D</t>
  </si>
  <si>
    <t>76605</t>
  </si>
  <si>
    <t>F 09 DVEŘE M+D</t>
  </si>
  <si>
    <t>EW 30 DP3-C2</t>
  </si>
  <si>
    <t>rozměr =900 *1970</t>
  </si>
  <si>
    <t>Únikové otočné plné kazetové dveře z dřevěných lepených profilů EURO - specifikace viz níže.</t>
  </si>
  <si>
    <t>EW 30 DP3-C2, s dveřním zavíračem</t>
  </si>
  <si>
    <t>Bezpečnostní štítkové kování klika-koule, šedý matný kov s patinou, cylindr. zámek, paniková požární klika</t>
  </si>
  <si>
    <t>lazur. odstín dle stávajících již vyměněných výplníbezpečnostní kování a bezp. vložka - min. třída 3  dřevěná rámová</t>
  </si>
  <si>
    <t>Uw [W/m2/K]=max. 1,2</t>
  </si>
  <si>
    <t>76607</t>
  </si>
  <si>
    <t>F 02  DVEŘE M+D</t>
  </si>
  <si>
    <t>ROZMĚR 1970*2280</t>
  </si>
  <si>
    <t>Uw [W/m2/K]=max. 2,3</t>
  </si>
  <si>
    <t>Dvoukřídlá otočná vrata z dřevěných lepených profilů EURO, plné, výplň dřevěný masiv - specifikace viz níže</t>
  </si>
  <si>
    <t>Bezpečnostní štítkové kování klika-koule, šedý matný kov s patinou, cylindr. zámek</t>
  </si>
  <si>
    <t>lazur. odstín dle stávajících již vyměněných výplní</t>
  </si>
  <si>
    <t>bezpečnostní kování a bezp. vložka - min. třída 3</t>
  </si>
  <si>
    <t>zarubeň  stávající z ocelových úhelníků</t>
  </si>
  <si>
    <t>76608</t>
  </si>
  <si>
    <t>F 03  DVEŘE M+D</t>
  </si>
  <si>
    <t>ROZMĚR 2090*2080</t>
  </si>
  <si>
    <t>nerezové odvětr. mřížky ve spodní a horní části dveří 4x100/100mm</t>
  </si>
  <si>
    <t>76609</t>
  </si>
  <si>
    <t>F 06  DVEŘE M+D</t>
  </si>
  <si>
    <t>ROZMĚR 1150*2150</t>
  </si>
  <si>
    <t>Únikové otočné dveře s nadsvětlíkem z dřevěných lepených profilů EURO, celoprosklené. Dělící příčky křídla rozdělují fyzicky i sklo.</t>
  </si>
  <si>
    <t>Nadsvětlík sklápěcí do ventilační polohy- specifikace viz níže</t>
  </si>
  <si>
    <t>Bezpečnostní izolační dvojsklo + čirá bezpečnostní int. fólie tl. 0,35 mm (P2A) na dvojsklo - ochrana proti vlivům z exteriéru.</t>
  </si>
  <si>
    <t>zaruben  dřevěná rámová</t>
  </si>
  <si>
    <t>76613</t>
  </si>
  <si>
    <t>D 105  DVEŘE M+D</t>
  </si>
  <si>
    <t>rozměr 800 1970</t>
  </si>
  <si>
    <t>Rámové dřevěné vnitřní otočné dveře s polodrážkou, plné, výplň lehčená DTD</t>
  </si>
  <si>
    <t>Obložková laminovaná s polodrážkou p s těsnícím systémovým profilem</t>
  </si>
  <si>
    <t>v barvě zárubně, povrch "kouřová borovice"</t>
  </si>
  <si>
    <t>76615</t>
  </si>
  <si>
    <t>D 201  DVEŘE M+D</t>
  </si>
  <si>
    <t>rozměr 1450 1970</t>
  </si>
  <si>
    <t>Dřevěné vnitřní dvoukřídlé otočné dveře s polodrážkou, celoprosklené, výplň lehčená DTD</t>
  </si>
  <si>
    <t>bezpečnostní sklo, čiré</t>
  </si>
  <si>
    <t>HPL laminát tl. 0,8mm - "kouřová borovice"</t>
  </si>
  <si>
    <t>Obložková laminovaná s polodrážkou, s těsnícím systémovým profilem barvě zárubně, povrch "kouřová borovice" - systém obkladu stávající kovové zárubně</t>
  </si>
  <si>
    <t>76618</t>
  </si>
  <si>
    <t>D 205  DVEŘE M+D</t>
  </si>
  <si>
    <t>rozměr 600 1970</t>
  </si>
  <si>
    <t>Rámové dřevěné vnitřní otočné dveře s polodrážkou, plné, výplň lehčená DTD rozetové - klika-klika, matný nerez, cylindrický zámek</t>
  </si>
  <si>
    <t>Obložková laminovaná s polodrážkou, s těsnícím systémovým profilem</t>
  </si>
  <si>
    <t>v barvě zárubně, povrch "kouřová borovice" - systém obkladu stávající kovové zárubně</t>
  </si>
  <si>
    <t>76619</t>
  </si>
  <si>
    <t>D 206  DVEŘE M+D</t>
  </si>
  <si>
    <t>76620</t>
  </si>
  <si>
    <t>D 207  DVEŘE M+D</t>
  </si>
  <si>
    <t>76625</t>
  </si>
  <si>
    <t>D 213  DVEŘE M+D</t>
  </si>
  <si>
    <t>Dřevěné vnitřní dvoukř. otočné dveře s polodrážkou, plné, protipožární výplň - hlavní křídlo š=900mm</t>
  </si>
  <si>
    <t>EI 30 DP3-C3, se samozavíračem na obou křídlech + koordinátor samozavírání</t>
  </si>
  <si>
    <t>štítkové - klika-klika, žlutý kov (dtto ostaní dveře), cylindrický zámek</t>
  </si>
  <si>
    <t>vzhled a konstrukce obdobná jako ostatní dveře MěÚ Třebíč</t>
  </si>
  <si>
    <t>ZÁRUBEŇ: stávající ocelová</t>
  </si>
  <si>
    <t>76626</t>
  </si>
  <si>
    <t>D 214  DVEŘE M+D</t>
  </si>
  <si>
    <t>76627</t>
  </si>
  <si>
    <t>D 301  DVEŘE M+D</t>
  </si>
  <si>
    <t xml:space="preserve"> rozetové - klika-klika, matný nerez, cylindrický zámek</t>
  </si>
  <si>
    <t>76628</t>
  </si>
  <si>
    <t>D 302  DVEŘE M+D</t>
  </si>
  <si>
    <t>76629</t>
  </si>
  <si>
    <t>D 303  DVEŘE M+D</t>
  </si>
  <si>
    <t>76630</t>
  </si>
  <si>
    <t>D 304  DVEŘE M+D</t>
  </si>
  <si>
    <t>76632</t>
  </si>
  <si>
    <t>D 306 DVEŘE M+D</t>
  </si>
  <si>
    <t xml:space="preserve">Dřevěné vnitřní dvoukřídlé otočné dveře s polodrážkou, celoprosklené, </t>
  </si>
  <si>
    <t xml:space="preserve"> bezpečnostní sklo, čiré  paniková požární klika</t>
  </si>
  <si>
    <t>Obložková laminovaná s polodrážkou pro pož. uzávěr, s těsnícím systémovým profilem</t>
  </si>
  <si>
    <t>76641</t>
  </si>
  <si>
    <t>O 101 - OKNO M+D</t>
  </si>
  <si>
    <t xml:space="preserve">530 580 ROZMĚR </t>
  </si>
  <si>
    <t>Interiérové dřevěné otevíravé okno z lepených profilů</t>
  </si>
  <si>
    <t>jednoduché zasklení</t>
  </si>
  <si>
    <t>celoobvodové kování, klika stříbrná</t>
  </si>
  <si>
    <t>Lazur. nátěr "kouřová borovice"</t>
  </si>
  <si>
    <t>76642</t>
  </si>
  <si>
    <t>PS 301   DVEŘE M+D</t>
  </si>
  <si>
    <t>rozměr 4445 3700</t>
  </si>
  <si>
    <t>Prosklená dřevěná stěna z masivních profilů s jednokřídlými otevíravými dveřmi</t>
  </si>
  <si>
    <t>bezpečnostní sklo, průsvitné satinované (nadsvětlík čiré)</t>
  </si>
  <si>
    <t>rozetové - klika-koule, matný nerez, cylindrický zámek</t>
  </si>
  <si>
    <t>truhlářská, součást výplně</t>
  </si>
  <si>
    <t xml:space="preserve">atyp </t>
  </si>
  <si>
    <t>76643</t>
  </si>
  <si>
    <t>PS 302  DVEŘE M+D</t>
  </si>
  <si>
    <t>rozměr 3200x3700</t>
  </si>
  <si>
    <t>76645484</t>
  </si>
  <si>
    <t>PS 303  DVEŘE M+D</t>
  </si>
  <si>
    <t>3080x3700</t>
  </si>
  <si>
    <t>rozetové - klika-klika, matný nerez, cylindrický zámek</t>
  </si>
  <si>
    <t>76650</t>
  </si>
  <si>
    <t>T 01 M+D</t>
  </si>
  <si>
    <t>Borovicový masiv (spárovka), Šířka: 20 cm</t>
  </si>
  <si>
    <t>76652</t>
  </si>
  <si>
    <t>D102 M+D</t>
  </si>
  <si>
    <t>ks</t>
  </si>
  <si>
    <t>Rámové dřevěné vnitřní otočné dveře s polodrážkou, plné, protipožární výplň</t>
  </si>
  <si>
    <t>EW 30 DP3-C2, s dveřním samozavíračem</t>
  </si>
  <si>
    <t>plné</t>
  </si>
  <si>
    <t>ocelová lisovaná s polodrážkou pro pož. uzávěr, s těsnícím systémovým profilem</t>
  </si>
  <si>
    <t>v barvě zárubně, nástřik práškovou barvou z výroby, odstín antracit cca RAL 7016</t>
  </si>
  <si>
    <t>bez prahu</t>
  </si>
  <si>
    <t>76653</t>
  </si>
  <si>
    <t>D103 M+D</t>
  </si>
  <si>
    <t>HPL laminát tl. 0,8mm - "kouřová borovice</t>
  </si>
  <si>
    <t>7665325</t>
  </si>
  <si>
    <t>D108 M+D</t>
  </si>
  <si>
    <t>Protipožární automatické posuvné dvoukřídlé dveře v prosklené stěně z Al profilů</t>
  </si>
  <si>
    <t>EI 30 DP3-C3</t>
  </si>
  <si>
    <t>Požární bezpečnostní sklo, čiré</t>
  </si>
  <si>
    <t>přídavný cylindrický zámek</t>
  </si>
  <si>
    <t>matný elox - antracitsoučást výplně</t>
  </si>
  <si>
    <t>elektrický pohon dveří řízený digit. programovým přepínačem, možnost mechanického</t>
  </si>
  <si>
    <t xml:space="preserve"> nouzového otevření, součást dodávky záložní zdroj 45 min. - viz PBŘ</t>
  </si>
  <si>
    <t>- dveře musí být ve výšce 800 až 1000 mm a zároveň ve výšce 1400 až 1600 mm</t>
  </si>
  <si>
    <t xml:space="preserve"> kontrastně označeny oproti pozadí; zejména musí mít výrazný pruh šířky nejméně</t>
  </si>
  <si>
    <t xml:space="preserve"> 50 mm nebo pruh ze značek o průměru nejméně 50 mm vzdálenými od sebe</t>
  </si>
  <si>
    <t xml:space="preserve"> nejvíce 150 mm, jasně viditelnými oproti pozadí</t>
  </si>
  <si>
    <t>7665330</t>
  </si>
  <si>
    <t>D105 M+D</t>
  </si>
  <si>
    <t>rozetové - klika-klika, matný nerez, cylindrický</t>
  </si>
  <si>
    <t>v barvě zárubně, povrch "kouřová borovice</t>
  </si>
  <si>
    <t>76653305</t>
  </si>
  <si>
    <t>D106 M+D</t>
  </si>
  <si>
    <t>bez pož. odolnosti typ C3, s dveřním samozavíračem</t>
  </si>
  <si>
    <t>766534</t>
  </si>
  <si>
    <t>D104 M+D</t>
  </si>
  <si>
    <t>7665358</t>
  </si>
  <si>
    <t>D107 M+D</t>
  </si>
  <si>
    <t>Ocelové vnitřní dvoukřídlé otočné dveře s polodrážkou, celoprosklené, protipožární výplň</t>
  </si>
  <si>
    <t>EW 45 DP2-C2, se samozavíračem na obou křídlech + koordinátor samozavírání</t>
  </si>
  <si>
    <t>7665R058</t>
  </si>
  <si>
    <t>D202 M+D</t>
  </si>
  <si>
    <t>Protipožární automatické posuvné dvoukřídlé deloprosklené dveře z Al profilů</t>
  </si>
  <si>
    <t>přídavný cylindrický záme</t>
  </si>
  <si>
    <t>matný elox - antracit</t>
  </si>
  <si>
    <t>součást výplně</t>
  </si>
  <si>
    <t>7665R098</t>
  </si>
  <si>
    <t>D203 M+D</t>
  </si>
  <si>
    <t>Dřevěné vnitřní dvoukřídlé otočné dveře s polodrážkou, celoprosklené, protipožární výplň</t>
  </si>
  <si>
    <t>7665R348</t>
  </si>
  <si>
    <t>D204 M+D</t>
  </si>
  <si>
    <t>rozetové - klika-koule, matný nerez, cylindrický zámek, paniková požární klika</t>
  </si>
  <si>
    <t>7665R82</t>
  </si>
  <si>
    <t>D305 M+D</t>
  </si>
  <si>
    <t>76660</t>
  </si>
  <si>
    <t>SO 01 STŘEŠNÍ OKNO M+D</t>
  </si>
  <si>
    <t>Dálkově ovládané celodřevěné střešní okno - kyvné s ventialční kalpkou.</t>
  </si>
  <si>
    <t>Tepelná izolace: Uw=1,0W/m2K (max. 1,1)</t>
  </si>
  <si>
    <t>Akustické vlastnosti: Rw=37dB</t>
  </si>
  <si>
    <t>Třída průvzdušnosti: 4</t>
  </si>
  <si>
    <t>Materiál rámu/křídla</t>
  </si>
  <si>
    <t>- Lepený dřevěný profil z jehličnanů s dvojvrstvým lakováním + zateplovací blok</t>
  </si>
  <si>
    <t>- Dřevěné části jsou opatřeny impregnací a vrstvou transparentního laku.</t>
  </si>
  <si>
    <t>Zasklení</t>
  </si>
  <si>
    <t>- izolační bezpečnostní trojsklo se samočistící vrstvou a úpravou proti rosení</t>
  </si>
  <si>
    <t>Lemování</t>
  </si>
  <si>
    <t>- lakovaný hliník v cihlovém odstínu krytiny cca RAL 8004 pro falcovanou krytinu</t>
  </si>
  <si>
    <t>Ovládání</t>
  </si>
  <si>
    <t>- dálkové ovládání s dešťovým senzorem, okna možno ovládat i mauálně madlem na horním okraji</t>
  </si>
  <si>
    <t>- dálkové ovládání ovládé i zastiňující prvky okna</t>
  </si>
  <si>
    <t>Zastínění</t>
  </si>
  <si>
    <t>- vnitřní dálk. ovládané systémová žaluzie - v základním odstínu (dle odsouhlasení zástupcem investora)</t>
  </si>
  <si>
    <t>- vnější dálk. ovládaná systémová markýza - černá síť se cca 14% propustností světla.</t>
  </si>
  <si>
    <t>76661</t>
  </si>
  <si>
    <t>SO 02 STŘEŠNÍ OKNO M+D</t>
  </si>
  <si>
    <t>Střešní výlez - otevírání do strany</t>
  </si>
  <si>
    <t>Tepelná izolace: Uw=1,4W/m2K</t>
  </si>
  <si>
    <t>Akustické vlastnosti: -</t>
  </si>
  <si>
    <t>Třída průvzdušnosti: 3</t>
  </si>
  <si>
    <t>- Lepený nebo masivní dřevěný profil z jehličnanů s dvojvrstvým lakováním + zateplení rámu</t>
  </si>
  <si>
    <t>- izolační bezpečnostní dvojsklo se samočistící vrstvou</t>
  </si>
  <si>
    <t>- mauálně, klika-štítek</t>
  </si>
  <si>
    <t>766694112R00</t>
  </si>
  <si>
    <t xml:space="preserve">Montáž parapetních desek š.do 30 cm,dl.do 160 cm </t>
  </si>
  <si>
    <t>MONTÁŽ  PRO T01+T02+T03</t>
  </si>
  <si>
    <t>14</t>
  </si>
  <si>
    <t>766694112R25</t>
  </si>
  <si>
    <t>T02 parapetní deska M+D</t>
  </si>
  <si>
    <t>Borovicový masiv</t>
  </si>
  <si>
    <t>SPECIFIKACE PARAPETNÍCH DESEK:</t>
  </si>
  <si>
    <t>Masivní dřevěný parapet z borovicové spárovky (dřevina odpovídající konstrukci oken).</t>
  </si>
  <si>
    <t>Povrchová úprava a barva parapetů bude shodná s úpravou nových oken - odstín středně hnědý - světlý dub.</t>
  </si>
  <si>
    <t>Tloušťka parapetní desky je 25 mm, pohledová výška 40 mm.</t>
  </si>
  <si>
    <t>766694112R26</t>
  </si>
  <si>
    <t>T03 parapetní deska M+D</t>
  </si>
  <si>
    <t>4,5m</t>
  </si>
  <si>
    <t>Komůrkový profil vnitřních okenních parapetů je vyroben z tvrzeného PVC a vybaven ochrannou laminovanou fólií pro</t>
  </si>
  <si>
    <t>zvýšenou odolnost proti poškrábání, slunečnímu a tepelnému záření.</t>
  </si>
  <si>
    <t>Barva parapetů bude středně hnědá v dekoru dřeva oken a parapety budou dodány včetně systémových krytek odpovídající barvy.</t>
  </si>
  <si>
    <t>Tloušťka parapetní desky je 20 mm, pohledová výška 40 mm.</t>
  </si>
  <si>
    <t>76701</t>
  </si>
  <si>
    <t>D 101  DVEŘE M+D</t>
  </si>
  <si>
    <t>Ocelové vnitřní otočné dveře s polodrážkou, celoprosklené, protipožární výplň</t>
  </si>
  <si>
    <t>rozetové - klika-klika, matný nerez</t>
  </si>
  <si>
    <t>EW 45 DP2-C2, s dveřním samozavíračem</t>
  </si>
  <si>
    <t>76705</t>
  </si>
  <si>
    <t>D 212  DVEŘE M+D</t>
  </si>
  <si>
    <t>rozměr 1500 1970</t>
  </si>
  <si>
    <t xml:space="preserve"> automatické posuvné dvoukřídlé deloprosklené dveře z AL </t>
  </si>
  <si>
    <t>oelektrický pohon dveří řízený digit. programovým přepínačem, možnost mechanického</t>
  </si>
  <si>
    <t>nouzového otevření</t>
  </si>
  <si>
    <t>kontrastně označeny oproti pozadí; zejména musí mít výrazný pruh šířky nejméně</t>
  </si>
  <si>
    <t>50 mm nebo pruh ze značek o průměru nejméně 50 mm vzdálenými od sebe</t>
  </si>
  <si>
    <t>nejvíce 150 mm, jasně viditelnými oproti pozadí</t>
  </si>
  <si>
    <t>7670598</t>
  </si>
  <si>
    <t>PS 102 M+D</t>
  </si>
  <si>
    <t>Prosklená dřevěná stěna z masivních profilů s dvoukřídlými otevíravými dveřmi</t>
  </si>
  <si>
    <t>požární bezpečnostní sklo, průsvitné satinované (nadsvětlík čiré)</t>
  </si>
  <si>
    <t>Lazur. nátěr "kouřová borovice</t>
  </si>
  <si>
    <t>767059982</t>
  </si>
  <si>
    <t>F01 M+D</t>
  </si>
  <si>
    <t>Dřevěné dvoukřídlé otevíravé vstupní dveře z dřevěných masivních profilů, výplň masiv, mříže z černé kované tyčové oceli. Dodávka</t>
  </si>
  <si>
    <t>spočívá ve dveřních křídlech osazených do původních závěsů v kamenném orámování otvoru. Dveře budou dodány jako</t>
  </si>
  <si>
    <t>komplet včetně veškerých doplňkových konstrukcí které zabezpečují jejich předepsanou funkci na požární únikové cestě.</t>
  </si>
  <si>
    <t>Křídla budou provedeny jako historická replika stávající výplně - viz přiložená fotodokumentace!</t>
  </si>
  <si>
    <t>ornamentáloní bezpečnostní sklo</t>
  </si>
  <si>
    <t>exteriér - historizující mosazná (ocelová) klika se štítkem - ATYP</t>
  </si>
  <si>
    <t>interiér - levé (hlavní) křídlo paniková požární klika</t>
  </si>
  <si>
    <t>- pravé křídlo (při běžném provozu zavřené) opatřeno panikovou požární klikou žajišťující otevření křídla</t>
  </si>
  <si>
    <t>76707</t>
  </si>
  <si>
    <t>PS 101 M+D</t>
  </si>
  <si>
    <t>Automatické posuvné dvoukřídlé dveře v prosklené stěně z Al profilů s přerušenými tepelnými mosty</t>
  </si>
  <si>
    <t>Bezpečnostní izolační dvojsklo, čiré</t>
  </si>
  <si>
    <t>nouzového otevření, součást dodávky záložní zdroj 45 min. - viz PBŘ</t>
  </si>
  <si>
    <t>dveřní výplně jsou koncipovány bez prahů</t>
  </si>
  <si>
    <t>- typ kování a zámků musí být před zadáním do výroby odsouhlasem investorem!</t>
  </si>
  <si>
    <t>- vložky zámků budou zařazeny do systému "generálního klíče" dle požadavků investora!</t>
  </si>
  <si>
    <t>- náhledy dveří jsou ze strany závěsů.</t>
  </si>
  <si>
    <t>- případné větrací mřížky dle projektu VZT.</t>
  </si>
  <si>
    <t>- požární specifikace výplní dle Požárně bezpečnostního řešení stavby!</t>
  </si>
  <si>
    <t>- veškeré otvory pro výplně otvorů doměřit dle skutečnosti na stavbě!</t>
  </si>
  <si>
    <t>Veškeré materiálové a barevné řešení výrobků je navrženo na úrovni řešené stavené části</t>
  </si>
  <si>
    <t>dokumentace, kde jsou specifikovány především technické parametry materiálů. Projektant</t>
  </si>
  <si>
    <t>doporučuje při výběru jednotlivých výrobků a vnitřních povrchových úprav zpracování</t>
  </si>
  <si>
    <t>architektonického návrhu interiéru!!!</t>
  </si>
  <si>
    <t>Nesmí dojít k zabudování jakýchkoli materiálů bez předchozího odsouhlasení odpovědným</t>
  </si>
  <si>
    <t>zástupcem investora!!!</t>
  </si>
  <si>
    <t>Výpis prvků je zpracován ve stupni projektové dokumentace pro provádění stavby.</t>
  </si>
  <si>
    <t>Součástí projektové dokumentace pro provádění stavby není dokumentace pro pomocné práce</t>
  </si>
  <si>
    <t>a konstrukce, výrobně technická dokumentace, dokumentace výrobků dodaných na stavbu,</t>
  </si>
  <si>
    <t>výkresy prefabrikátů a montážní dokumentace. Pokud je nutno zpracovat některou z těchto</t>
  </si>
  <si>
    <t>dokumentací, jde vždy o součást dodavatelské dokumentace.</t>
  </si>
  <si>
    <t>998766202R00</t>
  </si>
  <si>
    <t xml:space="preserve">Přesun hmot pro truhlářské konstr., výšky do 12 m </t>
  </si>
  <si>
    <t>D 307 DVEŘE M+D</t>
  </si>
  <si>
    <t>Požární bezpečnostní sklo, čiré paniková požární klika</t>
  </si>
  <si>
    <t>D 308  DVEŘE M+D</t>
  </si>
  <si>
    <t>Dřevěné vnitřní dvoukř. otočné dveře s polodrážkou, plné,  hlavní křídlo š=900mm</t>
  </si>
  <si>
    <t>šrozetové - klika-klika, matný nerez, cylindrický zámek, paniková požární klika</t>
  </si>
  <si>
    <t>767</t>
  </si>
  <si>
    <t>Konstrukce zámečnické</t>
  </si>
  <si>
    <t>7672368</t>
  </si>
  <si>
    <t>Z6  Ocelové požární schodiště M+D</t>
  </si>
  <si>
    <t>Ocelové požární schodiště</t>
  </si>
  <si>
    <t>Nosná konstrukce z ocelových válcovaných profilů kotvených k nosníkům stávající stropní konstrukce. Nášlapy stupňů a podesta</t>
  </si>
  <si>
    <t>z pozinkovaných lisovaných pororoštů kladených nosnými pásy kolmo ke stěně na ocelové úhelniky a fixovány pomocí syst. úchytů.</t>
  </si>
  <si>
    <t>Nosná konstrukce opatřena nátěrovým systémem na kov, bude použita tzv. kovářská barva - odstín šedočerný.</t>
  </si>
  <si>
    <t>Poznámka</t>
  </si>
  <si>
    <t>Rozměry upravit dle skutečnosti na základě zjištění po odkrytí konstrukcí. Ostatní rozměry jsou zřejmé z výkresové části.</t>
  </si>
  <si>
    <t>7672368R0</t>
  </si>
  <si>
    <t>Z1 ČÍSTÍCÍ ROHOŽ 1800x2250 M+D</t>
  </si>
  <si>
    <t>Čistíci rohož 1800x2250 mm v Al rámu 10x30x3mm zapuštěném do podlahy - systémový výrobek.</t>
  </si>
  <si>
    <t>Jedná se o rohož kobercového typu vyrobenou z antistatického 100 % polyamidového vlákna na PVC podkladu - v = 9 mm,</t>
  </si>
  <si>
    <t>váha 3,38 g/m2.</t>
  </si>
  <si>
    <t>Rohož musí být certifikována do únikových cest dle normy EN 13501-1 - nejméně Cfl-s1.</t>
  </si>
  <si>
    <t>7672368R01</t>
  </si>
  <si>
    <t>Z2 ČÍSTÍCÍ ROHOŽ 4000x2250 M+D</t>
  </si>
  <si>
    <t>Čistíci rohož 4000x2250 mm v Al rámu 10x30x3mm zapuštěném do podlahy - systémový výrobek.</t>
  </si>
  <si>
    <t>7672368R02</t>
  </si>
  <si>
    <t>Z3 Vodotěsný a plynotěsný poklop pro zadláždění M+D</t>
  </si>
  <si>
    <t xml:space="preserve">uzamykatelný </t>
  </si>
  <si>
    <t xml:space="preserve">Nosnost </t>
  </si>
  <si>
    <t>1,5 tuny při vyplnění betonem kvality C30/35 o síle 5 cm.</t>
  </si>
  <si>
    <t>Materiál a technický popis</t>
  </si>
  <si>
    <t>Hliníkový rám a poklop, provedení s těsněním. Rám a poklop jsou vyrobeny z hliníkových profilů, které jsou po celé délce spoje svařované,</t>
  </si>
  <si>
    <t>rám má na vnější straně kotvící prvky do betonu, armovací síť je pomocí příchytek připevněna ke konstrukci víka, těsnění je z materiálu</t>
  </si>
  <si>
    <t>odolného proti některým kyselinám a louhům.</t>
  </si>
  <si>
    <t>Použití</t>
  </si>
  <si>
    <t>Zakrytí inspekčních šachet uvnitř objektů, kde je kladen velký důraz na estetiku, určeno k předláždění dlažbou,</t>
  </si>
  <si>
    <t>v rozích poklopu jsou umístěny závitové sloupce se šroubem určené ke zvedání a zamykání.</t>
  </si>
  <si>
    <t>Rozměry mohou být drobně upraveny na základě zjištění po odkrytí konstrukcí</t>
  </si>
  <si>
    <t>7672368R03</t>
  </si>
  <si>
    <t>Z4 Vodotěsný a plynotěsný poklop pro zadláždění M+D</t>
  </si>
  <si>
    <t>uzamykatelný</t>
  </si>
  <si>
    <t>Nosnost</t>
  </si>
  <si>
    <t xml:space="preserve"> 1,5 tuny při vyplnění betonem kvality C30/35 o síle 5 cm.</t>
  </si>
  <si>
    <t>Rozměry mohou být drobně upraveny na základě zjištění po odkrytí konstrukcí.</t>
  </si>
  <si>
    <t>7672368R04</t>
  </si>
  <si>
    <t>Z5 Vodotěsný a plynotěsný poklop pro zadláždění M+D</t>
  </si>
  <si>
    <t>Zakrytí inspekčních šachet uvnitř objektů - poklop nebude zadlážděn, bude zalit betonem po horní okraj.</t>
  </si>
  <si>
    <t>v rozích poklopu jsou umístěny závitové sloupce se šroubem určené ke zvedání</t>
  </si>
  <si>
    <t>Poklop bude zapoštěn do podlahy cca 10 mm, aby umožňoval osazení čistící zóny Z2.</t>
  </si>
  <si>
    <t>76726</t>
  </si>
  <si>
    <t>Z7  Ocelové požární schodiště -ZABRADLÍ M+D</t>
  </si>
  <si>
    <t>Zábradlí požárního schodiště ze žárově pozinkovaných profilů, dodávka včetně kotevní techniky. Výška min. 1100 mm nad podlahou.</t>
  </si>
  <si>
    <t>Nosné prvky zábradlí přivařeny k válcovaným nosníkům schodiště a podesty, dále bude zábradlí napojeno na stávající zábradlí.</t>
  </si>
  <si>
    <t>Konstrukce bude opatřena nátěrovým systémem na kov, bude použita tzv. kovářská barva - odstín šedočerný.</t>
  </si>
  <si>
    <t>Vzhled a konstrukce bude shodná s původním zábradlím požárního schodiště.</t>
  </si>
  <si>
    <t>Zábradlí vč. výpně musí odolávat normové vodorovné síle 1kN/m. Zábradlí musí splňovat ČSN 74 3305.</t>
  </si>
  <si>
    <t>998767202R00</t>
  </si>
  <si>
    <t xml:space="preserve">Přesun hmot pro zámečnické konstr., výšky do 12 m </t>
  </si>
  <si>
    <t>767R001</t>
  </si>
  <si>
    <t xml:space="preserve">NOVÉ SCHODIŠTĚ NA OCHOZ </t>
  </si>
  <si>
    <t>SCHODIŠTĚ JE PROVEDENO DO STÁVAJÍCÍHO PROSTORU V ROZMĚRECH PŮVODNÍHO TĚLESA.</t>
  </si>
  <si>
    <t>MUSÍ BÝT RESPEKTOVVÁNY PŘEDEVŠÍM TYTO NORMY:</t>
  </si>
  <si>
    <t>ČSN 73 4130 - Schodiště a šikmé rampy - Základní požadavky</t>
  </si>
  <si>
    <t>ČSN 74 3305 - Ochranná zábradlí</t>
  </si>
  <si>
    <t>Tato dokumentace je zpracována ve stupni pro "realizaci stavby", veškeré další podrobnosti, pozice a dimenze kotvících prvků, dilatace apod. budou</t>
  </si>
  <si>
    <t>upřesněny v další fázi tzv. "Dílenské a výrobní dokumentaci" zajištěné dodavatelem schodiště. Kotevní prvky budou budou z korozivzdorné oceli.</t>
  </si>
  <si>
    <t>Veškeré ocelové prvky schodiště budou opatřeny práškovou barvou v odstínu "kovářská čerň", dřevěné prvky budou opatřeny laky (v případě stupňů</t>
  </si>
  <si>
    <t>protiskluzovými s atestem). Dřevěné stupně a podstupnice budou z masívní dubové spárovky v tl. 40 a 25 mm.</t>
  </si>
  <si>
    <t>Schodiště vč. zábradlí a veškerých kotevních materiálů apod. bude kompletní dodávkou specializované firmy.</t>
  </si>
  <si>
    <t xml:space="preserve">včetně roznášecího plechu 1500/500/10mm kotveno do betonové mazaniny </t>
  </si>
  <si>
    <t>771</t>
  </si>
  <si>
    <t>Podlahy z dlaždic a obklady</t>
  </si>
  <si>
    <t>5587230R</t>
  </si>
  <si>
    <t xml:space="preserve">Glazované hutné dlaždice 300/300/8 mm, odstín šedý </t>
  </si>
  <si>
    <t xml:space="preserve">Glazované hutné dlaždice 300/300/8 mm, odstín šedý matný  Keramická dlažba (min. R9) </t>
  </si>
  <si>
    <t>40*1,06</t>
  </si>
  <si>
    <t>597455R0</t>
  </si>
  <si>
    <t xml:space="preserve">Dlažba slinutá neglazovaná 300/300/10 mm, protiskl </t>
  </si>
  <si>
    <t>Dlažba slinutá neglazovaná 300/300/10 mm, protiskluznost R11/A, odstín šedý matný.</t>
  </si>
  <si>
    <t>101:48,34*1,06</t>
  </si>
  <si>
    <t>106:15,65*1,06</t>
  </si>
  <si>
    <t>204:19,81*1,06</t>
  </si>
  <si>
    <t>209:14,34*1,06</t>
  </si>
  <si>
    <t>98,4*0,03*1,06</t>
  </si>
  <si>
    <t>-86,13</t>
  </si>
  <si>
    <t>5975R</t>
  </si>
  <si>
    <t xml:space="preserve">Dlažba - URČENÁ PRO SOKLÍKY </t>
  </si>
  <si>
    <t>54*1,06*0,1</t>
  </si>
  <si>
    <t>771419584R01</t>
  </si>
  <si>
    <t xml:space="preserve">Obklad soklíků .rovných do v=6 cm </t>
  </si>
  <si>
    <t>KERAMICKÉ DLAŽBY</t>
  </si>
  <si>
    <t xml:space="preserve">Nášlapné vrstvy z keramických dlažeb bude provedena vč. systémových soklíků v 6-8 cm. </t>
  </si>
  <si>
    <t>Veškeré dlažby a obklady budou kladeny pravoúhle - na střih.</t>
  </si>
  <si>
    <t>Keramické dlažby a obklady budou provedeny pomocí systémových lišt:</t>
  </si>
  <si>
    <t>- hrany obkladů - PVC lišty bílé barvy</t>
  </si>
  <si>
    <t>- podlahy - ukončovací, přechodové, dilatační  systémové Al lišty</t>
  </si>
  <si>
    <t>Tmelení dilatačních spár:</t>
  </si>
  <si>
    <t>V obvodové spáře k soklům a v dilatacích je nutné použití trvale pružného silikonového tmelu SI. Při aplikaci hmoty SI bude použit podkladní provazec PES. Zamezí nežádoucímu přilnutí ke dnu spáry a vymezí přesný tvar silikonu.</t>
  </si>
  <si>
    <t>Montáž izolačního obvodového pásu:</t>
  </si>
  <si>
    <t>Po obvodě izolované plochy aplikujeme na stěnu systémový samolepicí pěnový separační pás na bázi PE šíře 25 mm. Ten přeruší eventuální akustické mosty mezi dlažbou a stěnou.</t>
  </si>
  <si>
    <t>101:10,3+10,3+6+5</t>
  </si>
  <si>
    <t>106:6,1+6,1+2,7+2,7</t>
  </si>
  <si>
    <t>107:6,5+6,5+3,2+3,2</t>
  </si>
  <si>
    <t>204:6,1+6,1+4,5+4,5</t>
  </si>
  <si>
    <t>305:6,5+6,5+4,5+4,5</t>
  </si>
  <si>
    <t>306:5,2+5,2+2,9+2,9</t>
  </si>
  <si>
    <t>771479001R00</t>
  </si>
  <si>
    <t xml:space="preserve">Řezání dlaždic keramických pro soklíky </t>
  </si>
  <si>
    <t>109:7+7+4+4</t>
  </si>
  <si>
    <t>209:5,5+5,5+2,9+2,9</t>
  </si>
  <si>
    <t>1,4+2,2+1,4</t>
  </si>
  <si>
    <t>-117</t>
  </si>
  <si>
    <t>771575101R00</t>
  </si>
  <si>
    <t xml:space="preserve">Montáž podlah keram. na tmel. </t>
  </si>
  <si>
    <t>101:</t>
  </si>
  <si>
    <t>106:</t>
  </si>
  <si>
    <t>204:</t>
  </si>
  <si>
    <t>771575101RT2</t>
  </si>
  <si>
    <t xml:space="preserve">Montáž podlah 30X30 m  rampy </t>
  </si>
  <si>
    <t>- podlahy - ukončovací, přechodové, dilatační systémové Al lišty</t>
  </si>
  <si>
    <t>Keramická dlažba + cem. lepidlo + penetrace</t>
  </si>
  <si>
    <t>Nasákavostí: max. 0,5%</t>
  </si>
  <si>
    <t>Otěruvrdoznost: min. PEI 5</t>
  </si>
  <si>
    <t>Obrusnost dle EN ISO 10545-6: max. 176 mm3</t>
  </si>
  <si>
    <t>Rozměry a geometrické parametry :</t>
  </si>
  <si>
    <t>dlažby budou rektifikované na deklarované rozměry - 298x598x10 mm</t>
  </si>
  <si>
    <t xml:space="preserve">Protiskluznost: </t>
  </si>
  <si>
    <t>Keramická dlažba (min.min. R11, ? = 0,6) + cem. lepidlo + penetrace</t>
  </si>
  <si>
    <t>998771203R00</t>
  </si>
  <si>
    <t xml:space="preserve">Přesun hmot pro podlahy z dlaždic, výšky do 24 m </t>
  </si>
  <si>
    <t>776</t>
  </si>
  <si>
    <t>Podlahy povlakové</t>
  </si>
  <si>
    <t>766J01</t>
  </si>
  <si>
    <t xml:space="preserve">Heterogenní podlahová krytina na bázi PVC </t>
  </si>
  <si>
    <t xml:space="preserve">Podlahová krytina na bázi PVC (R11, min. ? = 0,6) Podlahová krytina na bázi PVC + lepidlo (specifikace dle jednotlivých prostor </t>
  </si>
  <si>
    <t>Heterogenní podlahová krytina na bázi PVC  . Nášlapná vrstva bude provedena vč. veškerých systémových obvodových lišt a doplňků.</t>
  </si>
  <si>
    <t>Bližší specifikace textilních a PVC povlaků je uvedena v projektu interiéru této dokumentace.</t>
  </si>
  <si>
    <t>Další parametry PVC podlahoviny:</t>
  </si>
  <si>
    <t>-	Protiskluznost - DS R11 (EN 1404, DIN 51130), min. µ=0,6</t>
  </si>
  <si>
    <t>-	Stálobarevnost při umělém osvětlení - stupeň min. 6 (EN ISO 105-B02)</t>
  </si>
  <si>
    <t>-	Rozměrová stálost - ? 0,25 % (EN ISO 23999)</t>
  </si>
  <si>
    <t>-	Trvalá deformace - ? 0,1 mm</t>
  </si>
  <si>
    <t>-	Reakce výrobku na oheň - stupeň Bfl-S1 (EN 13501 - 1)</t>
  </si>
  <si>
    <t>-	Vliv kolečkové židle - vyhovuje (EN 425)</t>
  </si>
  <si>
    <t>945,*0,06</t>
  </si>
  <si>
    <t>776421100RU1</t>
  </si>
  <si>
    <t>Lepení podlahových soklíků z PVC a vinylu včetně dodávky soklíku PVC</t>
  </si>
  <si>
    <t>Nášlapná vrstva bude provedena vč. veškerých systémových obvodových lišt a doplňků.</t>
  </si>
  <si>
    <t>102:7,4+7,4+8,32+8,32</t>
  </si>
  <si>
    <t>103:7,4+7,4+5,8+5,8</t>
  </si>
  <si>
    <t>201:21,5+21,5+7,3+7,3</t>
  </si>
  <si>
    <t>202:5+5+2,4+2,4</t>
  </si>
  <si>
    <t>203:6,5+6,5+3,1+3,1</t>
  </si>
  <si>
    <t>212:6,1+6,1+3,4+3,4</t>
  </si>
  <si>
    <t>213:1,5+1,5+2,5+2,5</t>
  </si>
  <si>
    <t>216:18+18+12,7+12,7</t>
  </si>
  <si>
    <t>217:6,8+6,1+10,7+10,7</t>
  </si>
  <si>
    <t>218:7,4+7,4+7,4+7,4</t>
  </si>
  <si>
    <t>219:8,2+8,2+6,4+6,4</t>
  </si>
  <si>
    <t>308:13,9+13,9+7,5+7,5</t>
  </si>
  <si>
    <t>309:3,5+3,5+3,8+3,8</t>
  </si>
  <si>
    <t>310:8,5+8,5+3,1+3,1</t>
  </si>
  <si>
    <t>311:3,5+3,5+2,3+2,3</t>
  </si>
  <si>
    <t>312:7+7+5,4+5,9</t>
  </si>
  <si>
    <t>313:8,5+8,5+4,3+4,6</t>
  </si>
  <si>
    <t>776521100RU2</t>
  </si>
  <si>
    <t>Lepení povlak.podlah z pásů PVC na včetně podlahoviny tl. 2,0 mm</t>
  </si>
  <si>
    <t xml:space="preserve">Podlahová krytina na bázi PVC + lepidlo (specifikace dle jednotlivých prostor </t>
  </si>
  <si>
    <t>součástí montážní ceny je i dodávka systémových doplňků a přechodových lišt.</t>
  </si>
  <si>
    <t xml:space="preserve">Podlahová krytina na bázi PVC (R11, min. ? = 0,6) + lepidlo </t>
  </si>
  <si>
    <t>776551830R00</t>
  </si>
  <si>
    <t xml:space="preserve">Sejmutí povlaků volně položených </t>
  </si>
  <si>
    <t xml:space="preserve">pvc </t>
  </si>
  <si>
    <t>koberec</t>
  </si>
  <si>
    <t>776996110R00</t>
  </si>
  <si>
    <t xml:space="preserve">Napuštění povlakových podlah pastou </t>
  </si>
  <si>
    <t>998776202R00</t>
  </si>
  <si>
    <t xml:space="preserve">Přesun hmot pro podlahy povlakové, výšky do 12 m </t>
  </si>
  <si>
    <t>777</t>
  </si>
  <si>
    <t>Podlahy ze syntetických hmot</t>
  </si>
  <si>
    <t>777551111U00</t>
  </si>
  <si>
    <t xml:space="preserve">Podlahy lité 5 mm </t>
  </si>
  <si>
    <t>pod PVC</t>
  </si>
  <si>
    <t>777551191U00</t>
  </si>
  <si>
    <t xml:space="preserve">Příplatek ZKD 1 mm </t>
  </si>
  <si>
    <t xml:space="preserve">1/2 PLOCHY </t>
  </si>
  <si>
    <t>879/2</t>
  </si>
  <si>
    <t>777553020R00</t>
  </si>
  <si>
    <t xml:space="preserve">Nátěr adhézní nesavého podkladu pod </t>
  </si>
  <si>
    <t>-200,57</t>
  </si>
  <si>
    <t>777561020R00</t>
  </si>
  <si>
    <t xml:space="preserve">Vyrovnání podlahy stěrkou  tloušťky 2 mm </t>
  </si>
  <si>
    <t>Stávající betonová mazanina s drobnými vysprávkami+ NOVÁ STĚRKA POD DLAŽBU A NÁTĚR</t>
  </si>
  <si>
    <t>998777102R00</t>
  </si>
  <si>
    <t xml:space="preserve">Přesun hmot pro podlahy syntetické, výšky do 12 m </t>
  </si>
  <si>
    <t>781</t>
  </si>
  <si>
    <t>Obklady keramické</t>
  </si>
  <si>
    <t>597815RJ01</t>
  </si>
  <si>
    <t xml:space="preserve">Obkladačky pórovinové dle výběru </t>
  </si>
  <si>
    <t>Glazované keramické obkládačky 150/150/6 mm, odstín bílý matný</t>
  </si>
  <si>
    <t>411:(2,15+2,15+1,7+1,7)*1,5</t>
  </si>
  <si>
    <t>410:1,5*2</t>
  </si>
  <si>
    <t>309 linka kuchyň :0,7*5,58</t>
  </si>
  <si>
    <t>781471110R00</t>
  </si>
  <si>
    <t xml:space="preserve">Obklad vnitř.stěn,keram.režný,hladký, MC, 30x20 cm </t>
  </si>
  <si>
    <t>Glazované keramické obkládačky barevnými dle projektu interiéru o rozměrech 200/200/6,5 mm.</t>
  </si>
  <si>
    <t>Začátek provozního součtu</t>
  </si>
  <si>
    <t>Konec provozního součtu</t>
  </si>
  <si>
    <t>18,45*1,06</t>
  </si>
  <si>
    <t>998781202R00</t>
  </si>
  <si>
    <t xml:space="preserve">Přesun hmot pro obklady keramické, výšky do 12 m </t>
  </si>
  <si>
    <t>783</t>
  </si>
  <si>
    <t>Nátěry</t>
  </si>
  <si>
    <t>783111</t>
  </si>
  <si>
    <t xml:space="preserve">úprava nateru venkovního  schodiště </t>
  </si>
  <si>
    <t>Nosné konstrukce venkovního požárního schodiště budou kompletně zbaveny starých nátěrů a opatřeny novým nátěrovým systémem na kov v tmavě šedém odstínu tzv. kovářskou barvou</t>
  </si>
  <si>
    <t>783222100R00</t>
  </si>
  <si>
    <t xml:space="preserve">Nátěr syntetický kovových konstrukcí dvojnásobný </t>
  </si>
  <si>
    <t xml:space="preserve">včetně pomocného lešení. </t>
  </si>
  <si>
    <t>783226100R00</t>
  </si>
  <si>
    <t xml:space="preserve">Nátěr syntetický kovových konstrukcí základní </t>
  </si>
  <si>
    <t>7832514</t>
  </si>
  <si>
    <t xml:space="preserve">Protipožární nátěr R30DP3 </t>
  </si>
  <si>
    <t>VIZ PBŘ</t>
  </si>
  <si>
    <t>783626200R00</t>
  </si>
  <si>
    <t xml:space="preserve">Nátěr lazurovací truhlářských výrobků 2x lakování </t>
  </si>
  <si>
    <t xml:space="preserve">včetně montáže, dodávkya demontáže lešení. </t>
  </si>
  <si>
    <t>783682141R00</t>
  </si>
  <si>
    <t xml:space="preserve">Nátěr olejový speciální dřevěných podlah 2x </t>
  </si>
  <si>
    <t>Polyuretanový matný podlahový lak s protiskluzovým atestem (min. ? = 0,6)</t>
  </si>
  <si>
    <t>501:51,97</t>
  </si>
  <si>
    <t>783893232R00</t>
  </si>
  <si>
    <t xml:space="preserve">Nátěr betonových podlah  dvojnásobný </t>
  </si>
  <si>
    <t>2komponentní epoxidový nátěr a uzavírací vrstva na beton</t>
  </si>
  <si>
    <t>783896210R00</t>
  </si>
  <si>
    <t xml:space="preserve">Penetrace betonových podkladů  1x </t>
  </si>
  <si>
    <t>včetně ometení a přebroušení  podlahy</t>
  </si>
  <si>
    <t>784</t>
  </si>
  <si>
    <t>Malby</t>
  </si>
  <si>
    <t>784452212R12</t>
  </si>
  <si>
    <t xml:space="preserve">Malba sádrokartonových kci </t>
  </si>
  <si>
    <t xml:space="preserve">Položka je určena pro nátěr sádrokartonových stěn včetně nátěru základního </t>
  </si>
  <si>
    <t>784452271RT2</t>
  </si>
  <si>
    <t xml:space="preserve">Malba směsí tekutou 2x, 1barva, místnost do 3,8 m </t>
  </si>
  <si>
    <t>Zhotovení styku dvou barev se oceňuje položkou 78443-9001.</t>
  </si>
  <si>
    <t>114:25</t>
  </si>
  <si>
    <t>ostatní stav mistnosti bez stav oprav a uprav:125</t>
  </si>
  <si>
    <t>D96</t>
  </si>
  <si>
    <t>Přesuny suti a vybouraných hmot</t>
  </si>
  <si>
    <t>979011111R00</t>
  </si>
  <si>
    <t xml:space="preserve">Svislá doprava suti a vybour. hmot za 2.NP a 1.PP </t>
  </si>
  <si>
    <t>431,5808</t>
  </si>
  <si>
    <t>-97</t>
  </si>
  <si>
    <t>979011121R00</t>
  </si>
  <si>
    <t xml:space="preserve">Příplatek za každé další podlaží </t>
  </si>
  <si>
    <t>647,3712</t>
  </si>
  <si>
    <t>-144,3</t>
  </si>
  <si>
    <t>979081111R00</t>
  </si>
  <si>
    <t xml:space="preserve">Odvoz suti a vybour. hmot na skládku do 1 km </t>
  </si>
  <si>
    <t>215,7904</t>
  </si>
  <si>
    <t>-48,1</t>
  </si>
  <si>
    <t>979081121R00</t>
  </si>
  <si>
    <t xml:space="preserve">Příplatek k odvozu za každý další 1 km </t>
  </si>
  <si>
    <t>5394,7600</t>
  </si>
  <si>
    <t>-1202,46</t>
  </si>
  <si>
    <t>979082111R00</t>
  </si>
  <si>
    <t xml:space="preserve">Vnitrostaveništní doprava suti do 10 m </t>
  </si>
  <si>
    <t>-49</t>
  </si>
  <si>
    <t>979082121R00</t>
  </si>
  <si>
    <t xml:space="preserve">Příplatek k vnitrost. dopravě suti za dalších 5 m </t>
  </si>
  <si>
    <t>1294,7424</t>
  </si>
  <si>
    <t>-288,59</t>
  </si>
  <si>
    <t>979990001R00</t>
  </si>
  <si>
    <t xml:space="preserve">Poplatek za skládku stavební suti </t>
  </si>
  <si>
    <t>01</t>
  </si>
  <si>
    <t>STAVEBNÍ ČAST</t>
  </si>
  <si>
    <t>01 STAVEBNÍ ČAST</t>
  </si>
  <si>
    <t>01 STAVEBNÍ ČÁST STAVBA 2</t>
  </si>
  <si>
    <t>734</t>
  </si>
  <si>
    <t>Armatury</t>
  </si>
  <si>
    <t>734200821R00</t>
  </si>
  <si>
    <t xml:space="preserve">Demontáž armatur se 2závity do G 1/2 </t>
  </si>
  <si>
    <t>R00</t>
  </si>
  <si>
    <t>734223112RT3</t>
  </si>
  <si>
    <t>Ventil termostatický, rohový,  DN 15 s termostatickou hlavicí</t>
  </si>
  <si>
    <t>734263115R00</t>
  </si>
  <si>
    <t xml:space="preserve">Šroubení regulační, rohové,x DN 15 </t>
  </si>
  <si>
    <t>73411-1111</t>
  </si>
  <si>
    <t xml:space="preserve">Demontáž šroubení </t>
  </si>
  <si>
    <t>998734103R00</t>
  </si>
  <si>
    <t xml:space="preserve">Přesun hmot pro armatury, výšky do 24 m </t>
  </si>
  <si>
    <t>735</t>
  </si>
  <si>
    <t>Otopná tělesa</t>
  </si>
  <si>
    <t>735153300R00</t>
  </si>
  <si>
    <t xml:space="preserve">Příplatek za odvzdušňovací ventil </t>
  </si>
  <si>
    <t>735156910R00</t>
  </si>
  <si>
    <t xml:space="preserve">Tlakové zkoušky otopných těles  10-11 </t>
  </si>
  <si>
    <t>735156920R00</t>
  </si>
  <si>
    <t xml:space="preserve">Tlakové zkoušky otopných těles  20-22 </t>
  </si>
  <si>
    <t>735179110R00</t>
  </si>
  <si>
    <t xml:space="preserve">Montáž otopných těles koupelnových (žebříků) </t>
  </si>
  <si>
    <t>735191910R00</t>
  </si>
  <si>
    <t xml:space="preserve">Napuštění vody do otopného systému - bez kotle </t>
  </si>
  <si>
    <t>735494811R00</t>
  </si>
  <si>
    <t xml:space="preserve">Vypuštění vody z otopných těles </t>
  </si>
  <si>
    <t>43</t>
  </si>
  <si>
    <t>735890802R00</t>
  </si>
  <si>
    <t xml:space="preserve">Přemístění demont. hmot - otop. těles, H 6 - 12 m </t>
  </si>
  <si>
    <t>02</t>
  </si>
  <si>
    <t>ZTI , UT</t>
  </si>
  <si>
    <t>02 ZTI , UT</t>
  </si>
  <si>
    <t>01 TOPENÍ STAVBA 2</t>
  </si>
  <si>
    <t>721</t>
  </si>
  <si>
    <t>Vnitřní kanalizace</t>
  </si>
  <si>
    <t>721170907R00</t>
  </si>
  <si>
    <t xml:space="preserve">Napojení na stávající potrubí DN 75 </t>
  </si>
  <si>
    <t>721176103R00</t>
  </si>
  <si>
    <t xml:space="preserve">Potrubí HT připojovací DN 50 x 1,8 mm </t>
  </si>
  <si>
    <t>721194105R00</t>
  </si>
  <si>
    <t xml:space="preserve">Vyvedení odpadních výpustek D 50 x 1,8 </t>
  </si>
  <si>
    <t>721290111R00</t>
  </si>
  <si>
    <t xml:space="preserve">Zkouška těsnosti kanalizace vodou DN 125 </t>
  </si>
  <si>
    <t>723170206T00</t>
  </si>
  <si>
    <t xml:space="preserve">Objímka DN 50 </t>
  </si>
  <si>
    <t>722</t>
  </si>
  <si>
    <t>Vnitřní vodovod</t>
  </si>
  <si>
    <t>722131912R00</t>
  </si>
  <si>
    <t xml:space="preserve">Vsazení odbočky DN 20 </t>
  </si>
  <si>
    <t>722174001T00</t>
  </si>
  <si>
    <t xml:space="preserve">Potrubí vodovodní z PP PN16 - DN 20x2,8 </t>
  </si>
  <si>
    <t>722180000T00</t>
  </si>
  <si>
    <t xml:space="preserve">MTZ izolace potrubí </t>
  </si>
  <si>
    <t>722180003T00</t>
  </si>
  <si>
    <t xml:space="preserve">Izolace potrubí tl. 6 DN 22 </t>
  </si>
  <si>
    <t>722180013T00</t>
  </si>
  <si>
    <t xml:space="preserve">Izolace potrubí tl. 10 DN 22 </t>
  </si>
  <si>
    <t>722190401R00</t>
  </si>
  <si>
    <t xml:space="preserve">Vyvedení a upevnění výpustek DN 15 </t>
  </si>
  <si>
    <t>722220111R00</t>
  </si>
  <si>
    <t xml:space="preserve">Nástěnka, pro výtokový ventil G 1/2 </t>
  </si>
  <si>
    <t>722290226R00</t>
  </si>
  <si>
    <t xml:space="preserve">Zkouška tlaku potrubí DN 50 </t>
  </si>
  <si>
    <t>722290234R00</t>
  </si>
  <si>
    <t xml:space="preserve">Proplach a dezinfekce vodovod.potrubí DN 80 </t>
  </si>
  <si>
    <t>725</t>
  </si>
  <si>
    <t>Zařizovací předměty</t>
  </si>
  <si>
    <t>725314290R00</t>
  </si>
  <si>
    <t xml:space="preserve">Příslušenství k dřezu v kuchyňské sestavě </t>
  </si>
  <si>
    <t>725810401R00</t>
  </si>
  <si>
    <t xml:space="preserve">Ventil rohový bez přípoj. trubičky G 1/2 </t>
  </si>
  <si>
    <t>725819402R00</t>
  </si>
  <si>
    <t xml:space="preserve">Montáž ventilu rohového bez trubičky G 1/2 </t>
  </si>
  <si>
    <t>725820312T00</t>
  </si>
  <si>
    <t xml:space="preserve">Baterie páková dřezová stojánková </t>
  </si>
  <si>
    <t>725829301R00</t>
  </si>
  <si>
    <t xml:space="preserve">Montáž baterie umyv.a dřezové stojánkové </t>
  </si>
  <si>
    <t>Vedlejší rozpočtové náklady</t>
  </si>
  <si>
    <t>VRN1</t>
  </si>
  <si>
    <t>Kompletační činnost (IČD)</t>
  </si>
  <si>
    <t>03 ZTI - STAVBA 2</t>
  </si>
  <si>
    <t>132301212R00</t>
  </si>
  <si>
    <t xml:space="preserve">Hloubení rýh š.do 200 cm hor.4 do 1000 m3, STROJNĚ </t>
  </si>
  <si>
    <t>9*2*0,8</t>
  </si>
  <si>
    <t>132301219R00</t>
  </si>
  <si>
    <t xml:space="preserve">Přípl.za lepivost,hloubení rýh 200cm,hor.4,STROJNĚ </t>
  </si>
  <si>
    <t>151101101R00</t>
  </si>
  <si>
    <t xml:space="preserve">Pažení a rozepření stěn rýh - příložné - hl.do 2 m </t>
  </si>
  <si>
    <t>151101111R00</t>
  </si>
  <si>
    <t xml:space="preserve">Odstranění pažení stěn rýh - příložné - hl. do 2 m </t>
  </si>
  <si>
    <t>162701155R00</t>
  </si>
  <si>
    <t xml:space="preserve">Vodorovné přemístění výkopku z hor.5-7 do 10000 m </t>
  </si>
  <si>
    <t>162702199R00</t>
  </si>
  <si>
    <t xml:space="preserve">Poplatek za skládku drnu </t>
  </si>
  <si>
    <t>9,5*0,5*0,8</t>
  </si>
  <si>
    <t>167101152R00</t>
  </si>
  <si>
    <t xml:space="preserve">Nakládání výkopku z hor.5-7 v množství nad 100 m3 </t>
  </si>
  <si>
    <t>174101101R00</t>
  </si>
  <si>
    <t xml:space="preserve">Zásyp jam, rýh, šachet se zhutněním </t>
  </si>
  <si>
    <t>včetně strojního přemístění materiálu pro zásyp ze vzdálenosti do 10 m od okraje zásypu</t>
  </si>
  <si>
    <t>14,4-3,8</t>
  </si>
  <si>
    <t>175101101R00</t>
  </si>
  <si>
    <t xml:space="preserve">Obsyp potrubí bez prohození sypaniny </t>
  </si>
  <si>
    <t>583412034R</t>
  </si>
  <si>
    <t>Kamenivo drcené frakce  0/4  B</t>
  </si>
  <si>
    <t>2,6*2</t>
  </si>
  <si>
    <t>451572111R00</t>
  </si>
  <si>
    <t xml:space="preserve">Lože pod potrubí z kameniva těženého 0 - 4 mm </t>
  </si>
  <si>
    <t>9,5*0,1*0,8</t>
  </si>
  <si>
    <t>8</t>
  </si>
  <si>
    <t>Trubní vedení</t>
  </si>
  <si>
    <t>871373121R00</t>
  </si>
  <si>
    <t xml:space="preserve">Montáž trub kanaliz. z plastu, hrdlových, DN 300 </t>
  </si>
  <si>
    <t>877373121R00</t>
  </si>
  <si>
    <t xml:space="preserve">Montáž tvarovek odboč. plast. gum. kroužek DN 300 </t>
  </si>
  <si>
    <t>K ULIČNÍM VPUSTÍM</t>
  </si>
  <si>
    <t>892595111R00</t>
  </si>
  <si>
    <t xml:space="preserve">Zabezpečení konců a zkouška vzduch. kan. DN do 400 </t>
  </si>
  <si>
    <t>úsek</t>
  </si>
  <si>
    <t>dle popisu ceníku stavebních  prací  a technologických postupů</t>
  </si>
  <si>
    <t>28656315</t>
  </si>
  <si>
    <t xml:space="preserve">Odbočka kanalizační   DN 250/160/45° </t>
  </si>
  <si>
    <t>874</t>
  </si>
  <si>
    <t>Plastová šachta   DN 400 M+D</t>
  </si>
  <si>
    <t>litinový poklop d400 (ve vjezdu) jinak b125</t>
  </si>
  <si>
    <t>teleskop</t>
  </si>
  <si>
    <t xml:space="preserve">manžeta </t>
  </si>
  <si>
    <t>kurugovaná roura dn 400</t>
  </si>
  <si>
    <t>šachtové dno průběžná</t>
  </si>
  <si>
    <t>88</t>
  </si>
  <si>
    <t xml:space="preserve">úprava betonového povrchu </t>
  </si>
  <si>
    <t>beton tl 120 mm c20/25</t>
  </si>
  <si>
    <t>podsyp štěrk 200 mm f 16-32</t>
  </si>
  <si>
    <t>dmzt+ doodávka a mtz nové skladby</t>
  </si>
  <si>
    <t xml:space="preserve">součástí je i likvida sutě s poplatkem na skládku </t>
  </si>
  <si>
    <t>j11</t>
  </si>
  <si>
    <t xml:space="preserve">PLASTOVÉ POTRUBÍ PPSN10 DN250 </t>
  </si>
  <si>
    <t>j13</t>
  </si>
  <si>
    <t xml:space="preserve">napojení na stávající kanalizaci </t>
  </si>
  <si>
    <t>R07</t>
  </si>
  <si>
    <t xml:space="preserve">Drobné zednické výpomoce </t>
  </si>
  <si>
    <t xml:space="preserve">OSTATNÍ NESPECIFIKOVANÉ PRACE </t>
  </si>
  <si>
    <t xml:space="preserve">PLÁN 40 HODIN </t>
  </si>
  <si>
    <t>FAKTURACE DLE SKUTEČNOSTI</t>
  </si>
  <si>
    <t>998276101R00</t>
  </si>
  <si>
    <t xml:space="preserve">Přesun hmot, trubní vedení plastová, otevř. výkop </t>
  </si>
  <si>
    <t>na vzdálenost 15 m od hrany výkopu nebo od okraje šachty</t>
  </si>
  <si>
    <t>05 VENKOVNÍ KANALIZACE STAVBA 2</t>
  </si>
  <si>
    <t>M45</t>
  </si>
  <si>
    <t>12L14</t>
  </si>
  <si>
    <t xml:space="preserve">Kabel CYKY-J 3x1,5 </t>
  </si>
  <si>
    <t>5L23</t>
  </si>
  <si>
    <t xml:space="preserve">Kabel CYKY-J 5x2,5 </t>
  </si>
  <si>
    <t>6L23</t>
  </si>
  <si>
    <t xml:space="preserve">Kabel CYKY-J 3x2,5 </t>
  </si>
  <si>
    <t>LOx.x</t>
  </si>
  <si>
    <t>LVW</t>
  </si>
  <si>
    <t>R001</t>
  </si>
  <si>
    <t>R002</t>
  </si>
  <si>
    <t>R003</t>
  </si>
  <si>
    <t xml:space="preserve">Elektroinstalační krabice pod omítku (zásuvková) </t>
  </si>
  <si>
    <t>R004</t>
  </si>
  <si>
    <t>Elektroinstalační krabice do SDK (pro montáž dvojzásuvky)</t>
  </si>
  <si>
    <t>r005</t>
  </si>
  <si>
    <t xml:space="preserve">Spínač střídavý, řazení č.6, vč. rámečku (komplet) </t>
  </si>
  <si>
    <t>R006</t>
  </si>
  <si>
    <t xml:space="preserve">Spínač křížový, řazení č.7, vč. rámečku (komplet) </t>
  </si>
  <si>
    <t>R007</t>
  </si>
  <si>
    <t>Elektroinstalační krabice pod omítku, protipožární odolnost</t>
  </si>
  <si>
    <t>LLL4000R001</t>
  </si>
  <si>
    <t>- závěsné/přisazené, LED svítidlo, matná AL mřížka, UGR&lt;19</t>
  </si>
  <si>
    <t>LLL5000R001</t>
  </si>
  <si>
    <t>závěsné/přisazené, LED svítidlo, matná AL mřížka, UGR&lt;19</t>
  </si>
  <si>
    <t>PL5000R001</t>
  </si>
  <si>
    <t>- LED prachotěsné svítidlo, polyesterové tělo, opálový PC kryt, IK08</t>
  </si>
  <si>
    <t>SPMI150R001</t>
  </si>
  <si>
    <t>- SPMI LED V2, 350ma nestmívatelné, opálový kryt</t>
  </si>
  <si>
    <t>OZN/LVR001</t>
  </si>
  <si>
    <t>LV2U/3W - LED nouzové svítidlo LOVATO II, přisazené, univerzální optika, 3W</t>
  </si>
  <si>
    <t>LVPU/3W - LED nouzové svítidlo LOVATO P, vestavné, univerzální optika, 3W</t>
  </si>
  <si>
    <t>R008</t>
  </si>
  <si>
    <t>Demontáž stávajícího osvětlení normálního a nouzového - v prostoách výměny za nová (vč. odpoje</t>
  </si>
  <si>
    <t>R009</t>
  </si>
  <si>
    <t>Napojení stávajícího osvětlení normálního a nouzového - v prostoách výměny za nová (napojení n</t>
  </si>
  <si>
    <t>R010</t>
  </si>
  <si>
    <t>Prostupy stěnou/stropem (větší tloušťky) s vrtáním a zapravením, pro SIL+SLP část</t>
  </si>
  <si>
    <t>R011</t>
  </si>
  <si>
    <t>Součinnost (před a) u místa bourání stavební profesí, oprava příp. narušení používané elektroin</t>
  </si>
  <si>
    <t>R012</t>
  </si>
  <si>
    <t>Uložení ostatní neuvedené kabeláže (tras) z lišt pod omítku, vč. příp. úprav rozvodů (el.krabice, z</t>
  </si>
  <si>
    <t>R013</t>
  </si>
  <si>
    <t>Zatěsnění prostupu mezi požárními úseky/požární ucpávka dle ČSN (dle požární odolnosti konstrukcí</t>
  </si>
  <si>
    <t>03</t>
  </si>
  <si>
    <t>ELEKTRO</t>
  </si>
  <si>
    <t>03 ELEKTRO</t>
  </si>
  <si>
    <t>01 SILNOPROUD STAVBA 2</t>
  </si>
  <si>
    <t xml:space="preserve">Zdroj AC230/12V (Transformátor 932928) </t>
  </si>
  <si>
    <t>Interkom analogový, vícetlačítkový (2N Analog Uni, 2 tlačítka)</t>
  </si>
  <si>
    <t xml:space="preserve">Zámek nízkoodběrový AC12V </t>
  </si>
  <si>
    <t xml:space="preserve">Dvoulinka telefonní (UTP) 0,5 mm2, pod omítku </t>
  </si>
  <si>
    <t xml:space="preserve">Ohebná trubka EN1425 </t>
  </si>
  <si>
    <t>6</t>
  </si>
  <si>
    <t xml:space="preserve">Kabel CYKY-O 2x1,5 </t>
  </si>
  <si>
    <t>7</t>
  </si>
  <si>
    <t xml:space="preserve">El.krabice pro napojení zámku </t>
  </si>
  <si>
    <t xml:space="preserve">Nastavení interkomů (do analogové ústředny) </t>
  </si>
  <si>
    <t xml:space="preserve">El.krabice (s tamperem) </t>
  </si>
  <si>
    <t>10</t>
  </si>
  <si>
    <t xml:space="preserve">LED indikace zastřežení </t>
  </si>
  <si>
    <t>11</t>
  </si>
  <si>
    <t xml:space="preserve">Klávesnice TS50 </t>
  </si>
  <si>
    <t>12</t>
  </si>
  <si>
    <t xml:space="preserve">Čidlo PIR AM vniřní </t>
  </si>
  <si>
    <t xml:space="preserve">Čidlo PIR vniřní </t>
  </si>
  <si>
    <t xml:space="preserve">Piezosiréna </t>
  </si>
  <si>
    <t xml:space="preserve">Tlačítka pro přivolání pomoci REM101 </t>
  </si>
  <si>
    <t xml:space="preserve">GSM modul PCS250-SWAN </t>
  </si>
  <si>
    <t xml:space="preserve">Bezdrátová nadstavba RTX3-2R - 868 </t>
  </si>
  <si>
    <t xml:space="preserve">Ústředna EVO192 (HD) vč. boxu a AKU (18Ah) </t>
  </si>
  <si>
    <t>19</t>
  </si>
  <si>
    <t xml:space="preserve">Expander (ZX82) </t>
  </si>
  <si>
    <t>20</t>
  </si>
  <si>
    <t xml:space="preserve">Kabel VD 6 (6x0,5) </t>
  </si>
  <si>
    <t>21</t>
  </si>
  <si>
    <t>22</t>
  </si>
  <si>
    <t>23</t>
  </si>
  <si>
    <t xml:space="preserve">Nastavení a programování PZTS </t>
  </si>
  <si>
    <t>24</t>
  </si>
  <si>
    <t xml:space="preserve">Funkční zkoušky a testy PZTS (vč. napojené EPS) </t>
  </si>
  <si>
    <t>25</t>
  </si>
  <si>
    <t xml:space="preserve">Zaškolení PZTS </t>
  </si>
  <si>
    <t>03 SLABOPROUD STAVBA 2</t>
  </si>
  <si>
    <t>M46</t>
  </si>
  <si>
    <t>Zemní práce při montážích</t>
  </si>
  <si>
    <t>A 1.1</t>
  </si>
  <si>
    <t>Ústředna EPS - IP CXF, B6 Integral CXF záklaní verze skříňě včetně interního panelu B9-CII, 2 kru</t>
  </si>
  <si>
    <t>A 1.2</t>
  </si>
  <si>
    <t>B6-LXI rozšiřující karta 2 kruhových linek X-LINE, 1x 100Base-TX</t>
  </si>
  <si>
    <t>A 1.3</t>
  </si>
  <si>
    <t xml:space="preserve">SD- karta ( 516MB) </t>
  </si>
  <si>
    <t>A 1.4</t>
  </si>
  <si>
    <t xml:space="preserve">MAP výměnné popisné pole na ovládací panel  česky </t>
  </si>
  <si>
    <t>A 1.5</t>
  </si>
  <si>
    <t xml:space="preserve">Akku 12 V / 17 Ah </t>
  </si>
  <si>
    <t>A 1.6</t>
  </si>
  <si>
    <t>B8 obslužný panel MAP MMI-BUS v plastové krabici bez výměnného popisného pole na ovládacím panelu</t>
  </si>
  <si>
    <t>A 1.7</t>
  </si>
  <si>
    <t>A 1.8</t>
  </si>
  <si>
    <t>Obslužné pole požární ochrany OPPO, B5 OPPO CZ-EPI dle DIN 14661, vč. Skříně</t>
  </si>
  <si>
    <t>A 1.9</t>
  </si>
  <si>
    <t xml:space="preserve">Klíčový trezor požární ochrany KTPO </t>
  </si>
  <si>
    <t>A 1.10</t>
  </si>
  <si>
    <t xml:space="preserve">multisenzorový hlásič MTD 533X </t>
  </si>
  <si>
    <t>A 1.11</t>
  </si>
  <si>
    <t xml:space="preserve">sokl USB 501-6, bez loop kontaktu </t>
  </si>
  <si>
    <t>A 1.12</t>
  </si>
  <si>
    <t xml:space="preserve">Popisný štítek hlásiče 300x80 mm </t>
  </si>
  <si>
    <t>A 1.13</t>
  </si>
  <si>
    <t xml:space="preserve">tlačítkový hlásič MCP545X-1R - červený, IP24 </t>
  </si>
  <si>
    <t>A 1.14</t>
  </si>
  <si>
    <t xml:space="preserve">maják červený certifikovaný dle EN 54-23 </t>
  </si>
  <si>
    <t>A 1.15</t>
  </si>
  <si>
    <t>Pasivní nasávací komora do vzduchotechnického potrubí (obsahuje trubici 45cm a výstupní trubici)</t>
  </si>
  <si>
    <t>A 1.16</t>
  </si>
  <si>
    <t xml:space="preserve">BX-IOM vstupně/výstupní modul </t>
  </si>
  <si>
    <t>A 1.17</t>
  </si>
  <si>
    <t>BX-O2I4 vstupně/výstupní modul 2 reléové výstupy, 4 vstupy</t>
  </si>
  <si>
    <t>A 1.18</t>
  </si>
  <si>
    <t xml:space="preserve">BX-OI3 vstupně/výstupní modul </t>
  </si>
  <si>
    <t>A 1.19</t>
  </si>
  <si>
    <t xml:space="preserve">BX-O1 výstupní modul 1 reléový výstup </t>
  </si>
  <si>
    <t>A 1.20</t>
  </si>
  <si>
    <t>krabice pro moduly IP66 / rozměry: 130 x 94 x 57 mm</t>
  </si>
  <si>
    <t>A 1.21</t>
  </si>
  <si>
    <t xml:space="preserve">záslepka PG 16 </t>
  </si>
  <si>
    <t>A 1.22</t>
  </si>
  <si>
    <t xml:space="preserve">krabice pro moduly IP66 / rozměry: 94 x 94 x 57 mm </t>
  </si>
  <si>
    <t>A 1.23</t>
  </si>
  <si>
    <t>Detektor butanu (LPG) s displejem, katalitický senzor, napájení 230Vst, dvoustupňový 1.st. 10%DMV</t>
  </si>
  <si>
    <t>A 1.24</t>
  </si>
  <si>
    <t>Detektor metanu CNG (zemní plynu, svítiplynu) s displejem, katalitický senzor, napájení 230Vst, dv</t>
  </si>
  <si>
    <t>A 1.25</t>
  </si>
  <si>
    <t>Protipožární rozvaděč pro EPS (nástěnná rozvodnice série FWE CK4.2-30/200 ), požární odolnost 30 min</t>
  </si>
  <si>
    <t>A 1.26</t>
  </si>
  <si>
    <t>Siréna s červeným majákem certifikované dle EN 54-3 a dle EN 54-23 - PA X 1-05</t>
  </si>
  <si>
    <t>A 1.27</t>
  </si>
  <si>
    <t xml:space="preserve">Propojovací krabice sáfunkční odolností při požáru </t>
  </si>
  <si>
    <t>A 1.28</t>
  </si>
  <si>
    <t xml:space="preserve">Jistič  LPN-16B/1 </t>
  </si>
  <si>
    <t>A 1.29</t>
  </si>
  <si>
    <t xml:space="preserve">Podružný el. inst. materiál 3% </t>
  </si>
  <si>
    <t>A 2.1</t>
  </si>
  <si>
    <t xml:space="preserve">JXFE-R 1x2x0,8 B2caS1D0 </t>
  </si>
  <si>
    <t>A 2.2</t>
  </si>
  <si>
    <t>2x2x0,8 (B2caS1D0, funkčnost min. P30-R)</t>
  </si>
  <si>
    <t>A 2.3</t>
  </si>
  <si>
    <t>10x2x0,8 (B2caS1D0, funkčnost min. P30-R)</t>
  </si>
  <si>
    <t>A 2.4</t>
  </si>
  <si>
    <t>J 3x2,5 (B2caS1D0, funkčnost min. P30-R) - odhad délky kabelu k rozvaděči NN</t>
  </si>
  <si>
    <t>A 2.5</t>
  </si>
  <si>
    <t xml:space="preserve">Značení trasy vedení - kabelové štítky </t>
  </si>
  <si>
    <t>A 3.1</t>
  </si>
  <si>
    <t xml:space="preserve">KU 68, krabice pod omítku/do sádrokartonu </t>
  </si>
  <si>
    <t>A 3.2</t>
  </si>
  <si>
    <t xml:space="preserve">Instalační trubka ohebná 1225HFPP (bezhalogenová) </t>
  </si>
  <si>
    <t>A 3.3</t>
  </si>
  <si>
    <t xml:space="preserve">Instalační trubka ohebná 1232HFPP (bezhalogenová) </t>
  </si>
  <si>
    <t>A 3.4</t>
  </si>
  <si>
    <t xml:space="preserve">Požární ucpávky </t>
  </si>
  <si>
    <t>A 3.5</t>
  </si>
  <si>
    <t xml:space="preserve">Podružný el. inst. materiál 4% </t>
  </si>
  <si>
    <t>A 4.1</t>
  </si>
  <si>
    <t xml:space="preserve">Požární kniha </t>
  </si>
  <si>
    <t>A 4.2</t>
  </si>
  <si>
    <t xml:space="preserve">Projektová dokumentace pro provedení stavby </t>
  </si>
  <si>
    <t>A 4.3</t>
  </si>
  <si>
    <t xml:space="preserve">Revize </t>
  </si>
  <si>
    <t>A 4.4</t>
  </si>
  <si>
    <t xml:space="preserve">Programování ústředny EPS </t>
  </si>
  <si>
    <t>A 4.5</t>
  </si>
  <si>
    <t xml:space="preserve">Funkční zkouška systému </t>
  </si>
  <si>
    <t>A 4.6</t>
  </si>
  <si>
    <t xml:space="preserve">Koordinační funkční zkoušky </t>
  </si>
  <si>
    <t>A 4.7</t>
  </si>
  <si>
    <t xml:space="preserve">Koplexní zkoušky </t>
  </si>
  <si>
    <t>A 4.8</t>
  </si>
  <si>
    <t xml:space="preserve">Uvedení do provozu </t>
  </si>
  <si>
    <t>A 4.9</t>
  </si>
  <si>
    <t xml:space="preserve">ŠkoleníZaškolení obsluhy a údržby </t>
  </si>
  <si>
    <t>A 4.10</t>
  </si>
  <si>
    <t xml:space="preserve">Návody a manuály </t>
  </si>
  <si>
    <t>A 4.11</t>
  </si>
  <si>
    <t>Mimostaveništná dopravaZahrnuje náklady na dopravu strojů a zařízení od výrobce (obchodní org</t>
  </si>
  <si>
    <t>05 EPS STAVBA 2</t>
  </si>
  <si>
    <t>Zař.č</t>
  </si>
  <si>
    <t>Větrání a klimatizování veřejných prostor a zázemí</t>
  </si>
  <si>
    <t>Kompaktní rekuperační jednotka s deskovým rekuperátorem 79%, reverzibilním přímým výparem a</t>
  </si>
  <si>
    <t>KOMPL</t>
  </si>
  <si>
    <t>Kompaktní rekuperační jednotka s deskovým rekuperátorem 79%, reverzibilním přímým výparem a el.dohřevem a vývody nahoru</t>
  </si>
  <si>
    <t>Součástí dodávky bude:</t>
  </si>
  <si>
    <t>- uzavítrací klapky s havarijním servopohonem</t>
  </si>
  <si>
    <t xml:space="preserve"> - frekvenční měniče</t>
  </si>
  <si>
    <t xml:space="preserve"> - sifony pro odvod kondenzátu</t>
  </si>
  <si>
    <t xml:space="preserve"> - kompletní dodávka MaR "na klíč"  a vyvedení dálkového ovládání do místa obsluhy</t>
  </si>
  <si>
    <t xml:space="preserve"> - pružné uložení pomocí silentbloků</t>
  </si>
  <si>
    <t>Vp/Vo=3000/3000 m3/hod, Pext=350/350Pa</t>
  </si>
  <si>
    <t>Reverzibilní dvouřadý jednookrhový přímý výparník Qmin.= 12,1kW</t>
  </si>
  <si>
    <t>Elektrický ohřívač pro dohřev vzduchu při odmražování Qtop=10kW</t>
  </si>
  <si>
    <t>P=12kW, 3x400V/50Hz</t>
  </si>
  <si>
    <t>Venkovní kondenzační jednotka pro přímý výpar do VZT</t>
  </si>
  <si>
    <t xml:space="preserve">Venkovní kondenzační jednotka pro přímý výpar do VZT </t>
  </si>
  <si>
    <t xml:space="preserve"> - AHU kit pro řízení 0-10V vč. příslušenství</t>
  </si>
  <si>
    <t xml:space="preserve"> - konzola na fasádu</t>
  </si>
  <si>
    <t>Qchl/Qtop= min.12,1/12,8kW</t>
  </si>
  <si>
    <t>P=4kW, 230V/50Hz</t>
  </si>
  <si>
    <t>Twin-split systém ve složení: venkovní kondenzační  jednotka + 2x nástěnná výparníková jednotka</t>
  </si>
  <si>
    <t>Twin-split systém ve složení: venkovní kondenzační jednotka + 2x nástěnná výparníková jednotka</t>
  </si>
  <si>
    <t xml:space="preserve"> - infra ovladače</t>
  </si>
  <si>
    <t>Qchl/Qtop= min.19,5/22,4kW ( 2x min.9,5/9,5kW )</t>
  </si>
  <si>
    <t>P=9kW, 3x400V/50Hz</t>
  </si>
  <si>
    <t>Buňkový tlumič hluku vč. trouby 1000x400-1500 ( 4x  buňka s náběhovým plechem 500x200x1500 )</t>
  </si>
  <si>
    <t>Buňkový tlumič hluku vč. trouby 1000x400-1500 ( 4x buňka s náběhovým plechem 500x200x1500 )</t>
  </si>
  <si>
    <t xml:space="preserve">Tlumič hluku o450 l=1m </t>
  </si>
  <si>
    <t>Tlumič hluku ?450 l=1m</t>
  </si>
  <si>
    <t>Regulační klapka čtyřhranná vícelistá 630x315, ruční ovládání</t>
  </si>
  <si>
    <t>Regulační klapka čtyřhranná vícelistá 1000x630, ruční ovládání</t>
  </si>
  <si>
    <t>Regulační klapka do kruhového potrubí  DN 200, ruční ovládání</t>
  </si>
  <si>
    <t>9        R01</t>
  </si>
  <si>
    <t>hodina třída 4</t>
  </si>
  <si>
    <t>h</t>
  </si>
  <si>
    <t>Přívodní kruhová textilní vyúsť Vp=3000m3/h, 95Pa,  délka vč. přechodu na čtyřhranné potrubí 7000mm,</t>
  </si>
  <si>
    <t>Přívodní kruhová textilní vyúsť Vp=3000m3/h, 95Pa, délka vč. přechodu na čtyřhranné potrubí 7000mm, perforace spodní 75% výseč</t>
  </si>
  <si>
    <t>Přívodní komfortní dvouřadá vyústka 400x200 vč. regulace R1 a upínacího mechanismu do rámečku pro</t>
  </si>
  <si>
    <t>Přívodní komfortní dvouřadá vyústka 400x200 vč. regulace R1 a upínacího mechanismu do rámečku pro instalaci do stropu, ALU provedení</t>
  </si>
  <si>
    <t>Odvodní komfortní jednořadá vyústka 1000x630 vč. regulace R1 a upínacího mechanismu do rámečku pro</t>
  </si>
  <si>
    <t>Odvodní komfortní jednořadá vyústka 1000x630 vč. regulace R1 a upínacího mechanismu do rámečku pro instalaci do stropu, ALU provedení</t>
  </si>
  <si>
    <t>Odvodní komfortní jednořadá vyústka 400x200 vč. regulace R1 a upínacího mechanismu do rámečku pro</t>
  </si>
  <si>
    <t>Odvodní komfortní jednořadá vyústka 400x200 vč. regulace R1 a upínacího mechanismu do rámečku pro instalaci do stropu, ALU provedení</t>
  </si>
  <si>
    <t>Protidešťová žaluzie 630x630 vč. rámu do potrubí a  síta, ALU provedení, RAL dle arch.</t>
  </si>
  <si>
    <t>Protidešťová žaluzie 630x630 vč. rámu do potrubí a síta, ALU provedení, RAL dle arch.</t>
  </si>
  <si>
    <t>Výfuková hlavice DN 450 vč. příruby, síta proti ptactvu a protivětrného lemu, RAL dle arch.</t>
  </si>
  <si>
    <t>Čtyřhranné VZT potrubí POZINK vč. tvarovek a přírub, těsné</t>
  </si>
  <si>
    <t xml:space="preserve">Kruhové potrubí do o450/30% tvarovek </t>
  </si>
  <si>
    <t>Tepelná izolace z desek minerální plsti s ALU polepem, tl.40mm</t>
  </si>
  <si>
    <t>Tepelně izolační návlek tl. 25mm do o450, balení 10m</t>
  </si>
  <si>
    <t>BAL</t>
  </si>
  <si>
    <t>Cu potrubí ( dvoutrubka) vč. izolace a komunikační  kabeláže</t>
  </si>
  <si>
    <t>101</t>
  </si>
  <si>
    <t>Malý podstropní radiální ventilátor vč.zpětné těsné klapky a nastavitelného doběhového relé</t>
  </si>
  <si>
    <t>102</t>
  </si>
  <si>
    <t>Protipožární stěnový uzávěr s havarijním servopohonem 24V a termoelektrickým aktivačním zař</t>
  </si>
  <si>
    <t>Protipožární stěnový uzávěr s havarijním servopohonem 24V a termoelektrickým aktivačním zařízením 200x300</t>
  </si>
  <si>
    <t>103</t>
  </si>
  <si>
    <t>Výfuková hlavice DN 100 vč. příruby, síta proti ptactvu a protivětrného lemu, RAL dle arch.</t>
  </si>
  <si>
    <t>104</t>
  </si>
  <si>
    <t xml:space="preserve">Kruhové potrubí do o100/0% tvarovek </t>
  </si>
  <si>
    <t>Kruhové potrubí  do ?100/0% tvarovek</t>
  </si>
  <si>
    <t>206</t>
  </si>
  <si>
    <t>207</t>
  </si>
  <si>
    <t>Protipožární izolace minerální vatou s odolností 45min, uchycení na trny, tl. 40mm</t>
  </si>
  <si>
    <t>301</t>
  </si>
  <si>
    <t>Vo=200 m3/hod, Pext=30Pa</t>
  </si>
  <si>
    <t>P=0,1kW, 230V/50Hz</t>
  </si>
  <si>
    <t>302</t>
  </si>
  <si>
    <t>303</t>
  </si>
  <si>
    <t>304</t>
  </si>
  <si>
    <t>401</t>
  </si>
  <si>
    <t xml:space="preserve">Potrubní axiální ventilátor, vč. pružných manžet </t>
  </si>
  <si>
    <t>Vp=500 m3/hod, Pext=160Pa</t>
  </si>
  <si>
    <t>402</t>
  </si>
  <si>
    <t>403</t>
  </si>
  <si>
    <t>Odvodní jedbořadá vyústka do kruhového potrubí 525x75  vč. regulace R1</t>
  </si>
  <si>
    <t>404</t>
  </si>
  <si>
    <t>405</t>
  </si>
  <si>
    <t xml:space="preserve">Kruhové potrubí do o200/30% tvarovek </t>
  </si>
  <si>
    <t>VZ</t>
  </si>
  <si>
    <t>DODÁVKA</t>
  </si>
  <si>
    <t>501</t>
  </si>
  <si>
    <t xml:space="preserve">Montáž VZT a klimatizačního zařízení </t>
  </si>
  <si>
    <t>502</t>
  </si>
  <si>
    <t xml:space="preserve">Montáž MaR </t>
  </si>
  <si>
    <t>503</t>
  </si>
  <si>
    <t xml:space="preserve">Doprava a přesun hmot </t>
  </si>
  <si>
    <t>504</t>
  </si>
  <si>
    <t xml:space="preserve">Svislá přeprava, jeřábnické práce </t>
  </si>
  <si>
    <t>505</t>
  </si>
  <si>
    <t xml:space="preserve">Lešení </t>
  </si>
  <si>
    <t>506</t>
  </si>
  <si>
    <t xml:space="preserve">Montážní, spojovací a závěsový materiál </t>
  </si>
  <si>
    <t>507</t>
  </si>
  <si>
    <t>Zprovoznění a zregulování, funkční zkoušky, revize , měření hluku, protokoly</t>
  </si>
  <si>
    <t>508</t>
  </si>
  <si>
    <t xml:space="preserve">Výrobní projektová dokumentace </t>
  </si>
  <si>
    <t>005241010R</t>
  </si>
  <si>
    <t xml:space="preserve">Dokumentace skutečného provedení </t>
  </si>
  <si>
    <t>Soubor</t>
  </si>
  <si>
    <t>04</t>
  </si>
  <si>
    <t>VZD</t>
  </si>
  <si>
    <t>04 VZD</t>
  </si>
  <si>
    <t>01 VZD STAVBA 2</t>
  </si>
  <si>
    <t>799</t>
  </si>
  <si>
    <t>Ostatní</t>
  </si>
  <si>
    <t>R10</t>
  </si>
  <si>
    <t xml:space="preserve">Realizační dokumentace zhotovitele </t>
  </si>
  <si>
    <t xml:space="preserve">Realizační a dílenskou dokumentaci musí zhotovitel zajistit za tímto účelem:				</t>
  </si>
  <si>
    <t xml:space="preserve">upřesnění prováděcí dokumentace na základě konkrétních typu materiálů, technologických postupů, strojů a zařízení, vytýčení stávajících inženýrských sítí, provedených průzkumů 			</t>
  </si>
  <si>
    <t xml:space="preserve">potřeba podrobnějšího zpracování projektové dokumentace do větších podrobností, případně kde bude potřebné přizpůsobení dokumentace pro speciální technologické postupy (např. dílenské výkresy, detaily, výkresy výztuže a podrobné statické výpočty prefabrikátů, výkresy tesařských konstrukcí, podložené statickými výpočty, výkresy profesních částí, podrobné technologické postupy vybraných činností).				</t>
  </si>
  <si>
    <t xml:space="preserve">koordinace realizační dokumentace s dokumentací souvisejících investic.				</t>
  </si>
  <si>
    <t xml:space="preserve">Detaily, dílenská dokumentace, výkresy výztuže, podrobné statické  výpočty veškerých nosných konstrukcí , výkresy profesních částí, za dodržení projektové dokumentace pro DSP a vysoutěženého výkazu výměr . Koordinace s proejkty souvisejíchc investic . 				</t>
  </si>
  <si>
    <t>R15</t>
  </si>
  <si>
    <t xml:space="preserve">Koordinační a kompletační činnost, </t>
  </si>
  <si>
    <t xml:space="preserve">Koordinační a kompletační činnost celé stavby. Náklady na ztížené podmínky provádění tam, kde jsou stavební práce zcela nebo zčásti omezovány provozem okolí stavby . Jde zejména o zvýšené náklady v důsledku nezbytného respektování stávajícího užívání části objektu objednatelem, práce ovlivňující vyhlášky , KHS, HZS, ŽP atd.   ovlivňující stavební práce apod. Režijní náklady stavby vyplývající z plnění podmínek uvedených ve smlouvě o dílo.				</t>
  </si>
  <si>
    <t>R2</t>
  </si>
  <si>
    <t>Bezpečnostní opatření při výstavbě dle plánu BOZP přípravná faze</t>
  </si>
  <si>
    <t xml:space="preserve">Instalace bezpečnostních prvků při výstavbě. Dle plánu BOZP .Budované konstrukce  stavby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				</t>
  </si>
  <si>
    <t xml:space="preserve">Součástí této položky jsou i náklady na další činnosti a požadavky pro BOZP,PO,				</t>
  </si>
  <si>
    <t>R4</t>
  </si>
  <si>
    <t xml:space="preserve">Průběžná fotodokumentace stavby </t>
  </si>
  <si>
    <t xml:space="preserve">Podrobná fotodokumentace průběhu výstavby - položka zahrnuje náklady na zřízení foto nebo video dokumentace a jej archivaci. Fotodokumentace zachytí průběh výstavby </t>
  </si>
  <si>
    <t xml:space="preserve"> Fotodokumentace bude členěna přehledně dle  definice TDI.				</t>
  </si>
  <si>
    <t>005121010R</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</si>
  <si>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</si>
  <si>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t>
  </si>
  <si>
    <t>005121020R</t>
  </si>
  <si>
    <t xml:space="preserve">Provoz zařízení staveniště </t>
  </si>
  <si>
    <t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t>
  </si>
  <si>
    <t>005121030R</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</si>
  <si>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</si>
  <si>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t>
  </si>
  <si>
    <t>005211030R</t>
  </si>
  <si>
    <t xml:space="preserve">Dočasná dopravní opatření </t>
  </si>
  <si>
    <t xml:space="preserve">Položka zahrnuje náklady na projektovou přípravu, projednání, pronájem a instalaci dopravního značení včetně údržby během výstavby pro zajištění bezpečného vstupu pracovníků a materiálu do objektu.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				</t>
  </si>
  <si>
    <t xml:space="preserve">Součástí této položky jsou i náklady na další činnosti a požadavky stavby				</t>
  </si>
  <si>
    <t>00523  R</t>
  </si>
  <si>
    <t xml:space="preserve">Zkoušky a revize </t>
  </si>
  <si>
    <t xml:space="preserve">Náklady zhotovitele, související s prováděním zkoušek a revizí předepsaných technickými normami nebo objednatelem a které jsou pro provedení díla nezbytné.				</t>
  </si>
  <si>
    <t xml:space="preserve">Náklady na vyhotovení dokumentace skutečného provedení stavby a její předání objednateli v požadované formě a požadovaném počtu.				</t>
  </si>
  <si>
    <t>05</t>
  </si>
  <si>
    <t>VRN OPN</t>
  </si>
  <si>
    <t>05 VRN OPN</t>
  </si>
  <si>
    <t>01 VRN, OPN STAVBA 2</t>
  </si>
  <si>
    <t>2023_61 KNIHOVNA TŘEBÍČ</t>
  </si>
  <si>
    <t>Základ DPH 15 %</t>
  </si>
  <si>
    <t>Základ DPH 21 %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</si>
</sst>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2"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10"/>
      <name val="Arial CE"/>
      <family val="2"/>
      <charset val="238"/>
    </font>
    <font>
      <sz val="9"/>
      <name val="Arial CE"/>
      <family val="2"/>
      <charset val="238"/>
    </font>
    <font>
      <b/>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color indexed="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
      <sz val="8"/>
      <color indexed="17"/>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7" fillId="0" borderId="0"/>
  </cellStyleXfs>
  <cellXfs count="20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4" fillId="2" borderId="4" xfId="0" applyFont="1" applyFill="1" applyBorder="1"/>
    <xf numFmtId="0" fontId="4" fillId="2" borderId="10" xfId="0" applyFont="1" applyFill="1" applyBorder="1"/>
    <xf numFmtId="0" fontId="5" fillId="2" borderId="0" xfId="0" applyFont="1" applyFill="1"/>
    <xf numFmtId="0" fontId="8" fillId="0" borderId="0" xfId="0" applyFont="1"/>
    <xf numFmtId="0" fontId="9" fillId="0" borderId="0" xfId="0" applyFont="1"/>
    <xf numFmtId="0" fontId="9" fillId="0" borderId="0" xfId="0" applyFont="1" applyAlignment="1"/>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10" fillId="0" borderId="0" xfId="0" applyFont="1" applyAlignment="1"/>
    <xf numFmtId="0" fontId="11" fillId="0" borderId="0" xfId="0" applyFont="1" applyAlignment="1">
      <alignment horizontal="right"/>
    </xf>
    <xf numFmtId="14" fontId="11" fillId="0" borderId="0" xfId="0" applyNumberFormat="1" applyFont="1" applyAlignment="1">
      <alignment horizontal="left"/>
    </xf>
    <xf numFmtId="0" fontId="12" fillId="0" borderId="0" xfId="0" applyFont="1" applyAlignment="1">
      <alignment horizontal="right"/>
    </xf>
    <xf numFmtId="49" fontId="9" fillId="0" borderId="0" xfId="0" applyNumberFormat="1" applyFont="1"/>
    <xf numFmtId="0" fontId="13" fillId="0" borderId="0" xfId="0" applyFont="1" applyAlignment="1">
      <alignment horizontal="right"/>
    </xf>
    <xf numFmtId="49" fontId="14" fillId="0" borderId="0" xfId="0" applyNumberFormat="1" applyFont="1" applyAlignment="1" applyProtection="1">
      <alignment horizontal="left"/>
      <protection locked="0"/>
    </xf>
    <xf numFmtId="0" fontId="14" fillId="0" borderId="0" xfId="0" applyFont="1" applyAlignment="1">
      <alignment horizontal="left"/>
    </xf>
    <xf numFmtId="0" fontId="15" fillId="0" borderId="0" xfId="0" applyFont="1"/>
    <xf numFmtId="0" fontId="15" fillId="0" borderId="0" xfId="0" applyFont="1" applyAlignment="1"/>
    <xf numFmtId="0" fontId="9" fillId="0" borderId="0" xfId="0" applyFont="1" applyAlignment="1">
      <alignment horizontal="right"/>
    </xf>
    <xf numFmtId="0" fontId="15" fillId="0" borderId="0" xfId="0" applyFont="1" applyAlignment="1">
      <alignment horizontal="right"/>
    </xf>
    <xf numFmtId="49" fontId="9" fillId="0" borderId="0" xfId="0" applyNumberFormat="1" applyFont="1" applyAlignment="1">
      <alignment horizontal="left"/>
    </xf>
    <xf numFmtId="0" fontId="9" fillId="0" borderId="0" xfId="0" applyFont="1" applyAlignment="1">
      <alignment horizontal="left"/>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13" xfId="0" applyFont="1" applyFill="1" applyBorder="1" applyAlignment="1">
      <alignment wrapText="1"/>
    </xf>
    <xf numFmtId="0" fontId="12" fillId="4" borderId="7" xfId="0" applyFont="1" applyFill="1" applyBorder="1" applyAlignment="1">
      <alignment horizontal="right" wrapText="1"/>
    </xf>
    <xf numFmtId="0" fontId="9" fillId="4" borderId="8" xfId="0" applyFont="1" applyFill="1" applyBorder="1" applyAlignment="1"/>
    <xf numFmtId="0" fontId="12" fillId="4" borderId="8" xfId="0" applyFont="1" applyFill="1" applyBorder="1" applyAlignment="1">
      <alignment horizontal="right" wrapText="1"/>
    </xf>
    <xf numFmtId="0" fontId="12" fillId="4" borderId="13" xfId="0" applyFont="1" applyFill="1" applyBorder="1" applyAlignment="1">
      <alignment horizontal="right" vertical="center"/>
    </xf>
    <xf numFmtId="0" fontId="12" fillId="2" borderId="0" xfId="0" applyFont="1" applyFill="1" applyBorder="1" applyAlignment="1">
      <alignment horizontal="right" wrapText="1"/>
    </xf>
    <xf numFmtId="0" fontId="9" fillId="0" borderId="1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15" xfId="0"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2" borderId="0" xfId="0" applyNumberFormat="1" applyFont="1" applyFill="1" applyBorder="1" applyAlignment="1">
      <alignment vertical="center"/>
    </xf>
    <xf numFmtId="4" fontId="9" fillId="0" borderId="14" xfId="0" applyNumberFormat="1" applyFont="1" applyBorder="1" applyAlignment="1">
      <alignment horizontal="right" vertical="center"/>
    </xf>
    <xf numFmtId="4" fontId="9" fillId="0" borderId="0" xfId="0" applyNumberFormat="1" applyFont="1" applyBorder="1" applyAlignment="1">
      <alignment horizontal="right" vertical="center"/>
    </xf>
    <xf numFmtId="0" fontId="9" fillId="3" borderId="0" xfId="0" applyFont="1" applyFill="1" applyBorder="1" applyAlignment="1" applyProtection="1">
      <alignment horizontal="right" vertical="center"/>
      <protection locked="0"/>
    </xf>
    <xf numFmtId="4" fontId="9" fillId="0" borderId="19" xfId="0" applyNumberFormat="1" applyFont="1" applyBorder="1" applyAlignment="1">
      <alignment horizontal="right" vertical="center"/>
    </xf>
    <xf numFmtId="4" fontId="9" fillId="0" borderId="20" xfId="0" applyNumberFormat="1" applyFont="1" applyBorder="1" applyAlignment="1">
      <alignment horizontal="right" vertical="center"/>
    </xf>
    <xf numFmtId="0" fontId="14" fillId="4" borderId="7" xfId="0" applyFont="1" applyFill="1" applyBorder="1" applyAlignment="1">
      <alignment vertical="center"/>
    </xf>
    <xf numFmtId="0" fontId="15" fillId="4" borderId="8" xfId="0" applyFont="1" applyFill="1" applyBorder="1" applyAlignment="1">
      <alignment vertical="center"/>
    </xf>
    <xf numFmtId="0" fontId="9" fillId="4" borderId="8" xfId="0" applyFont="1" applyFill="1" applyBorder="1" applyAlignment="1">
      <alignment vertical="center"/>
    </xf>
    <xf numFmtId="4" fontId="14" fillId="4" borderId="22"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4" fontId="15" fillId="2" borderId="0" xfId="0" applyNumberFormat="1" applyFont="1" applyFill="1" applyBorder="1" applyAlignment="1">
      <alignment vertical="center"/>
    </xf>
    <xf numFmtId="0" fontId="10" fillId="0" borderId="0" xfId="0" applyFont="1" applyAlignment="1">
      <alignment horizontal="center"/>
    </xf>
    <xf numFmtId="4" fontId="9" fillId="0" borderId="0" xfId="0" applyNumberFormat="1" applyFont="1"/>
    <xf numFmtId="0" fontId="12" fillId="4" borderId="7" xfId="0" applyFont="1" applyFill="1" applyBorder="1" applyAlignment="1">
      <alignment vertical="center"/>
    </xf>
    <xf numFmtId="0" fontId="15" fillId="4" borderId="5"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1" fillId="0" borderId="16" xfId="0" applyNumberFormat="1" applyFont="1" applyBorder="1" applyAlignment="1">
      <alignment horizontal="left"/>
    </xf>
    <xf numFmtId="164" fontId="11" fillId="0" borderId="26" xfId="0" applyNumberFormat="1" applyFont="1" applyBorder="1"/>
    <xf numFmtId="3" fontId="12" fillId="0" borderId="16" xfId="0" applyNumberFormat="1" applyFont="1" applyBorder="1" applyAlignment="1">
      <alignment horizontal="right"/>
    </xf>
    <xf numFmtId="3" fontId="11" fillId="0" borderId="27" xfId="0" applyNumberFormat="1" applyFont="1" applyBorder="1" applyAlignment="1">
      <alignment horizontal="right"/>
    </xf>
    <xf numFmtId="3" fontId="11" fillId="3" borderId="26" xfId="0" applyNumberFormat="1" applyFont="1" applyFill="1" applyBorder="1" applyAlignment="1" applyProtection="1">
      <alignment horizontal="right"/>
      <protection locked="0"/>
    </xf>
    <xf numFmtId="0" fontId="12" fillId="2" borderId="7" xfId="0" applyFont="1" applyFill="1" applyBorder="1" applyAlignment="1">
      <alignment vertical="center"/>
    </xf>
    <xf numFmtId="49" fontId="12" fillId="2" borderId="8" xfId="0" applyNumberFormat="1" applyFont="1" applyFill="1" applyBorder="1" applyAlignment="1">
      <alignment horizontal="left" vertical="center"/>
    </xf>
    <xf numFmtId="0" fontId="12" fillId="2" borderId="13" xfId="0" applyFont="1" applyFill="1" applyBorder="1" applyAlignment="1">
      <alignment vertical="center"/>
    </xf>
    <xf numFmtId="164" fontId="11" fillId="0" borderId="5" xfId="0" applyNumberFormat="1" applyFont="1" applyBorder="1"/>
    <xf numFmtId="3" fontId="12" fillId="2" borderId="28"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9" fillId="0" borderId="0" xfId="0" applyFont="1" applyAlignment="1">
      <alignment horizontal="left" vertical="top" wrapText="1"/>
    </xf>
    <xf numFmtId="0" fontId="15" fillId="0" borderId="0" xfId="0" applyFont="1" applyAlignment="1">
      <alignment horizontal="left" vertical="top"/>
    </xf>
    <xf numFmtId="0" fontId="9" fillId="0" borderId="0" xfId="0" applyFont="1" applyBorder="1"/>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9" fillId="0" borderId="0" xfId="1" applyFont="1"/>
    <xf numFmtId="0" fontId="18" fillId="0" borderId="0" xfId="1" applyFont="1" applyAlignment="1">
      <alignment horizontal="centerContinuous"/>
    </xf>
    <xf numFmtId="0" fontId="19" fillId="0" borderId="0" xfId="1" applyFont="1" applyAlignment="1">
      <alignment horizontal="centerContinuous"/>
    </xf>
    <xf numFmtId="0" fontId="19" fillId="0" borderId="0" xfId="1" applyFont="1" applyAlignment="1">
      <alignment horizontal="right"/>
    </xf>
    <xf numFmtId="0" fontId="9" fillId="2" borderId="29" xfId="1" applyFont="1" applyFill="1" applyBorder="1" applyAlignment="1">
      <alignment horizontal="left"/>
    </xf>
    <xf numFmtId="0" fontId="9" fillId="2" borderId="30" xfId="1" applyFont="1" applyFill="1" applyBorder="1" applyAlignment="1">
      <alignment horizontal="center"/>
    </xf>
    <xf numFmtId="0" fontId="20" fillId="2" borderId="30" xfId="1" applyFont="1" applyFill="1" applyBorder="1"/>
    <xf numFmtId="49" fontId="9" fillId="2" borderId="31" xfId="1" applyNumberFormat="1" applyFont="1" applyFill="1" applyBorder="1"/>
    <xf numFmtId="0" fontId="9" fillId="2" borderId="30" xfId="1" applyFont="1" applyFill="1" applyBorder="1" applyAlignment="1">
      <alignment horizontal="right"/>
    </xf>
    <xf numFmtId="0" fontId="9" fillId="2" borderId="30" xfId="1" applyFont="1" applyFill="1" applyBorder="1"/>
    <xf numFmtId="0" fontId="9" fillId="2" borderId="32" xfId="1" applyFont="1" applyFill="1" applyBorder="1"/>
    <xf numFmtId="49" fontId="9" fillId="2" borderId="33" xfId="1" applyNumberFormat="1" applyFont="1" applyFill="1" applyBorder="1" applyAlignment="1">
      <alignment horizontal="left"/>
    </xf>
    <xf numFmtId="0" fontId="9" fillId="2" borderId="34" xfId="1" applyFont="1" applyFill="1" applyBorder="1" applyAlignment="1">
      <alignment horizontal="center"/>
    </xf>
    <xf numFmtId="0" fontId="20" fillId="2" borderId="34" xfId="1" applyFont="1" applyFill="1" applyBorder="1"/>
    <xf numFmtId="49" fontId="9" fillId="2" borderId="35" xfId="1" applyNumberFormat="1" applyFont="1" applyFill="1" applyBorder="1"/>
    <xf numFmtId="0" fontId="9" fillId="2" borderId="34" xfId="1" applyFont="1" applyFill="1" applyBorder="1" applyAlignment="1">
      <alignment horizontal="right"/>
    </xf>
    <xf numFmtId="0" fontId="9" fillId="2" borderId="34" xfId="1" applyFont="1" applyFill="1" applyBorder="1"/>
    <xf numFmtId="0" fontId="9" fillId="2" borderId="36" xfId="1" applyFont="1" applyFill="1" applyBorder="1"/>
    <xf numFmtId="0" fontId="11" fillId="0" borderId="0" xfId="1" applyFont="1"/>
    <xf numFmtId="0" fontId="9" fillId="0" borderId="0" xfId="1" applyFont="1" applyAlignment="1">
      <alignment horizontal="right"/>
    </xf>
    <xf numFmtId="0" fontId="9" fillId="0" borderId="0" xfId="1" applyFont="1" applyAlignment="1"/>
    <xf numFmtId="49" fontId="11" fillId="2" borderId="5" xfId="1" applyNumberFormat="1" applyFont="1" applyFill="1" applyBorder="1" applyAlignment="1">
      <alignment wrapText="1"/>
    </xf>
    <xf numFmtId="0" fontId="11" fillId="2" borderId="13" xfId="1" applyFont="1" applyFill="1" applyBorder="1" applyAlignment="1">
      <alignment horizontal="center" wrapText="1"/>
    </xf>
    <xf numFmtId="0" fontId="11" fillId="2" borderId="13" xfId="1" applyNumberFormat="1" applyFont="1" applyFill="1" applyBorder="1" applyAlignment="1">
      <alignment horizontal="center" wrapText="1"/>
    </xf>
    <xf numFmtId="0" fontId="11" fillId="2" borderId="5" xfId="1" applyFont="1" applyFill="1" applyBorder="1" applyAlignment="1">
      <alignment horizontal="center" wrapText="1"/>
    </xf>
    <xf numFmtId="0" fontId="9" fillId="2" borderId="5" xfId="1" applyFont="1" applyFill="1" applyBorder="1" applyAlignment="1">
      <alignment wrapText="1" shrinkToFit="1"/>
    </xf>
    <xf numFmtId="0" fontId="9" fillId="0" borderId="0" xfId="1" applyFont="1" applyAlignment="1">
      <alignment wrapText="1"/>
    </xf>
    <xf numFmtId="0" fontId="21" fillId="4" borderId="14" xfId="1" applyFont="1" applyFill="1" applyBorder="1" applyAlignment="1">
      <alignment horizontal="center"/>
    </xf>
    <xf numFmtId="49" fontId="15" fillId="4" borderId="17" xfId="1" applyNumberFormat="1" applyFont="1" applyFill="1" applyBorder="1" applyAlignment="1">
      <alignment horizontal="left"/>
    </xf>
    <xf numFmtId="0" fontId="15" fillId="4" borderId="17" xfId="1" applyFont="1" applyFill="1" applyBorder="1"/>
    <xf numFmtId="0" fontId="9" fillId="4" borderId="17" xfId="1" applyFont="1" applyFill="1" applyBorder="1" applyAlignment="1">
      <alignment horizontal="center"/>
    </xf>
    <xf numFmtId="0" fontId="9" fillId="4" borderId="17" xfId="1" applyNumberFormat="1" applyFont="1" applyFill="1" applyBorder="1" applyAlignment="1">
      <alignment horizontal="right"/>
    </xf>
    <xf numFmtId="0" fontId="9" fillId="4" borderId="15" xfId="1" applyNumberFormat="1" applyFont="1" applyFill="1" applyBorder="1"/>
    <xf numFmtId="0" fontId="9" fillId="4" borderId="16" xfId="1" applyNumberFormat="1" applyFont="1" applyFill="1" applyBorder="1"/>
    <xf numFmtId="0" fontId="9" fillId="4" borderId="18" xfId="1" applyNumberFormat="1" applyFont="1" applyFill="1" applyBorder="1"/>
    <xf numFmtId="0" fontId="9" fillId="4" borderId="16" xfId="1" applyFont="1" applyFill="1" applyBorder="1"/>
    <xf numFmtId="0" fontId="9" fillId="4" borderId="18" xfId="1" applyFont="1" applyFill="1" applyBorder="1"/>
    <xf numFmtId="0" fontId="22" fillId="0" borderId="0" xfId="1" applyFont="1"/>
    <xf numFmtId="0" fontId="23" fillId="0" borderId="37" xfId="1" applyFont="1" applyBorder="1" applyAlignment="1">
      <alignment horizontal="center" vertical="top"/>
    </xf>
    <xf numFmtId="49" fontId="24" fillId="0" borderId="37" xfId="1" applyNumberFormat="1" applyFont="1" applyBorder="1" applyAlignment="1">
      <alignment horizontal="left" vertical="top" shrinkToFit="1"/>
    </xf>
    <xf numFmtId="0" fontId="24" fillId="0" borderId="37" xfId="1" applyFont="1" applyBorder="1" applyAlignment="1">
      <alignment vertical="top" wrapText="1"/>
    </xf>
    <xf numFmtId="49" fontId="23" fillId="0" borderId="37" xfId="1" applyNumberFormat="1" applyFont="1" applyBorder="1" applyAlignment="1">
      <alignment horizontal="center" shrinkToFit="1"/>
    </xf>
    <xf numFmtId="4" fontId="24" fillId="0" borderId="37" xfId="1" applyNumberFormat="1" applyFont="1" applyBorder="1" applyAlignment="1">
      <alignment horizontal="right" shrinkToFit="1"/>
    </xf>
    <xf numFmtId="4" fontId="23" fillId="3" borderId="37" xfId="1" applyNumberFormat="1" applyFont="1" applyFill="1" applyBorder="1" applyAlignment="1" applyProtection="1">
      <alignment horizontal="right"/>
      <protection locked="0"/>
    </xf>
    <xf numFmtId="4" fontId="23" fillId="0" borderId="37" xfId="1" applyNumberFormat="1" applyFont="1" applyBorder="1"/>
    <xf numFmtId="165" fontId="23" fillId="0" borderId="37" xfId="1" applyNumberFormat="1" applyFont="1" applyBorder="1"/>
    <xf numFmtId="4" fontId="23" fillId="0" borderId="15" xfId="1" applyNumberFormat="1" applyFont="1" applyBorder="1"/>
    <xf numFmtId="4" fontId="22" fillId="0" borderId="0" xfId="1" applyNumberFormat="1" applyFont="1"/>
    <xf numFmtId="0" fontId="11" fillId="0" borderId="37" xfId="1" applyFont="1" applyBorder="1" applyAlignment="1">
      <alignment horizontal="center"/>
    </xf>
    <xf numFmtId="49" fontId="11" fillId="0" borderId="37" xfId="1" applyNumberFormat="1" applyFont="1" applyBorder="1" applyAlignment="1">
      <alignment horizontal="left"/>
    </xf>
    <xf numFmtId="4" fontId="9" fillId="0" borderId="15" xfId="1" applyNumberFormat="1" applyFont="1" applyBorder="1"/>
    <xf numFmtId="0" fontId="25" fillId="0" borderId="0" xfId="1" applyFont="1" applyAlignment="1">
      <alignment wrapText="1"/>
    </xf>
    <xf numFmtId="4" fontId="23" fillId="5" borderId="37" xfId="1" applyNumberFormat="1" applyFont="1" applyFill="1" applyBorder="1" applyAlignment="1">
      <alignment horizontal="right" wrapText="1"/>
    </xf>
    <xf numFmtId="0" fontId="26" fillId="5" borderId="14" xfId="1" applyFont="1" applyFill="1" applyBorder="1" applyAlignment="1">
      <alignment horizontal="left" wrapText="1"/>
    </xf>
    <xf numFmtId="0" fontId="26" fillId="0" borderId="15" xfId="0" applyFont="1" applyBorder="1" applyAlignment="1">
      <alignment horizontal="right"/>
    </xf>
    <xf numFmtId="0" fontId="9" fillId="0" borderId="14" xfId="1" applyFont="1" applyBorder="1"/>
    <xf numFmtId="0" fontId="9" fillId="0" borderId="0" xfId="1" applyFont="1" applyBorder="1"/>
    <xf numFmtId="0" fontId="22" fillId="0" borderId="0" xfId="1" applyFont="1" applyAlignment="1">
      <alignment wrapText="1"/>
    </xf>
    <xf numFmtId="0" fontId="27" fillId="2" borderId="7" xfId="1" applyFont="1" applyFill="1" applyBorder="1" applyAlignment="1">
      <alignment horizontal="center"/>
    </xf>
    <xf numFmtId="49" fontId="20" fillId="2" borderId="8" xfId="1" applyNumberFormat="1" applyFont="1" applyFill="1" applyBorder="1" applyAlignment="1">
      <alignment horizontal="left"/>
    </xf>
    <xf numFmtId="0" fontId="20" fillId="2" borderId="8" xfId="1" applyFont="1" applyFill="1" applyBorder="1" applyAlignment="1">
      <alignment horizontal="left"/>
    </xf>
    <xf numFmtId="0" fontId="9" fillId="2" borderId="8" xfId="1" applyFont="1" applyFill="1" applyBorder="1" applyAlignment="1">
      <alignment horizontal="center"/>
    </xf>
    <xf numFmtId="4" fontId="9" fillId="2" borderId="8" xfId="1" applyNumberFormat="1" applyFont="1" applyFill="1" applyBorder="1" applyAlignment="1">
      <alignment horizontal="right"/>
    </xf>
    <xf numFmtId="4" fontId="15" fillId="2" borderId="13" xfId="1" applyNumberFormat="1" applyFont="1" applyFill="1" applyBorder="1"/>
    <xf numFmtId="0" fontId="9" fillId="2" borderId="7" xfId="1" applyFont="1" applyFill="1" applyBorder="1"/>
    <xf numFmtId="0" fontId="9" fillId="2" borderId="8" xfId="1" applyFont="1" applyFill="1" applyBorder="1"/>
    <xf numFmtId="4" fontId="9" fillId="0" borderId="0" xfId="1" applyNumberFormat="1" applyFont="1"/>
    <xf numFmtId="3" fontId="22" fillId="0" borderId="0" xfId="1" applyNumberFormat="1" applyFont="1"/>
    <xf numFmtId="0" fontId="28" fillId="4" borderId="7" xfId="1" applyFont="1" applyFill="1" applyBorder="1" applyAlignment="1">
      <alignment horizontal="center"/>
    </xf>
    <xf numFmtId="49" fontId="20" fillId="4" borderId="8" xfId="1" applyNumberFormat="1" applyFont="1" applyFill="1" applyBorder="1" applyAlignment="1">
      <alignment horizontal="left"/>
    </xf>
    <xf numFmtId="0" fontId="20" fillId="4" borderId="8" xfId="1" applyFont="1" applyFill="1" applyBorder="1"/>
    <xf numFmtId="0" fontId="9" fillId="4" borderId="8" xfId="1" applyFont="1" applyFill="1" applyBorder="1" applyAlignment="1">
      <alignment horizontal="center"/>
    </xf>
    <xf numFmtId="4" fontId="9" fillId="4" borderId="8" xfId="1" applyNumberFormat="1" applyFont="1" applyFill="1" applyBorder="1" applyAlignment="1">
      <alignment horizontal="right"/>
    </xf>
    <xf numFmtId="4" fontId="15" fillId="4" borderId="13" xfId="1" applyNumberFormat="1" applyFont="1" applyFill="1" applyBorder="1"/>
    <xf numFmtId="0" fontId="9" fillId="4" borderId="8" xfId="1" applyFont="1" applyFill="1" applyBorder="1"/>
    <xf numFmtId="3" fontId="9" fillId="0" borderId="0" xfId="1" applyNumberFormat="1" applyFont="1"/>
    <xf numFmtId="0" fontId="15" fillId="0" borderId="0" xfId="1" applyFont="1"/>
    <xf numFmtId="0" fontId="29" fillId="0" borderId="0" xfId="1" applyFont="1" applyAlignment="1"/>
    <xf numFmtId="0" fontId="30" fillId="0" borderId="0" xfId="1" applyFont="1" applyBorder="1"/>
    <xf numFmtId="3" fontId="30" fillId="0" borderId="0" xfId="1" applyNumberFormat="1" applyFont="1" applyBorder="1" applyAlignment="1">
      <alignment horizontal="right"/>
    </xf>
    <xf numFmtId="4" fontId="30" fillId="0" borderId="0" xfId="1" applyNumberFormat="1" applyFont="1" applyBorder="1"/>
    <xf numFmtId="0" fontId="29" fillId="0" borderId="0" xfId="1" applyFont="1" applyBorder="1" applyAlignment="1"/>
    <xf numFmtId="0" fontId="9" fillId="0" borderId="0" xfId="1" applyFont="1" applyBorder="1" applyAlignment="1">
      <alignment horizontal="right"/>
    </xf>
    <xf numFmtId="46" fontId="25" fillId="0" borderId="0" xfId="1" applyNumberFormat="1" applyFont="1" applyAlignment="1">
      <alignment wrapText="1"/>
    </xf>
    <xf numFmtId="3" fontId="25" fillId="0" borderId="0" xfId="1" applyNumberFormat="1" applyFont="1" applyAlignment="1">
      <alignment wrapText="1"/>
    </xf>
    <xf numFmtId="9" fontId="25" fillId="0" borderId="0" xfId="1" applyNumberFormat="1" applyFont="1" applyAlignment="1">
      <alignment wrapText="1"/>
    </xf>
    <xf numFmtId="4" fontId="24" fillId="3" borderId="37" xfId="1" applyNumberFormat="1" applyFont="1" applyFill="1" applyBorder="1" applyAlignment="1" applyProtection="1">
      <alignment horizontal="right" shrinkToFit="1"/>
      <protection locked="0"/>
    </xf>
    <xf numFmtId="4" fontId="31" fillId="5" borderId="37" xfId="1" applyNumberFormat="1" applyFont="1" applyFill="1" applyBorder="1" applyAlignment="1">
      <alignment horizontal="right" wrapText="1"/>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6" fillId="2" borderId="0" xfId="0" applyFont="1" applyFill="1" applyAlignment="1">
      <alignment horizontal="left" wrapText="1"/>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16" fillId="3" borderId="7" xfId="0" applyFont="1" applyFill="1" applyBorder="1" applyAlignment="1" applyProtection="1">
      <alignment vertical="top" wrapText="1"/>
      <protection locked="0"/>
    </xf>
    <xf numFmtId="0" fontId="16" fillId="3" borderId="8"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4" fontId="14" fillId="4" borderId="23" xfId="0" applyNumberFormat="1" applyFont="1" applyFill="1" applyBorder="1" applyAlignment="1">
      <alignment horizontal="right" vertical="center"/>
    </xf>
    <xf numFmtId="0" fontId="9" fillId="4" borderId="24" xfId="0" applyFont="1" applyFill="1" applyBorder="1" applyAlignment="1">
      <alignment horizontal="right" vertical="center"/>
    </xf>
    <xf numFmtId="0" fontId="11" fillId="0" borderId="8" xfId="0" applyFont="1" applyBorder="1" applyAlignment="1">
      <alignment horizontal="left" shrinkToFit="1"/>
    </xf>
    <xf numFmtId="0" fontId="11" fillId="0" borderId="13" xfId="0" applyFont="1" applyBorder="1" applyAlignment="1">
      <alignment horizontal="left" shrinkToFit="1"/>
    </xf>
    <xf numFmtId="4" fontId="9" fillId="0" borderId="17" xfId="0" applyNumberFormat="1" applyFont="1" applyBorder="1" applyAlignment="1">
      <alignment horizontal="right" vertical="center"/>
    </xf>
    <xf numFmtId="4" fontId="9" fillId="0" borderId="18"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15" xfId="0" applyNumberFormat="1" applyFont="1" applyBorder="1" applyAlignment="1">
      <alignment horizontal="right" vertical="center"/>
    </xf>
    <xf numFmtId="0" fontId="9" fillId="0" borderId="15" xfId="0" applyFont="1" applyBorder="1" applyAlignment="1">
      <alignment horizontal="right" vertical="center"/>
    </xf>
    <xf numFmtId="4" fontId="9" fillId="0" borderId="20" xfId="0" applyNumberFormat="1" applyFont="1" applyBorder="1" applyAlignment="1">
      <alignment horizontal="right" vertical="center"/>
    </xf>
    <xf numFmtId="0" fontId="9" fillId="0" borderId="21" xfId="0" applyFont="1" applyBorder="1" applyAlignment="1">
      <alignment horizontal="right" vertical="center"/>
    </xf>
    <xf numFmtId="49" fontId="23" fillId="5" borderId="14" xfId="1" applyNumberFormat="1" applyFont="1" applyFill="1" applyBorder="1" applyAlignment="1">
      <alignment horizontal="left" wrapText="1"/>
    </xf>
    <xf numFmtId="49" fontId="9" fillId="0" borderId="0" xfId="0" applyNumberFormat="1" applyFont="1" applyAlignment="1">
      <alignment horizontal="left" wrapText="1"/>
    </xf>
    <xf numFmtId="0" fontId="23" fillId="5" borderId="14" xfId="1" applyNumberFormat="1" applyFont="1" applyFill="1" applyBorder="1" applyAlignment="1">
      <alignment horizontal="left" wrapText="1" indent="1"/>
    </xf>
    <xf numFmtId="0" fontId="9" fillId="0" borderId="0" xfId="0" applyNumberFormat="1" applyFont="1" applyAlignment="1">
      <alignment wrapText="1"/>
    </xf>
    <xf numFmtId="0" fontId="9" fillId="0" borderId="15" xfId="0" applyNumberFormat="1" applyFont="1" applyBorder="1" applyAlignment="1">
      <alignment wrapText="1"/>
    </xf>
    <xf numFmtId="49" fontId="31" fillId="5" borderId="14" xfId="1" applyNumberFormat="1" applyFont="1" applyFill="1" applyBorder="1" applyAlignment="1">
      <alignment horizontal="left" wrapText="1"/>
    </xf>
    <xf numFmtId="9" fontId="23" fillId="5" borderId="14" xfId="1" applyNumberFormat="1" applyFont="1" applyFill="1" applyBorder="1" applyAlignment="1">
      <alignment horizontal="left" wrapText="1" indent="1"/>
    </xf>
    <xf numFmtId="0" fontId="14" fillId="0" borderId="0" xfId="1" applyFont="1" applyAlignment="1">
      <alignment horizontal="left"/>
    </xf>
    <xf numFmtId="0" fontId="16" fillId="3" borderId="7" xfId="1" applyFont="1" applyFill="1" applyBorder="1" applyAlignment="1" applyProtection="1">
      <alignment vertical="top" wrapText="1"/>
      <protection locked="0"/>
    </xf>
    <xf numFmtId="0" fontId="16" fillId="3" borderId="8" xfId="1" applyFont="1" applyFill="1" applyBorder="1" applyAlignment="1" applyProtection="1">
      <alignment vertical="top" wrapText="1"/>
      <protection locked="0"/>
    </xf>
    <xf numFmtId="0" fontId="16" fillId="3" borderId="13" xfId="1" applyFont="1" applyFill="1" applyBorder="1" applyAlignment="1" applyProtection="1">
      <alignment vertical="top" wrapText="1"/>
      <protection locked="0"/>
    </xf>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P134"/>
  <sheetViews>
    <sheetView workbookViewId="0">
      <selection activeCell="B5" sqref="B5:G5"/>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177" t="s">
        <v>2</v>
      </c>
      <c r="C5" s="177"/>
      <c r="D5" s="177"/>
      <c r="E5" s="177"/>
      <c r="F5" s="177"/>
      <c r="G5" s="178"/>
      <c r="H5" s="1"/>
      <c r="I5" s="1"/>
      <c r="J5" s="1"/>
      <c r="K5" s="1"/>
      <c r="L5" s="1"/>
      <c r="M5" s="1"/>
      <c r="N5" s="1"/>
      <c r="O5" s="1"/>
      <c r="P5" s="1"/>
    </row>
    <row r="6" spans="1:16" x14ac:dyDescent="0.2">
      <c r="A6" s="6" t="s">
        <v>3</v>
      </c>
      <c r="B6" s="179"/>
      <c r="C6" s="179"/>
      <c r="D6" s="179"/>
      <c r="E6" s="179"/>
      <c r="F6" s="179"/>
      <c r="G6" s="180"/>
      <c r="H6" s="1"/>
      <c r="I6" s="1"/>
      <c r="J6" s="1"/>
      <c r="K6" s="1"/>
      <c r="L6" s="1"/>
      <c r="M6" s="1"/>
      <c r="N6" s="1"/>
      <c r="O6" s="1"/>
      <c r="P6" s="1"/>
    </row>
    <row r="7" spans="1:16" x14ac:dyDescent="0.2">
      <c r="A7" s="6" t="s">
        <v>4</v>
      </c>
      <c r="B7" s="179"/>
      <c r="C7" s="179"/>
      <c r="D7" s="179"/>
      <c r="E7" s="179"/>
      <c r="F7" s="179"/>
      <c r="G7" s="180"/>
      <c r="H7" s="1"/>
      <c r="I7" s="1"/>
      <c r="J7" s="1"/>
      <c r="K7" s="1"/>
      <c r="L7" s="1"/>
      <c r="M7" s="1"/>
      <c r="N7" s="1"/>
      <c r="O7" s="1"/>
      <c r="P7" s="1"/>
    </row>
    <row r="8" spans="1:16" x14ac:dyDescent="0.2">
      <c r="A8" s="6" t="s">
        <v>5</v>
      </c>
      <c r="B8" s="179"/>
      <c r="C8" s="179"/>
      <c r="D8" s="179"/>
      <c r="E8" s="179"/>
      <c r="F8" s="179"/>
      <c r="G8" s="180"/>
      <c r="H8" s="1"/>
      <c r="I8" s="1"/>
      <c r="J8" s="1"/>
      <c r="K8" s="1"/>
      <c r="L8" s="1"/>
      <c r="M8" s="1"/>
      <c r="N8" s="1"/>
      <c r="O8" s="1"/>
      <c r="P8" s="1"/>
    </row>
    <row r="9" spans="1:16" x14ac:dyDescent="0.2">
      <c r="A9" s="6" t="s">
        <v>6</v>
      </c>
      <c r="B9" s="179"/>
      <c r="C9" s="179"/>
      <c r="D9" s="179"/>
      <c r="E9" s="179"/>
      <c r="F9" s="179"/>
      <c r="G9" s="180"/>
      <c r="H9" s="1"/>
      <c r="I9" s="1"/>
      <c r="J9" s="1"/>
      <c r="K9" s="1"/>
      <c r="L9" s="1"/>
      <c r="M9" s="1"/>
      <c r="N9" s="1"/>
      <c r="O9" s="1"/>
      <c r="P9" s="1"/>
    </row>
    <row r="10" spans="1:16" x14ac:dyDescent="0.2">
      <c r="A10" s="6" t="s">
        <v>7</v>
      </c>
      <c r="B10" s="179"/>
      <c r="C10" s="179"/>
      <c r="D10" s="179"/>
      <c r="E10" s="179"/>
      <c r="F10" s="179"/>
      <c r="G10" s="180"/>
      <c r="H10" s="1"/>
      <c r="I10" s="1"/>
      <c r="J10" s="1"/>
      <c r="K10" s="1"/>
      <c r="L10" s="1"/>
      <c r="M10" s="1"/>
      <c r="N10" s="1"/>
      <c r="O10" s="1"/>
      <c r="P10" s="1"/>
    </row>
    <row r="11" spans="1:16" x14ac:dyDescent="0.2">
      <c r="A11" s="6" t="s">
        <v>8</v>
      </c>
      <c r="B11" s="169"/>
      <c r="C11" s="169"/>
      <c r="D11" s="169"/>
      <c r="E11" s="169"/>
      <c r="F11" s="169"/>
      <c r="G11" s="170"/>
      <c r="H11" s="1"/>
      <c r="I11" s="1"/>
      <c r="J11" s="1"/>
      <c r="K11" s="1"/>
      <c r="L11" s="1"/>
      <c r="M11" s="1"/>
      <c r="N11" s="1"/>
      <c r="O11" s="1"/>
      <c r="P11" s="1"/>
    </row>
    <row r="12" spans="1:16" x14ac:dyDescent="0.2">
      <c r="A12" s="6" t="s">
        <v>9</v>
      </c>
      <c r="B12" s="171"/>
      <c r="C12" s="172"/>
      <c r="D12" s="172"/>
      <c r="E12" s="172"/>
      <c r="F12" s="172"/>
      <c r="G12" s="173"/>
      <c r="H12" s="1"/>
      <c r="I12" s="1"/>
      <c r="J12" s="1"/>
      <c r="K12" s="1"/>
      <c r="L12" s="1"/>
      <c r="M12" s="1"/>
      <c r="N12" s="1"/>
      <c r="O12" s="1"/>
      <c r="P12" s="1"/>
    </row>
    <row r="13" spans="1:16" ht="13.5" thickBot="1" x14ac:dyDescent="0.25">
      <c r="A13" s="7" t="s">
        <v>10</v>
      </c>
      <c r="B13" s="174"/>
      <c r="C13" s="174"/>
      <c r="D13" s="174"/>
      <c r="E13" s="174"/>
      <c r="F13" s="174"/>
      <c r="G13" s="175"/>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8" t="s">
        <v>11</v>
      </c>
      <c r="B16" s="1"/>
      <c r="C16" s="1"/>
      <c r="D16" s="1"/>
      <c r="E16" s="1"/>
      <c r="F16" s="1"/>
      <c r="G16" s="1"/>
      <c r="H16" s="1"/>
      <c r="I16" s="1"/>
      <c r="J16" s="1"/>
      <c r="K16" s="1"/>
      <c r="L16" s="1"/>
      <c r="M16" s="1"/>
      <c r="N16" s="1"/>
      <c r="O16" s="1"/>
      <c r="P16" s="1"/>
    </row>
    <row r="17" spans="1:16" ht="72.75" customHeight="1" x14ac:dyDescent="0.2">
      <c r="A17" s="176" t="s">
        <v>12</v>
      </c>
      <c r="B17" s="176"/>
      <c r="C17" s="176"/>
      <c r="D17" s="176"/>
      <c r="E17" s="176"/>
      <c r="F17" s="176"/>
      <c r="G17" s="176"/>
      <c r="H17" s="1"/>
      <c r="I17" s="1"/>
      <c r="J17" s="1"/>
      <c r="K17" s="1"/>
      <c r="L17" s="1"/>
      <c r="M17" s="1"/>
      <c r="N17" s="1"/>
      <c r="O17" s="1"/>
      <c r="P17" s="1"/>
    </row>
    <row r="18" spans="1:16" ht="28.5" customHeight="1" x14ac:dyDescent="0.2">
      <c r="A18" s="176" t="s">
        <v>13</v>
      </c>
      <c r="B18" s="176"/>
      <c r="C18" s="176"/>
      <c r="D18" s="176"/>
      <c r="E18" s="176"/>
      <c r="F18" s="176"/>
      <c r="G18" s="176"/>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sheetData>
  <sheetProtection password="C7B2" sheet="1"/>
  <mergeCells count="11">
    <mergeCell ref="B10:G10"/>
    <mergeCell ref="B5:G5"/>
    <mergeCell ref="B6:G6"/>
    <mergeCell ref="B7:G7"/>
    <mergeCell ref="B8:G8"/>
    <mergeCell ref="B9:G9"/>
    <mergeCell ref="B11:G11"/>
    <mergeCell ref="B12:G12"/>
    <mergeCell ref="B13:G13"/>
    <mergeCell ref="A17:G17"/>
    <mergeCell ref="A18:G18"/>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1"/>
  <dimension ref="A1:N44"/>
  <sheetViews>
    <sheetView showGridLines="0" tabSelected="1" zoomScale="75" zoomScaleNormal="75" zoomScaleSheetLayoutView="75" workbookViewId="0">
      <selection activeCell="I29" sqref="I29:I33"/>
    </sheetView>
  </sheetViews>
  <sheetFormatPr defaultRowHeight="12.75" x14ac:dyDescent="0.2"/>
  <cols>
    <col min="1" max="1" width="0.5703125" style="10" customWidth="1"/>
    <col min="2" max="2" width="7.140625" style="10" customWidth="1"/>
    <col min="3" max="3" width="9.140625" style="10"/>
    <col min="4" max="4" width="19.7109375" style="10" customWidth="1"/>
    <col min="5" max="5" width="7" style="10" customWidth="1"/>
    <col min="6" max="6" width="12.7109375" style="10" customWidth="1"/>
    <col min="7" max="7" width="12.5703125" style="11" customWidth="1"/>
    <col min="8" max="8" width="10.7109375" style="10" customWidth="1"/>
    <col min="9" max="9" width="10.7109375" style="11" customWidth="1"/>
    <col min="10" max="14" width="10.7109375" style="10" customWidth="1"/>
    <col min="15" max="16384" width="9.140625" style="10"/>
  </cols>
  <sheetData>
    <row r="1" spans="1:14" ht="12" customHeight="1" x14ac:dyDescent="0.2">
      <c r="A1" s="9" t="s">
        <v>14</v>
      </c>
    </row>
    <row r="2" spans="1:14" ht="17.25" customHeight="1" x14ac:dyDescent="0.25">
      <c r="B2" s="12"/>
      <c r="C2" s="13" t="s">
        <v>15</v>
      </c>
      <c r="E2" s="14"/>
      <c r="F2" s="13"/>
      <c r="G2" s="15"/>
      <c r="H2" s="16"/>
      <c r="I2" s="17"/>
      <c r="J2" s="12"/>
    </row>
    <row r="3" spans="1:14" ht="6" customHeight="1" x14ac:dyDescent="0.2">
      <c r="C3" s="18"/>
      <c r="D3" s="19" t="s">
        <v>2</v>
      </c>
    </row>
    <row r="4" spans="1:14" ht="4.5" customHeight="1" x14ac:dyDescent="0.2"/>
    <row r="5" spans="1:14" ht="13.5" customHeight="1" x14ac:dyDescent="0.25">
      <c r="C5" s="20" t="s">
        <v>16</v>
      </c>
      <c r="D5" s="21" t="s">
        <v>1721</v>
      </c>
      <c r="E5" s="22"/>
      <c r="F5" s="23"/>
      <c r="G5" s="24"/>
      <c r="N5" s="17"/>
    </row>
    <row r="7" spans="1:14" x14ac:dyDescent="0.2">
      <c r="I7" s="25"/>
    </row>
    <row r="8" spans="1:14" x14ac:dyDescent="0.2">
      <c r="C8" s="26" t="s">
        <v>17</v>
      </c>
      <c r="D8" s="27"/>
      <c r="H8" s="25" t="s">
        <v>18</v>
      </c>
      <c r="I8" s="27"/>
      <c r="J8" s="28"/>
    </row>
    <row r="9" spans="1:14" x14ac:dyDescent="0.2">
      <c r="D9" s="27"/>
      <c r="H9" s="25" t="s">
        <v>19</v>
      </c>
      <c r="I9" s="27"/>
      <c r="J9" s="28"/>
    </row>
    <row r="10" spans="1:14" ht="12.75" customHeight="1" x14ac:dyDescent="0.2">
      <c r="C10" s="25"/>
      <c r="D10" s="27"/>
      <c r="I10" s="25"/>
    </row>
    <row r="11" spans="1:14" ht="0.75" hidden="1" customHeight="1" x14ac:dyDescent="0.2">
      <c r="I11" s="25"/>
    </row>
    <row r="12" spans="1:14" ht="4.5" customHeight="1" x14ac:dyDescent="0.2">
      <c r="I12" s="25"/>
    </row>
    <row r="13" spans="1:14" ht="4.5" customHeight="1" x14ac:dyDescent="0.2"/>
    <row r="14" spans="1:14" ht="3.75" customHeight="1" x14ac:dyDescent="0.2"/>
    <row r="15" spans="1:14" ht="13.5" customHeight="1" x14ac:dyDescent="0.2">
      <c r="B15" s="29"/>
      <c r="C15" s="30"/>
      <c r="D15" s="30"/>
      <c r="E15" s="31"/>
      <c r="F15" s="32"/>
      <c r="G15" s="33"/>
      <c r="H15" s="34"/>
      <c r="I15" s="35" t="s">
        <v>20</v>
      </c>
      <c r="J15" s="36"/>
    </row>
    <row r="16" spans="1:14" ht="15" customHeight="1" x14ac:dyDescent="0.2">
      <c r="B16" s="37" t="s">
        <v>21</v>
      </c>
      <c r="C16" s="38"/>
      <c r="D16" s="39">
        <v>0</v>
      </c>
      <c r="E16" s="40" t="s">
        <v>22</v>
      </c>
      <c r="F16" s="41"/>
      <c r="G16" s="42"/>
      <c r="H16" s="188">
        <f>ROUND(G34,1)</f>
        <v>0</v>
      </c>
      <c r="I16" s="189"/>
      <c r="J16" s="43"/>
    </row>
    <row r="17" spans="2:11" x14ac:dyDescent="0.2">
      <c r="B17" s="37" t="s">
        <v>23</v>
      </c>
      <c r="C17" s="38"/>
      <c r="D17" s="39">
        <v>0</v>
      </c>
      <c r="E17" s="40" t="s">
        <v>22</v>
      </c>
      <c r="F17" s="44"/>
      <c r="G17" s="45"/>
      <c r="H17" s="190">
        <f>ROUND(H16*D17/100,0)</f>
        <v>0</v>
      </c>
      <c r="I17" s="191"/>
      <c r="J17" s="43"/>
    </row>
    <row r="18" spans="2:11" ht="15" customHeight="1" x14ac:dyDescent="0.2">
      <c r="B18" s="37" t="s">
        <v>21</v>
      </c>
      <c r="C18" s="38"/>
      <c r="D18" s="46">
        <v>15</v>
      </c>
      <c r="E18" s="40" t="s">
        <v>22</v>
      </c>
      <c r="F18" s="44"/>
      <c r="G18" s="45"/>
      <c r="H18" s="190">
        <f>ROUND(H34,1)</f>
        <v>0</v>
      </c>
      <c r="I18" s="191"/>
      <c r="J18" s="43"/>
    </row>
    <row r="19" spans="2:11" x14ac:dyDescent="0.2">
      <c r="B19" s="37" t="s">
        <v>23</v>
      </c>
      <c r="C19" s="38"/>
      <c r="D19" s="46">
        <f>D18</f>
        <v>15</v>
      </c>
      <c r="E19" s="40" t="s">
        <v>22</v>
      </c>
      <c r="F19" s="44"/>
      <c r="G19" s="45"/>
      <c r="H19" s="190">
        <f>ROUND(H18*D19/100,0)</f>
        <v>0</v>
      </c>
      <c r="I19" s="191"/>
      <c r="J19" s="43"/>
    </row>
    <row r="20" spans="2:11" x14ac:dyDescent="0.2">
      <c r="B20" s="37" t="s">
        <v>21</v>
      </c>
      <c r="C20" s="38"/>
      <c r="D20" s="46">
        <v>21</v>
      </c>
      <c r="E20" s="40" t="s">
        <v>22</v>
      </c>
      <c r="F20" s="44"/>
      <c r="G20" s="45"/>
      <c r="H20" s="190">
        <f>ROUND(I34,1)</f>
        <v>0</v>
      </c>
      <c r="I20" s="192"/>
      <c r="J20" s="43"/>
    </row>
    <row r="21" spans="2:11" ht="13.5" thickBot="1" x14ac:dyDescent="0.25">
      <c r="B21" s="37" t="s">
        <v>23</v>
      </c>
      <c r="C21" s="38"/>
      <c r="D21" s="46">
        <f>D20</f>
        <v>21</v>
      </c>
      <c r="E21" s="40" t="s">
        <v>22</v>
      </c>
      <c r="F21" s="47"/>
      <c r="G21" s="48"/>
      <c r="H21" s="193">
        <f>ROUND(H20*D20/100,0)</f>
        <v>0</v>
      </c>
      <c r="I21" s="194"/>
      <c r="J21" s="43"/>
    </row>
    <row r="22" spans="2:11" ht="16.5" thickBot="1" x14ac:dyDescent="0.25">
      <c r="B22" s="49" t="s">
        <v>24</v>
      </c>
      <c r="C22" s="50"/>
      <c r="D22" s="50"/>
      <c r="E22" s="51"/>
      <c r="F22" s="52"/>
      <c r="G22" s="53"/>
      <c r="H22" s="184">
        <f>SUM(H16:H21)</f>
        <v>0</v>
      </c>
      <c r="I22" s="185"/>
      <c r="J22" s="54"/>
    </row>
    <row r="25" spans="2:11" ht="1.5" customHeight="1" x14ac:dyDescent="0.2"/>
    <row r="26" spans="2:11" ht="15.75" customHeight="1" x14ac:dyDescent="0.25">
      <c r="B26" s="22" t="s">
        <v>25</v>
      </c>
      <c r="C26" s="55"/>
      <c r="D26" s="55"/>
      <c r="E26" s="55"/>
      <c r="F26" s="55"/>
      <c r="G26" s="55"/>
      <c r="H26" s="55"/>
      <c r="I26" s="55"/>
      <c r="J26" s="55"/>
      <c r="K26" s="56"/>
    </row>
    <row r="27" spans="2:11" ht="5.25" customHeight="1" x14ac:dyDescent="0.2">
      <c r="K27" s="56"/>
    </row>
    <row r="28" spans="2:11" ht="27" customHeight="1" x14ac:dyDescent="0.2">
      <c r="B28" s="57" t="s">
        <v>26</v>
      </c>
      <c r="C28" s="50"/>
      <c r="D28" s="50"/>
      <c r="E28" s="58"/>
      <c r="F28" s="59" t="s">
        <v>27</v>
      </c>
      <c r="G28" s="60" t="s">
        <v>28</v>
      </c>
      <c r="H28" s="61" t="s">
        <v>1722</v>
      </c>
      <c r="I28" s="61" t="s">
        <v>1723</v>
      </c>
    </row>
    <row r="29" spans="2:11" x14ac:dyDescent="0.2">
      <c r="B29" s="62" t="s">
        <v>1235</v>
      </c>
      <c r="C29" s="186" t="s">
        <v>1236</v>
      </c>
      <c r="D29" s="187"/>
      <c r="E29" s="63" t="str">
        <f>IF(StavbaCelkem=0," ",F29/StavbaCelkem)</f>
        <v xml:space="preserve"> </v>
      </c>
      <c r="F29" s="64">
        <f>+ '01 01 '!G1788</f>
        <v>0</v>
      </c>
      <c r="G29" s="65">
        <f t="shared" ref="G29:G33" si="0">0+F29-H29-I29</f>
        <v>0</v>
      </c>
      <c r="H29" s="66">
        <v>0</v>
      </c>
      <c r="I29" s="66">
        <f>F29</f>
        <v>0</v>
      </c>
    </row>
    <row r="30" spans="2:11" x14ac:dyDescent="0.2">
      <c r="B30" s="62" t="s">
        <v>1269</v>
      </c>
      <c r="C30" s="186" t="s">
        <v>1270</v>
      </c>
      <c r="D30" s="187"/>
      <c r="E30" s="63" t="str">
        <f t="shared" ref="E30:E34" si="1">IF(StavbaCelkem=0," ",F30/StavbaCelkem)</f>
        <v xml:space="preserve"> </v>
      </c>
      <c r="F30" s="64">
        <f>+ '02 01 '!G35+ '02 03 '!G35+ '02 05 '!G69</f>
        <v>0</v>
      </c>
      <c r="G30" s="65">
        <f t="shared" si="0"/>
        <v>0</v>
      </c>
      <c r="H30" s="66">
        <v>0</v>
      </c>
      <c r="I30" s="66">
        <f t="shared" ref="I30:I33" si="2">F30</f>
        <v>0</v>
      </c>
    </row>
    <row r="31" spans="2:11" x14ac:dyDescent="0.2">
      <c r="B31" s="62" t="s">
        <v>1432</v>
      </c>
      <c r="C31" s="186" t="s">
        <v>1433</v>
      </c>
      <c r="D31" s="187"/>
      <c r="E31" s="63" t="str">
        <f t="shared" si="1"/>
        <v xml:space="preserve"> </v>
      </c>
      <c r="F31" s="64">
        <f>+ '03 01 '!G33+ '03 03 '!G34+ '03 05 '!G59</f>
        <v>0</v>
      </c>
      <c r="G31" s="65">
        <f t="shared" si="0"/>
        <v>0</v>
      </c>
      <c r="H31" s="66">
        <v>0</v>
      </c>
      <c r="I31" s="66">
        <f t="shared" si="2"/>
        <v>0</v>
      </c>
    </row>
    <row r="32" spans="2:11" x14ac:dyDescent="0.2">
      <c r="B32" s="62" t="s">
        <v>1676</v>
      </c>
      <c r="C32" s="186" t="s">
        <v>1677</v>
      </c>
      <c r="D32" s="187"/>
      <c r="E32" s="63" t="str">
        <f t="shared" si="1"/>
        <v xml:space="preserve"> </v>
      </c>
      <c r="F32" s="64">
        <f>+ '04 01 '!G103</f>
        <v>0</v>
      </c>
      <c r="G32" s="65">
        <f t="shared" si="0"/>
        <v>0</v>
      </c>
      <c r="H32" s="66">
        <v>0</v>
      </c>
      <c r="I32" s="66">
        <f t="shared" si="2"/>
        <v>0</v>
      </c>
    </row>
    <row r="33" spans="1:10" x14ac:dyDescent="0.2">
      <c r="B33" s="62" t="s">
        <v>1717</v>
      </c>
      <c r="C33" s="186" t="s">
        <v>1718</v>
      </c>
      <c r="D33" s="187"/>
      <c r="E33" s="63" t="str">
        <f t="shared" si="1"/>
        <v xml:space="preserve"> </v>
      </c>
      <c r="F33" s="64">
        <f>+ '05 01 '!G36</f>
        <v>0</v>
      </c>
      <c r="G33" s="65">
        <f t="shared" si="0"/>
        <v>0</v>
      </c>
      <c r="H33" s="66">
        <v>0</v>
      </c>
      <c r="I33" s="66">
        <f t="shared" si="2"/>
        <v>0</v>
      </c>
    </row>
    <row r="34" spans="1:10" ht="17.25" customHeight="1" x14ac:dyDescent="0.2">
      <c r="A34" s="9" t="s">
        <v>29</v>
      </c>
      <c r="B34" s="67" t="s">
        <v>30</v>
      </c>
      <c r="C34" s="68"/>
      <c r="D34" s="69"/>
      <c r="E34" s="70" t="str">
        <f t="shared" si="1"/>
        <v xml:space="preserve"> </v>
      </c>
      <c r="F34" s="71">
        <f>SUM(F29:F33)</f>
        <v>0</v>
      </c>
      <c r="G34" s="72">
        <f>SUM(G29:G33)</f>
        <v>0</v>
      </c>
      <c r="H34" s="73">
        <f>SUM(H29:H33)</f>
        <v>0</v>
      </c>
      <c r="I34" s="74">
        <f>SUM(I29:I33)</f>
        <v>0</v>
      </c>
    </row>
    <row r="35" spans="1:10" x14ac:dyDescent="0.2">
      <c r="B35" s="75"/>
      <c r="C35" s="75"/>
      <c r="D35" s="75"/>
      <c r="E35" s="75"/>
      <c r="F35" s="75"/>
      <c r="G35" s="75"/>
      <c r="H35" s="75"/>
      <c r="I35" s="75"/>
      <c r="J35" s="75"/>
    </row>
    <row r="36" spans="1:10" x14ac:dyDescent="0.2">
      <c r="B36" s="75"/>
      <c r="C36" s="75"/>
      <c r="D36" s="75"/>
      <c r="E36" s="75"/>
      <c r="F36" s="75"/>
      <c r="G36" s="75"/>
      <c r="H36" s="75"/>
      <c r="I36" s="75"/>
      <c r="J36" s="75"/>
    </row>
    <row r="37" spans="1:10" x14ac:dyDescent="0.2">
      <c r="B37" s="76" t="s">
        <v>31</v>
      </c>
      <c r="C37" s="75"/>
      <c r="D37" s="75"/>
      <c r="E37" s="75"/>
      <c r="F37" s="75"/>
      <c r="G37" s="75"/>
      <c r="H37" s="75"/>
      <c r="I37" s="75"/>
      <c r="J37" s="75"/>
    </row>
    <row r="38" spans="1:10" ht="125.25" customHeight="1" x14ac:dyDescent="0.2">
      <c r="B38" s="181"/>
      <c r="C38" s="182"/>
      <c r="D38" s="182"/>
      <c r="E38" s="182"/>
      <c r="F38" s="182"/>
      <c r="G38" s="182"/>
      <c r="H38" s="182"/>
      <c r="I38" s="183"/>
      <c r="J38" s="75"/>
    </row>
    <row r="39" spans="1:10" x14ac:dyDescent="0.2">
      <c r="B39" s="75"/>
      <c r="C39" s="75"/>
      <c r="D39" s="75"/>
      <c r="E39" s="75"/>
      <c r="F39" s="75"/>
      <c r="G39" s="75"/>
      <c r="H39" s="75"/>
      <c r="I39" s="75"/>
      <c r="J39" s="75"/>
    </row>
    <row r="43" spans="1:10" x14ac:dyDescent="0.2">
      <c r="B43" s="77"/>
      <c r="C43" s="77"/>
      <c r="D43" s="77"/>
      <c r="E43" s="77"/>
      <c r="F43" s="77"/>
      <c r="G43" s="78"/>
      <c r="H43" s="77"/>
      <c r="I43" s="78"/>
      <c r="J43" s="77"/>
    </row>
    <row r="44" spans="1:10" x14ac:dyDescent="0.2">
      <c r="C44" s="79"/>
      <c r="D44" s="80"/>
      <c r="E44" s="79"/>
      <c r="F44" s="79"/>
      <c r="G44" s="78"/>
      <c r="H44" s="79"/>
      <c r="I44" s="78"/>
      <c r="J44" s="11"/>
    </row>
  </sheetData>
  <sheetProtection password="C7B2" sheet="1"/>
  <mergeCells count="13">
    <mergeCell ref="H21:I21"/>
    <mergeCell ref="H16:I16"/>
    <mergeCell ref="H17:I17"/>
    <mergeCell ref="H18:I18"/>
    <mergeCell ref="H19:I19"/>
    <mergeCell ref="H20:I20"/>
    <mergeCell ref="B38:I38"/>
    <mergeCell ref="H22:I22"/>
    <mergeCell ref="C29:D29"/>
    <mergeCell ref="C30:D30"/>
    <mergeCell ref="C31:D31"/>
    <mergeCell ref="C32:D32"/>
    <mergeCell ref="C33:D33"/>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1861"/>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1237</v>
      </c>
      <c r="E3" s="89"/>
      <c r="F3" s="90"/>
      <c r="G3" s="91"/>
    </row>
    <row r="4" spans="1:104" ht="13.5" customHeight="1" thickBot="1" x14ac:dyDescent="0.25">
      <c r="A4" s="92" t="s">
        <v>34</v>
      </c>
      <c r="B4" s="93"/>
      <c r="C4" s="94"/>
      <c r="D4" s="95" t="s">
        <v>1238</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47</v>
      </c>
      <c r="C7" s="110" t="s">
        <v>48</v>
      </c>
      <c r="D7" s="111"/>
      <c r="E7" s="112"/>
      <c r="F7" s="112"/>
      <c r="G7" s="113"/>
      <c r="H7" s="114"/>
      <c r="I7" s="115"/>
      <c r="J7" s="116"/>
      <c r="K7" s="117"/>
      <c r="O7" s="118"/>
    </row>
    <row r="8" spans="1:104" ht="22.5" x14ac:dyDescent="0.2">
      <c r="A8" s="119">
        <v>1</v>
      </c>
      <c r="B8" s="120" t="s">
        <v>52</v>
      </c>
      <c r="C8" s="121" t="s">
        <v>53</v>
      </c>
      <c r="D8" s="122" t="s">
        <v>54</v>
      </c>
      <c r="E8" s="123">
        <v>2.2000000000000002</v>
      </c>
      <c r="F8" s="124">
        <v>0</v>
      </c>
      <c r="G8" s="125">
        <f>E8*F8</f>
        <v>0</v>
      </c>
      <c r="H8" s="126">
        <v>1.7</v>
      </c>
      <c r="I8" s="127">
        <f>E8*H8</f>
        <v>3.74</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1</v>
      </c>
    </row>
    <row r="9" spans="1:104" ht="25.5" x14ac:dyDescent="0.2">
      <c r="A9" s="129"/>
      <c r="B9" s="130"/>
      <c r="C9" s="195" t="s">
        <v>55</v>
      </c>
      <c r="D9" s="196"/>
      <c r="E9" s="133">
        <v>2.2000000000000002</v>
      </c>
      <c r="F9" s="134"/>
      <c r="G9" s="135"/>
      <c r="H9" s="136"/>
      <c r="I9" s="131"/>
      <c r="J9" s="137"/>
      <c r="K9" s="131"/>
      <c r="M9" s="132" t="s">
        <v>55</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38" t="str">
        <f>C8</f>
        <v>Obsyp potrubí bez prohození sypaniny s dodáním štěrkopísku frakce 0 - 22 mm</v>
      </c>
      <c r="BE9" s="118"/>
      <c r="BF9" s="118"/>
      <c r="BG9" s="118"/>
      <c r="BH9" s="118"/>
      <c r="BI9" s="118"/>
    </row>
    <row r="10" spans="1:104" x14ac:dyDescent="0.2">
      <c r="A10" s="139" t="s">
        <v>50</v>
      </c>
      <c r="B10" s="140" t="s">
        <v>47</v>
      </c>
      <c r="C10" s="141" t="s">
        <v>48</v>
      </c>
      <c r="D10" s="142"/>
      <c r="E10" s="143"/>
      <c r="F10" s="143"/>
      <c r="G10" s="144">
        <f>SUM(G7:G9)</f>
        <v>0</v>
      </c>
      <c r="H10" s="145"/>
      <c r="I10" s="144">
        <f>SUM(I7:I9)</f>
        <v>3.74</v>
      </c>
      <c r="J10" s="146"/>
      <c r="K10" s="144">
        <f>SUM(K7:K9)</f>
        <v>0</v>
      </c>
      <c r="O10" s="118"/>
      <c r="X10" s="147">
        <f>K10</f>
        <v>0</v>
      </c>
      <c r="Y10" s="147">
        <f>I10</f>
        <v>3.74</v>
      </c>
      <c r="Z10" s="128">
        <f>G10</f>
        <v>0</v>
      </c>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48"/>
      <c r="BB10" s="148"/>
      <c r="BC10" s="148"/>
      <c r="BD10" s="148"/>
      <c r="BE10" s="148"/>
      <c r="BF10" s="148"/>
      <c r="BG10" s="118"/>
      <c r="BH10" s="118"/>
      <c r="BI10" s="118"/>
    </row>
    <row r="11" spans="1:104" ht="14.25" customHeight="1" x14ac:dyDescent="0.2">
      <c r="A11" s="108" t="s">
        <v>46</v>
      </c>
      <c r="B11" s="109" t="s">
        <v>56</v>
      </c>
      <c r="C11" s="110" t="s">
        <v>57</v>
      </c>
      <c r="D11" s="111"/>
      <c r="E11" s="112"/>
      <c r="F11" s="112"/>
      <c r="G11" s="113"/>
      <c r="H11" s="114"/>
      <c r="I11" s="115"/>
      <c r="J11" s="116"/>
      <c r="K11" s="117"/>
      <c r="O11" s="118"/>
    </row>
    <row r="12" spans="1:104" x14ac:dyDescent="0.2">
      <c r="A12" s="119">
        <v>2</v>
      </c>
      <c r="B12" s="120" t="s">
        <v>58</v>
      </c>
      <c r="C12" s="121" t="s">
        <v>59</v>
      </c>
      <c r="D12" s="122" t="s">
        <v>54</v>
      </c>
      <c r="E12" s="123">
        <v>3.96</v>
      </c>
      <c r="F12" s="124">
        <v>0</v>
      </c>
      <c r="G12" s="125">
        <f>E12*F12</f>
        <v>0</v>
      </c>
      <c r="H12" s="126">
        <v>0</v>
      </c>
      <c r="I12" s="127">
        <f>E12*H12</f>
        <v>0</v>
      </c>
      <c r="J12" s="126">
        <v>0</v>
      </c>
      <c r="K12" s="127">
        <f>E12*J12</f>
        <v>0</v>
      </c>
      <c r="O12" s="118"/>
      <c r="Z12" s="118"/>
      <c r="AA12" s="118">
        <v>1</v>
      </c>
      <c r="AB12" s="118">
        <v>1</v>
      </c>
      <c r="AC12" s="118">
        <v>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G12</f>
        <v>0</v>
      </c>
      <c r="BA12" s="118"/>
      <c r="BB12" s="118"/>
      <c r="BC12" s="118"/>
      <c r="BD12" s="118"/>
      <c r="BE12" s="118"/>
      <c r="BF12" s="118"/>
      <c r="BG12" s="118"/>
      <c r="BH12" s="118"/>
      <c r="BI12" s="118"/>
      <c r="CA12" s="118">
        <v>1</v>
      </c>
      <c r="CB12" s="118">
        <v>1</v>
      </c>
      <c r="CZ12" s="81">
        <v>1</v>
      </c>
    </row>
    <row r="13" spans="1:104" x14ac:dyDescent="0.2">
      <c r="A13" s="129"/>
      <c r="B13" s="130"/>
      <c r="C13" s="195" t="s">
        <v>60</v>
      </c>
      <c r="D13" s="196"/>
      <c r="E13" s="133">
        <v>3.96</v>
      </c>
      <c r="F13" s="134"/>
      <c r="G13" s="135"/>
      <c r="H13" s="136"/>
      <c r="I13" s="131"/>
      <c r="J13" s="137"/>
      <c r="K13" s="131"/>
      <c r="M13" s="132" t="s">
        <v>60</v>
      </c>
      <c r="O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38" t="str">
        <f>C12</f>
        <v xml:space="preserve">Vykopávka v uzavřených prostorách v hor.1-4 </v>
      </c>
      <c r="BE13" s="118"/>
      <c r="BF13" s="118"/>
      <c r="BG13" s="118"/>
      <c r="BH13" s="118"/>
      <c r="BI13" s="118"/>
    </row>
    <row r="14" spans="1:104" x14ac:dyDescent="0.2">
      <c r="A14" s="139" t="s">
        <v>50</v>
      </c>
      <c r="B14" s="140" t="s">
        <v>56</v>
      </c>
      <c r="C14" s="141" t="s">
        <v>57</v>
      </c>
      <c r="D14" s="142"/>
      <c r="E14" s="143"/>
      <c r="F14" s="143"/>
      <c r="G14" s="144">
        <f>SUM(G11:G13)</f>
        <v>0</v>
      </c>
      <c r="H14" s="145"/>
      <c r="I14" s="144">
        <f>SUM(I11:I13)</f>
        <v>0</v>
      </c>
      <c r="J14" s="146"/>
      <c r="K14" s="144">
        <f>SUM(K11:K13)</f>
        <v>0</v>
      </c>
      <c r="O14" s="118"/>
      <c r="X14" s="147">
        <f>K14</f>
        <v>0</v>
      </c>
      <c r="Y14" s="147">
        <f>I14</f>
        <v>0</v>
      </c>
      <c r="Z14" s="128">
        <f>G14</f>
        <v>0</v>
      </c>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48"/>
      <c r="BB14" s="148"/>
      <c r="BC14" s="148"/>
      <c r="BD14" s="148"/>
      <c r="BE14" s="148"/>
      <c r="BF14" s="148"/>
      <c r="BG14" s="118"/>
      <c r="BH14" s="118"/>
      <c r="BI14" s="118"/>
    </row>
    <row r="15" spans="1:104" ht="14.25" customHeight="1" x14ac:dyDescent="0.2">
      <c r="A15" s="108" t="s">
        <v>46</v>
      </c>
      <c r="B15" s="109" t="s">
        <v>61</v>
      </c>
      <c r="C15" s="110" t="s">
        <v>62</v>
      </c>
      <c r="D15" s="111"/>
      <c r="E15" s="112"/>
      <c r="F15" s="112"/>
      <c r="G15" s="113"/>
      <c r="H15" s="114"/>
      <c r="I15" s="115"/>
      <c r="J15" s="116"/>
      <c r="K15" s="117"/>
      <c r="O15" s="118"/>
    </row>
    <row r="16" spans="1:104" x14ac:dyDescent="0.2">
      <c r="A16" s="119">
        <v>3</v>
      </c>
      <c r="B16" s="120" t="s">
        <v>63</v>
      </c>
      <c r="C16" s="121" t="s">
        <v>64</v>
      </c>
      <c r="D16" s="122" t="s">
        <v>54</v>
      </c>
      <c r="E16" s="123">
        <v>3.96</v>
      </c>
      <c r="F16" s="124">
        <v>0</v>
      </c>
      <c r="G16" s="125">
        <f>E16*F16</f>
        <v>0</v>
      </c>
      <c r="H16" s="126">
        <v>0</v>
      </c>
      <c r="I16" s="127">
        <f>E16*H16</f>
        <v>0</v>
      </c>
      <c r="J16" s="126">
        <v>0</v>
      </c>
      <c r="K16" s="127">
        <f>E16*J16</f>
        <v>0</v>
      </c>
      <c r="O16" s="118"/>
      <c r="Z16" s="118"/>
      <c r="AA16" s="118">
        <v>1</v>
      </c>
      <c r="AB16" s="118">
        <v>1</v>
      </c>
      <c r="AC16" s="118">
        <v>1</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G16</f>
        <v>0</v>
      </c>
      <c r="BA16" s="118"/>
      <c r="BB16" s="118"/>
      <c r="BC16" s="118"/>
      <c r="BD16" s="118"/>
      <c r="BE16" s="118"/>
      <c r="BF16" s="118"/>
      <c r="BG16" s="118"/>
      <c r="BH16" s="118"/>
      <c r="BI16" s="118"/>
      <c r="CA16" s="118">
        <v>1</v>
      </c>
      <c r="CB16" s="118">
        <v>1</v>
      </c>
      <c r="CZ16" s="81">
        <v>1</v>
      </c>
    </row>
    <row r="17" spans="1:104" x14ac:dyDescent="0.2">
      <c r="A17" s="129"/>
      <c r="B17" s="130"/>
      <c r="C17" s="195" t="s">
        <v>60</v>
      </c>
      <c r="D17" s="196"/>
      <c r="E17" s="133">
        <v>3.96</v>
      </c>
      <c r="F17" s="134"/>
      <c r="G17" s="135"/>
      <c r="H17" s="136"/>
      <c r="I17" s="131"/>
      <c r="J17" s="137"/>
      <c r="K17" s="131"/>
      <c r="M17" s="132" t="s">
        <v>60</v>
      </c>
      <c r="O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38" t="str">
        <f>C16</f>
        <v xml:space="preserve">Svislé přemístění výkopku z hor.1-4 do 2,5 m </v>
      </c>
      <c r="BE17" s="118"/>
      <c r="BF17" s="118"/>
      <c r="BG17" s="118"/>
      <c r="BH17" s="118"/>
      <c r="BI17" s="118"/>
    </row>
    <row r="18" spans="1:104" ht="22.5" x14ac:dyDescent="0.2">
      <c r="A18" s="119">
        <v>4</v>
      </c>
      <c r="B18" s="120" t="s">
        <v>65</v>
      </c>
      <c r="C18" s="121" t="s">
        <v>66</v>
      </c>
      <c r="D18" s="122" t="s">
        <v>54</v>
      </c>
      <c r="E18" s="123">
        <v>2.42</v>
      </c>
      <c r="F18" s="124">
        <v>0</v>
      </c>
      <c r="G18" s="125">
        <f>E18*F18</f>
        <v>0</v>
      </c>
      <c r="H18" s="126">
        <v>0</v>
      </c>
      <c r="I18" s="127">
        <f>E18*H18</f>
        <v>0</v>
      </c>
      <c r="J18" s="126">
        <v>0</v>
      </c>
      <c r="K18" s="127">
        <f>E18*J18</f>
        <v>0</v>
      </c>
      <c r="O18" s="118"/>
      <c r="Z18" s="118"/>
      <c r="AA18" s="118">
        <v>1</v>
      </c>
      <c r="AB18" s="118">
        <v>1</v>
      </c>
      <c r="AC18" s="118">
        <v>1</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G18</f>
        <v>0</v>
      </c>
      <c r="BA18" s="118"/>
      <c r="BB18" s="118"/>
      <c r="BC18" s="118"/>
      <c r="BD18" s="118"/>
      <c r="BE18" s="118"/>
      <c r="BF18" s="118"/>
      <c r="BG18" s="118"/>
      <c r="BH18" s="118"/>
      <c r="BI18" s="118"/>
      <c r="CA18" s="118">
        <v>1</v>
      </c>
      <c r="CB18" s="118">
        <v>1</v>
      </c>
      <c r="CZ18" s="81">
        <v>1</v>
      </c>
    </row>
    <row r="19" spans="1:104" x14ac:dyDescent="0.2">
      <c r="A19" s="129"/>
      <c r="B19" s="130"/>
      <c r="C19" s="195" t="s">
        <v>67</v>
      </c>
      <c r="D19" s="196"/>
      <c r="E19" s="133">
        <v>2.42</v>
      </c>
      <c r="F19" s="134"/>
      <c r="G19" s="135"/>
      <c r="H19" s="136"/>
      <c r="I19" s="131"/>
      <c r="J19" s="137"/>
      <c r="K19" s="131"/>
      <c r="M19" s="132" t="s">
        <v>67</v>
      </c>
      <c r="O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38" t="str">
        <f>C18</f>
        <v xml:space="preserve">Vodorovné přemístění výkopku z hor.1-4 do 3000 m </v>
      </c>
      <c r="BE19" s="118"/>
      <c r="BF19" s="118"/>
      <c r="BG19" s="118"/>
      <c r="BH19" s="118"/>
      <c r="BI19" s="118"/>
    </row>
    <row r="20" spans="1:104" ht="22.5" x14ac:dyDescent="0.2">
      <c r="A20" s="119">
        <v>5</v>
      </c>
      <c r="B20" s="120" t="s">
        <v>68</v>
      </c>
      <c r="C20" s="121" t="s">
        <v>69</v>
      </c>
      <c r="D20" s="122" t="s">
        <v>54</v>
      </c>
      <c r="E20" s="123">
        <v>2.42</v>
      </c>
      <c r="F20" s="124">
        <v>0</v>
      </c>
      <c r="G20" s="125">
        <f>E20*F20</f>
        <v>0</v>
      </c>
      <c r="H20" s="126">
        <v>0</v>
      </c>
      <c r="I20" s="127">
        <f>E20*H20</f>
        <v>0</v>
      </c>
      <c r="J20" s="126">
        <v>0</v>
      </c>
      <c r="K20" s="127">
        <f>E20*J20</f>
        <v>0</v>
      </c>
      <c r="O20" s="118"/>
      <c r="Z20" s="118"/>
      <c r="AA20" s="118">
        <v>1</v>
      </c>
      <c r="AB20" s="118">
        <v>1</v>
      </c>
      <c r="AC20" s="118">
        <v>1</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G20</f>
        <v>0</v>
      </c>
      <c r="BA20" s="118"/>
      <c r="BB20" s="118"/>
      <c r="BC20" s="118"/>
      <c r="BD20" s="118"/>
      <c r="BE20" s="118"/>
      <c r="BF20" s="118"/>
      <c r="BG20" s="118"/>
      <c r="BH20" s="118"/>
      <c r="BI20" s="118"/>
      <c r="CA20" s="118">
        <v>1</v>
      </c>
      <c r="CB20" s="118">
        <v>1</v>
      </c>
      <c r="CZ20" s="81">
        <v>1</v>
      </c>
    </row>
    <row r="21" spans="1:104" x14ac:dyDescent="0.2">
      <c r="A21" s="129"/>
      <c r="B21" s="130"/>
      <c r="C21" s="195" t="s">
        <v>67</v>
      </c>
      <c r="D21" s="196"/>
      <c r="E21" s="133">
        <v>2.42</v>
      </c>
      <c r="F21" s="134"/>
      <c r="G21" s="135"/>
      <c r="H21" s="136"/>
      <c r="I21" s="131"/>
      <c r="J21" s="137"/>
      <c r="K21" s="131"/>
      <c r="M21" s="132" t="s">
        <v>67</v>
      </c>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38" t="str">
        <f>C20</f>
        <v xml:space="preserve">Nakládání výkopku z hor.1-4 v množství nad 100 m3 </v>
      </c>
      <c r="BE21" s="118"/>
      <c r="BF21" s="118"/>
      <c r="BG21" s="118"/>
      <c r="BH21" s="118"/>
      <c r="BI21" s="118"/>
    </row>
    <row r="22" spans="1:104" x14ac:dyDescent="0.2">
      <c r="A22" s="139" t="s">
        <v>50</v>
      </c>
      <c r="B22" s="140" t="s">
        <v>61</v>
      </c>
      <c r="C22" s="141" t="s">
        <v>62</v>
      </c>
      <c r="D22" s="142"/>
      <c r="E22" s="143"/>
      <c r="F22" s="143"/>
      <c r="G22" s="144">
        <f>SUM(G15:G21)</f>
        <v>0</v>
      </c>
      <c r="H22" s="145"/>
      <c r="I22" s="144">
        <f>SUM(I15:I21)</f>
        <v>0</v>
      </c>
      <c r="J22" s="146"/>
      <c r="K22" s="144">
        <f>SUM(K15:K21)</f>
        <v>0</v>
      </c>
      <c r="O22" s="118"/>
      <c r="X22" s="147">
        <f>K22</f>
        <v>0</v>
      </c>
      <c r="Y22" s="147">
        <f>I22</f>
        <v>0</v>
      </c>
      <c r="Z22" s="128">
        <f>G22</f>
        <v>0</v>
      </c>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48"/>
      <c r="BB22" s="148"/>
      <c r="BC22" s="148"/>
      <c r="BD22" s="148"/>
      <c r="BE22" s="148"/>
      <c r="BF22" s="148"/>
      <c r="BG22" s="118"/>
      <c r="BH22" s="118"/>
      <c r="BI22" s="118"/>
    </row>
    <row r="23" spans="1:104" ht="14.25" customHeight="1" x14ac:dyDescent="0.2">
      <c r="A23" s="108" t="s">
        <v>46</v>
      </c>
      <c r="B23" s="109" t="s">
        <v>70</v>
      </c>
      <c r="C23" s="110" t="s">
        <v>71</v>
      </c>
      <c r="D23" s="111"/>
      <c r="E23" s="112"/>
      <c r="F23" s="112"/>
      <c r="G23" s="113"/>
      <c r="H23" s="114"/>
      <c r="I23" s="115"/>
      <c r="J23" s="116"/>
      <c r="K23" s="117"/>
      <c r="O23" s="118"/>
    </row>
    <row r="24" spans="1:104" ht="22.5" x14ac:dyDescent="0.2">
      <c r="A24" s="119">
        <v>6</v>
      </c>
      <c r="B24" s="120" t="s">
        <v>72</v>
      </c>
      <c r="C24" s="121" t="s">
        <v>73</v>
      </c>
      <c r="D24" s="122" t="s">
        <v>54</v>
      </c>
      <c r="E24" s="123">
        <v>2.42</v>
      </c>
      <c r="F24" s="124">
        <v>0</v>
      </c>
      <c r="G24" s="125">
        <f>E24*F24</f>
        <v>0</v>
      </c>
      <c r="H24" s="126">
        <v>0</v>
      </c>
      <c r="I24" s="127">
        <f>E24*H24</f>
        <v>0</v>
      </c>
      <c r="J24" s="126">
        <v>0</v>
      </c>
      <c r="K24" s="127">
        <f>E24*J24</f>
        <v>0</v>
      </c>
      <c r="O24" s="118"/>
      <c r="Z24" s="118"/>
      <c r="AA24" s="118">
        <v>1</v>
      </c>
      <c r="AB24" s="118">
        <v>1</v>
      </c>
      <c r="AC24" s="118">
        <v>1</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G24</f>
        <v>0</v>
      </c>
      <c r="BA24" s="118"/>
      <c r="BB24" s="118"/>
      <c r="BC24" s="118"/>
      <c r="BD24" s="118"/>
      <c r="BE24" s="118"/>
      <c r="BF24" s="118"/>
      <c r="BG24" s="118"/>
      <c r="BH24" s="118"/>
      <c r="BI24" s="118"/>
      <c r="CA24" s="118">
        <v>1</v>
      </c>
      <c r="CB24" s="118">
        <v>1</v>
      </c>
      <c r="CZ24" s="81">
        <v>1</v>
      </c>
    </row>
    <row r="25" spans="1:104" x14ac:dyDescent="0.2">
      <c r="A25" s="129"/>
      <c r="B25" s="130"/>
      <c r="C25" s="195" t="s">
        <v>67</v>
      </c>
      <c r="D25" s="196"/>
      <c r="E25" s="133">
        <v>2.42</v>
      </c>
      <c r="F25" s="134"/>
      <c r="G25" s="135"/>
      <c r="H25" s="136"/>
      <c r="I25" s="131"/>
      <c r="J25" s="137"/>
      <c r="K25" s="131"/>
      <c r="M25" s="132" t="s">
        <v>67</v>
      </c>
      <c r="O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38" t="str">
        <f>C24</f>
        <v xml:space="preserve">Uložení sypaniny na skl.-sypanina na výšku přes 2m </v>
      </c>
      <c r="BE25" s="118"/>
      <c r="BF25" s="118"/>
      <c r="BG25" s="118"/>
      <c r="BH25" s="118"/>
      <c r="BI25" s="118"/>
    </row>
    <row r="26" spans="1:104" x14ac:dyDescent="0.2">
      <c r="A26" s="139" t="s">
        <v>50</v>
      </c>
      <c r="B26" s="140" t="s">
        <v>70</v>
      </c>
      <c r="C26" s="141" t="s">
        <v>71</v>
      </c>
      <c r="D26" s="142"/>
      <c r="E26" s="143"/>
      <c r="F26" s="143"/>
      <c r="G26" s="144">
        <f>SUM(G23:G25)</f>
        <v>0</v>
      </c>
      <c r="H26" s="145"/>
      <c r="I26" s="144">
        <f>SUM(I23:I25)</f>
        <v>0</v>
      </c>
      <c r="J26" s="146"/>
      <c r="K26" s="144">
        <f>SUM(K23:K25)</f>
        <v>0</v>
      </c>
      <c r="O26" s="118"/>
      <c r="X26" s="147">
        <f>K26</f>
        <v>0</v>
      </c>
      <c r="Y26" s="147">
        <f>I26</f>
        <v>0</v>
      </c>
      <c r="Z26" s="128">
        <f>G26</f>
        <v>0</v>
      </c>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48"/>
      <c r="BB26" s="148"/>
      <c r="BC26" s="148"/>
      <c r="BD26" s="148"/>
      <c r="BE26" s="148"/>
      <c r="BF26" s="148"/>
      <c r="BG26" s="118"/>
      <c r="BH26" s="118"/>
      <c r="BI26" s="118"/>
    </row>
    <row r="27" spans="1:104" ht="14.25" customHeight="1" x14ac:dyDescent="0.2">
      <c r="A27" s="108" t="s">
        <v>46</v>
      </c>
      <c r="B27" s="109" t="s">
        <v>74</v>
      </c>
      <c r="C27" s="110" t="s">
        <v>75</v>
      </c>
      <c r="D27" s="111"/>
      <c r="E27" s="112"/>
      <c r="F27" s="112"/>
      <c r="G27" s="113"/>
      <c r="H27" s="114"/>
      <c r="I27" s="115"/>
      <c r="J27" s="116"/>
      <c r="K27" s="117"/>
      <c r="O27" s="118"/>
    </row>
    <row r="28" spans="1:104" x14ac:dyDescent="0.2">
      <c r="A28" s="119">
        <v>7</v>
      </c>
      <c r="B28" s="120" t="s">
        <v>76</v>
      </c>
      <c r="C28" s="121" t="s">
        <v>77</v>
      </c>
      <c r="D28" s="122" t="s">
        <v>49</v>
      </c>
      <c r="E28" s="123">
        <v>23.7</v>
      </c>
      <c r="F28" s="124">
        <v>0</v>
      </c>
      <c r="G28" s="125">
        <f>E28*F28</f>
        <v>0</v>
      </c>
      <c r="H28" s="126">
        <v>0</v>
      </c>
      <c r="I28" s="127">
        <f>E28*H28</f>
        <v>0</v>
      </c>
      <c r="J28" s="126">
        <v>0</v>
      </c>
      <c r="K28" s="127">
        <f>E28*J28</f>
        <v>0</v>
      </c>
      <c r="O28" s="118"/>
      <c r="Z28" s="118"/>
      <c r="AA28" s="118">
        <v>1</v>
      </c>
      <c r="AB28" s="118">
        <v>1</v>
      </c>
      <c r="AC28" s="118">
        <v>1</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G28</f>
        <v>0</v>
      </c>
      <c r="BA28" s="118"/>
      <c r="BB28" s="118"/>
      <c r="BC28" s="118"/>
      <c r="BD28" s="118"/>
      <c r="BE28" s="118"/>
      <c r="BF28" s="118"/>
      <c r="BG28" s="118"/>
      <c r="BH28" s="118"/>
      <c r="BI28" s="118"/>
      <c r="CA28" s="118">
        <v>1</v>
      </c>
      <c r="CB28" s="118">
        <v>1</v>
      </c>
      <c r="CZ28" s="81">
        <v>1</v>
      </c>
    </row>
    <row r="29" spans="1:104" x14ac:dyDescent="0.2">
      <c r="A29" s="129"/>
      <c r="B29" s="130"/>
      <c r="C29" s="197" t="s">
        <v>78</v>
      </c>
      <c r="D29" s="198"/>
      <c r="E29" s="198"/>
      <c r="F29" s="198"/>
      <c r="G29" s="199"/>
      <c r="I29" s="131"/>
      <c r="K29" s="131"/>
      <c r="L29" s="132" t="s">
        <v>78</v>
      </c>
      <c r="O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104" x14ac:dyDescent="0.2">
      <c r="A30" s="129"/>
      <c r="B30" s="130"/>
      <c r="C30" s="195" t="s">
        <v>79</v>
      </c>
      <c r="D30" s="196"/>
      <c r="E30" s="133">
        <v>19.7</v>
      </c>
      <c r="F30" s="134"/>
      <c r="G30" s="135"/>
      <c r="H30" s="136"/>
      <c r="I30" s="131"/>
      <c r="J30" s="137"/>
      <c r="K30" s="131"/>
      <c r="M30" s="132" t="s">
        <v>79</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38" t="str">
        <f>C29</f>
        <v>Zhutněná pláň min. na 50Mpa</v>
      </c>
      <c r="BE30" s="118"/>
      <c r="BF30" s="118"/>
      <c r="BG30" s="118"/>
      <c r="BH30" s="118"/>
      <c r="BI30" s="118"/>
    </row>
    <row r="31" spans="1:104" x14ac:dyDescent="0.2">
      <c r="A31" s="129"/>
      <c r="B31" s="130"/>
      <c r="C31" s="195" t="s">
        <v>80</v>
      </c>
      <c r="D31" s="196"/>
      <c r="E31" s="133">
        <v>4</v>
      </c>
      <c r="F31" s="134"/>
      <c r="G31" s="135"/>
      <c r="H31" s="136"/>
      <c r="I31" s="131"/>
      <c r="J31" s="137"/>
      <c r="K31" s="131"/>
      <c r="M31" s="132" t="s">
        <v>80</v>
      </c>
      <c r="O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38" t="str">
        <f>C30</f>
        <v>105:19,7</v>
      </c>
      <c r="BE31" s="118"/>
      <c r="BF31" s="118"/>
      <c r="BG31" s="118"/>
      <c r="BH31" s="118"/>
      <c r="BI31" s="118"/>
    </row>
    <row r="32" spans="1:104" x14ac:dyDescent="0.2">
      <c r="A32" s="119">
        <v>8</v>
      </c>
      <c r="B32" s="120" t="s">
        <v>81</v>
      </c>
      <c r="C32" s="121" t="s">
        <v>82</v>
      </c>
      <c r="D32" s="122" t="s">
        <v>54</v>
      </c>
      <c r="E32" s="123">
        <v>2.42</v>
      </c>
      <c r="F32" s="124">
        <v>0</v>
      </c>
      <c r="G32" s="125">
        <f>E32*F32</f>
        <v>0</v>
      </c>
      <c r="H32" s="126">
        <v>0</v>
      </c>
      <c r="I32" s="127">
        <f>E32*H32</f>
        <v>0</v>
      </c>
      <c r="J32" s="126">
        <v>0</v>
      </c>
      <c r="K32" s="127">
        <f>E32*J32</f>
        <v>0</v>
      </c>
      <c r="O32" s="118"/>
      <c r="Z32" s="118"/>
      <c r="AA32" s="118">
        <v>1</v>
      </c>
      <c r="AB32" s="118">
        <v>1</v>
      </c>
      <c r="AC32" s="118">
        <v>1</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G32</f>
        <v>0</v>
      </c>
      <c r="BA32" s="118"/>
      <c r="BB32" s="118"/>
      <c r="BC32" s="118"/>
      <c r="BD32" s="118"/>
      <c r="BE32" s="118"/>
      <c r="BF32" s="118"/>
      <c r="BG32" s="118"/>
      <c r="BH32" s="118"/>
      <c r="BI32" s="118"/>
      <c r="CA32" s="118">
        <v>1</v>
      </c>
      <c r="CB32" s="118">
        <v>1</v>
      </c>
      <c r="CZ32" s="81">
        <v>1</v>
      </c>
    </row>
    <row r="33" spans="1:104" x14ac:dyDescent="0.2">
      <c r="A33" s="129"/>
      <c r="B33" s="130"/>
      <c r="C33" s="195" t="s">
        <v>67</v>
      </c>
      <c r="D33" s="196"/>
      <c r="E33" s="133">
        <v>2.42</v>
      </c>
      <c r="F33" s="134"/>
      <c r="G33" s="135"/>
      <c r="H33" s="136"/>
      <c r="I33" s="131"/>
      <c r="J33" s="137"/>
      <c r="K33" s="131"/>
      <c r="M33" s="132" t="s">
        <v>67</v>
      </c>
      <c r="O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38" t="str">
        <f>C32</f>
        <v xml:space="preserve">Poplatek za skládku horniny 1- 4, č. dle katal. od </v>
      </c>
      <c r="BE33" s="118"/>
      <c r="BF33" s="118"/>
      <c r="BG33" s="118"/>
      <c r="BH33" s="118"/>
      <c r="BI33" s="118"/>
    </row>
    <row r="34" spans="1:104" x14ac:dyDescent="0.2">
      <c r="A34" s="139" t="s">
        <v>50</v>
      </c>
      <c r="B34" s="140" t="s">
        <v>74</v>
      </c>
      <c r="C34" s="141" t="s">
        <v>75</v>
      </c>
      <c r="D34" s="142"/>
      <c r="E34" s="143"/>
      <c r="F34" s="143"/>
      <c r="G34" s="144">
        <f>SUM(G27:G33)</f>
        <v>0</v>
      </c>
      <c r="H34" s="145"/>
      <c r="I34" s="144">
        <f>SUM(I27:I33)</f>
        <v>0</v>
      </c>
      <c r="J34" s="146"/>
      <c r="K34" s="144">
        <f>SUM(K27:K33)</f>
        <v>0</v>
      </c>
      <c r="O34" s="118"/>
      <c r="X34" s="147">
        <f>K34</f>
        <v>0</v>
      </c>
      <c r="Y34" s="147">
        <f>I34</f>
        <v>0</v>
      </c>
      <c r="Z34" s="128">
        <f>G34</f>
        <v>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48"/>
      <c r="BB34" s="148"/>
      <c r="BC34" s="148"/>
      <c r="BD34" s="148"/>
      <c r="BE34" s="148"/>
      <c r="BF34" s="148"/>
      <c r="BG34" s="118"/>
      <c r="BH34" s="118"/>
      <c r="BI34" s="118"/>
    </row>
    <row r="35" spans="1:104" ht="14.25" customHeight="1" x14ac:dyDescent="0.2">
      <c r="A35" s="108" t="s">
        <v>46</v>
      </c>
      <c r="B35" s="109" t="s">
        <v>83</v>
      </c>
      <c r="C35" s="110" t="s">
        <v>84</v>
      </c>
      <c r="D35" s="111"/>
      <c r="E35" s="112"/>
      <c r="F35" s="112"/>
      <c r="G35" s="113"/>
      <c r="H35" s="114"/>
      <c r="I35" s="115"/>
      <c r="J35" s="116"/>
      <c r="K35" s="117"/>
      <c r="O35" s="118"/>
    </row>
    <row r="36" spans="1:104" x14ac:dyDescent="0.2">
      <c r="A36" s="119">
        <v>9</v>
      </c>
      <c r="B36" s="120" t="s">
        <v>85</v>
      </c>
      <c r="C36" s="121" t="s">
        <v>86</v>
      </c>
      <c r="D36" s="122" t="s">
        <v>54</v>
      </c>
      <c r="E36" s="123">
        <v>1.97</v>
      </c>
      <c r="F36" s="124">
        <v>0</v>
      </c>
      <c r="G36" s="125">
        <f>E36*F36</f>
        <v>0</v>
      </c>
      <c r="H36" s="126">
        <v>2.5249999999999999</v>
      </c>
      <c r="I36" s="127">
        <f>E36*H36</f>
        <v>4.9742499999999996</v>
      </c>
      <c r="J36" s="126">
        <v>0</v>
      </c>
      <c r="K36" s="127">
        <f>E36*J36</f>
        <v>0</v>
      </c>
      <c r="O36" s="118"/>
      <c r="Z36" s="118"/>
      <c r="AA36" s="118">
        <v>1</v>
      </c>
      <c r="AB36" s="118">
        <v>1</v>
      </c>
      <c r="AC36" s="118">
        <v>1</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G36</f>
        <v>0</v>
      </c>
      <c r="BA36" s="118"/>
      <c r="BB36" s="118"/>
      <c r="BC36" s="118"/>
      <c r="BD36" s="118"/>
      <c r="BE36" s="118"/>
      <c r="BF36" s="118"/>
      <c r="BG36" s="118"/>
      <c r="BH36" s="118"/>
      <c r="BI36" s="118"/>
      <c r="CA36" s="118">
        <v>1</v>
      </c>
      <c r="CB36" s="118">
        <v>1</v>
      </c>
      <c r="CZ36" s="81">
        <v>1</v>
      </c>
    </row>
    <row r="37" spans="1:104" x14ac:dyDescent="0.2">
      <c r="A37" s="129"/>
      <c r="B37" s="130"/>
      <c r="C37" s="197" t="s">
        <v>87</v>
      </c>
      <c r="D37" s="198"/>
      <c r="E37" s="198"/>
      <c r="F37" s="198"/>
      <c r="G37" s="199"/>
      <c r="I37" s="131"/>
      <c r="K37" s="131"/>
      <c r="L37" s="132" t="s">
        <v>87</v>
      </c>
      <c r="O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row>
    <row r="38" spans="1:104" x14ac:dyDescent="0.2">
      <c r="A38" s="129"/>
      <c r="B38" s="130"/>
      <c r="C38" s="195" t="s">
        <v>88</v>
      </c>
      <c r="D38" s="196"/>
      <c r="E38" s="133">
        <v>1.97</v>
      </c>
      <c r="F38" s="134"/>
      <c r="G38" s="135"/>
      <c r="H38" s="136"/>
      <c r="I38" s="131"/>
      <c r="J38" s="137"/>
      <c r="K38" s="131"/>
      <c r="M38" s="132" t="s">
        <v>88</v>
      </c>
      <c r="O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38" t="str">
        <f>C37</f>
        <v xml:space="preserve">garáž - C20/25- XC1, </v>
      </c>
      <c r="BE38" s="118"/>
      <c r="BF38" s="118"/>
      <c r="BG38" s="118"/>
      <c r="BH38" s="118"/>
      <c r="BI38" s="118"/>
    </row>
    <row r="39" spans="1:104" x14ac:dyDescent="0.2">
      <c r="A39" s="119">
        <v>10</v>
      </c>
      <c r="B39" s="120" t="s">
        <v>89</v>
      </c>
      <c r="C39" s="121" t="s">
        <v>90</v>
      </c>
      <c r="D39" s="122" t="s">
        <v>91</v>
      </c>
      <c r="E39" s="123">
        <v>6.3299999999999995E-2</v>
      </c>
      <c r="F39" s="124">
        <v>0</v>
      </c>
      <c r="G39" s="125">
        <f>E39*F39</f>
        <v>0</v>
      </c>
      <c r="H39" s="126">
        <v>1.0570200000000001</v>
      </c>
      <c r="I39" s="127">
        <f>E39*H39</f>
        <v>6.6909365999999998E-2</v>
      </c>
      <c r="J39" s="126">
        <v>0</v>
      </c>
      <c r="K39" s="127">
        <f>E39*J39</f>
        <v>0</v>
      </c>
      <c r="O39" s="118"/>
      <c r="Z39" s="118"/>
      <c r="AA39" s="118">
        <v>1</v>
      </c>
      <c r="AB39" s="118">
        <v>1</v>
      </c>
      <c r="AC39" s="118">
        <v>1</v>
      </c>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28">
        <f>G39</f>
        <v>0</v>
      </c>
      <c r="BA39" s="118"/>
      <c r="BB39" s="118"/>
      <c r="BC39" s="118"/>
      <c r="BD39" s="118"/>
      <c r="BE39" s="118"/>
      <c r="BF39" s="118"/>
      <c r="BG39" s="118"/>
      <c r="BH39" s="118"/>
      <c r="BI39" s="118"/>
      <c r="CA39" s="118">
        <v>1</v>
      </c>
      <c r="CB39" s="118">
        <v>1</v>
      </c>
      <c r="CZ39" s="81">
        <v>1</v>
      </c>
    </row>
    <row r="40" spans="1:104" ht="22.5" x14ac:dyDescent="0.2">
      <c r="A40" s="129"/>
      <c r="B40" s="130"/>
      <c r="C40" s="197" t="s">
        <v>92</v>
      </c>
      <c r="D40" s="198"/>
      <c r="E40" s="198"/>
      <c r="F40" s="198"/>
      <c r="G40" s="199"/>
      <c r="I40" s="131"/>
      <c r="K40" s="131"/>
      <c r="L40" s="132" t="s">
        <v>92</v>
      </c>
      <c r="O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row>
    <row r="41" spans="1:104" x14ac:dyDescent="0.2">
      <c r="A41" s="129"/>
      <c r="B41" s="130"/>
      <c r="C41" s="197" t="s">
        <v>93</v>
      </c>
      <c r="D41" s="198"/>
      <c r="E41" s="198"/>
      <c r="F41" s="198"/>
      <c r="G41" s="199"/>
      <c r="I41" s="131"/>
      <c r="K41" s="131"/>
      <c r="L41" s="132" t="s">
        <v>93</v>
      </c>
      <c r="O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row>
    <row r="42" spans="1:104" x14ac:dyDescent="0.2">
      <c r="A42" s="129"/>
      <c r="B42" s="130"/>
      <c r="C42" s="197"/>
      <c r="D42" s="198"/>
      <c r="E42" s="198"/>
      <c r="F42" s="198"/>
      <c r="G42" s="199"/>
      <c r="I42" s="131"/>
      <c r="K42" s="131"/>
      <c r="L42" s="132"/>
      <c r="O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row>
    <row r="43" spans="1:104" x14ac:dyDescent="0.2">
      <c r="A43" s="129"/>
      <c r="B43" s="130"/>
      <c r="C43" s="197"/>
      <c r="D43" s="198"/>
      <c r="E43" s="198"/>
      <c r="F43" s="198"/>
      <c r="G43" s="199"/>
      <c r="I43" s="131"/>
      <c r="K43" s="131"/>
      <c r="L43" s="132"/>
      <c r="O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row>
    <row r="44" spans="1:104" x14ac:dyDescent="0.2">
      <c r="A44" s="129"/>
      <c r="B44" s="130"/>
      <c r="C44" s="195" t="s">
        <v>94</v>
      </c>
      <c r="D44" s="196"/>
      <c r="E44" s="133">
        <v>6.3299999999999995E-2</v>
      </c>
      <c r="F44" s="134"/>
      <c r="G44" s="135"/>
      <c r="H44" s="136"/>
      <c r="I44" s="131"/>
      <c r="J44" s="137"/>
      <c r="K44" s="131"/>
      <c r="M44" s="132" t="s">
        <v>94</v>
      </c>
      <c r="O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38">
        <f>C43</f>
        <v>0</v>
      </c>
      <c r="BE44" s="118"/>
      <c r="BF44" s="118"/>
      <c r="BG44" s="118"/>
      <c r="BH44" s="118"/>
      <c r="BI44" s="118"/>
    </row>
    <row r="45" spans="1:104" x14ac:dyDescent="0.2">
      <c r="A45" s="129"/>
      <c r="B45" s="130"/>
      <c r="C45" s="195" t="s">
        <v>95</v>
      </c>
      <c r="D45" s="196"/>
      <c r="E45" s="133">
        <v>0</v>
      </c>
      <c r="F45" s="134"/>
      <c r="G45" s="135"/>
      <c r="H45" s="136"/>
      <c r="I45" s="131"/>
      <c r="J45" s="137"/>
      <c r="K45" s="131"/>
      <c r="M45" s="132" t="s">
        <v>95</v>
      </c>
      <c r="O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38" t="str">
        <f>C44</f>
        <v>105:19,7*(18,2/6)*1,06/1000</v>
      </c>
      <c r="BE45" s="118"/>
      <c r="BF45" s="118"/>
      <c r="BG45" s="118"/>
      <c r="BH45" s="118"/>
      <c r="BI45" s="118"/>
    </row>
    <row r="46" spans="1:104" x14ac:dyDescent="0.2">
      <c r="A46" s="119">
        <v>11</v>
      </c>
      <c r="B46" s="120" t="s">
        <v>96</v>
      </c>
      <c r="C46" s="121" t="s">
        <v>97</v>
      </c>
      <c r="D46" s="122" t="s">
        <v>54</v>
      </c>
      <c r="E46" s="123">
        <v>4.32</v>
      </c>
      <c r="F46" s="124">
        <v>0</v>
      </c>
      <c r="G46" s="125">
        <f>E46*F46</f>
        <v>0</v>
      </c>
      <c r="H46" s="126">
        <v>2.5249999999999999</v>
      </c>
      <c r="I46" s="127">
        <f>E46*H46</f>
        <v>10.907999999999999</v>
      </c>
      <c r="J46" s="126">
        <v>0</v>
      </c>
      <c r="K46" s="127">
        <f>E46*J46</f>
        <v>0</v>
      </c>
      <c r="O46" s="118"/>
      <c r="Z46" s="118"/>
      <c r="AA46" s="118">
        <v>1</v>
      </c>
      <c r="AB46" s="118">
        <v>1</v>
      </c>
      <c r="AC46" s="118">
        <v>1</v>
      </c>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28">
        <f>G46</f>
        <v>0</v>
      </c>
      <c r="BA46" s="118"/>
      <c r="BB46" s="118"/>
      <c r="BC46" s="118"/>
      <c r="BD46" s="118"/>
      <c r="BE46" s="118"/>
      <c r="BF46" s="118"/>
      <c r="BG46" s="118"/>
      <c r="BH46" s="118"/>
      <c r="BI46" s="118"/>
      <c r="CA46" s="118">
        <v>1</v>
      </c>
      <c r="CB46" s="118">
        <v>1</v>
      </c>
      <c r="CZ46" s="81">
        <v>1</v>
      </c>
    </row>
    <row r="47" spans="1:104" x14ac:dyDescent="0.2">
      <c r="A47" s="129"/>
      <c r="B47" s="130"/>
      <c r="C47" s="195" t="s">
        <v>98</v>
      </c>
      <c r="D47" s="196"/>
      <c r="E47" s="133">
        <v>4.32</v>
      </c>
      <c r="F47" s="134"/>
      <c r="G47" s="135"/>
      <c r="H47" s="136"/>
      <c r="I47" s="131"/>
      <c r="J47" s="137"/>
      <c r="K47" s="131"/>
      <c r="M47" s="132" t="s">
        <v>98</v>
      </c>
      <c r="O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38" t="str">
        <f>C46</f>
        <v xml:space="preserve">Železobeton základových pasů C 20/25 </v>
      </c>
      <c r="BE47" s="118"/>
      <c r="BF47" s="118"/>
      <c r="BG47" s="118"/>
      <c r="BH47" s="118"/>
      <c r="BI47" s="118"/>
    </row>
    <row r="48" spans="1:104" x14ac:dyDescent="0.2">
      <c r="A48" s="119">
        <v>12</v>
      </c>
      <c r="B48" s="120" t="s">
        <v>99</v>
      </c>
      <c r="C48" s="121" t="s">
        <v>100</v>
      </c>
      <c r="D48" s="122" t="s">
        <v>49</v>
      </c>
      <c r="E48" s="123">
        <v>3.8</v>
      </c>
      <c r="F48" s="124">
        <v>0</v>
      </c>
      <c r="G48" s="125">
        <f>E48*F48</f>
        <v>0</v>
      </c>
      <c r="H48" s="126">
        <v>3.916E-2</v>
      </c>
      <c r="I48" s="127">
        <f>E48*H48</f>
        <v>0.148808</v>
      </c>
      <c r="J48" s="126">
        <v>0</v>
      </c>
      <c r="K48" s="127">
        <f>E48*J48</f>
        <v>0</v>
      </c>
      <c r="O48" s="118"/>
      <c r="Z48" s="118"/>
      <c r="AA48" s="118">
        <v>1</v>
      </c>
      <c r="AB48" s="118">
        <v>1</v>
      </c>
      <c r="AC48" s="118">
        <v>1</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28">
        <f>G48</f>
        <v>0</v>
      </c>
      <c r="BA48" s="118"/>
      <c r="BB48" s="118"/>
      <c r="BC48" s="118"/>
      <c r="BD48" s="118"/>
      <c r="BE48" s="118"/>
      <c r="BF48" s="118"/>
      <c r="BG48" s="118"/>
      <c r="BH48" s="118"/>
      <c r="BI48" s="118"/>
      <c r="CA48" s="118">
        <v>1</v>
      </c>
      <c r="CB48" s="118">
        <v>1</v>
      </c>
      <c r="CZ48" s="81">
        <v>1</v>
      </c>
    </row>
    <row r="49" spans="1:104" x14ac:dyDescent="0.2">
      <c r="A49" s="119">
        <v>13</v>
      </c>
      <c r="B49" s="120" t="s">
        <v>101</v>
      </c>
      <c r="C49" s="121" t="s">
        <v>102</v>
      </c>
      <c r="D49" s="122" t="s">
        <v>49</v>
      </c>
      <c r="E49" s="123">
        <v>3.8</v>
      </c>
      <c r="F49" s="124">
        <v>0</v>
      </c>
      <c r="G49" s="125">
        <f>E49*F49</f>
        <v>0</v>
      </c>
      <c r="H49" s="126">
        <v>0</v>
      </c>
      <c r="I49" s="127">
        <f>E49*H49</f>
        <v>0</v>
      </c>
      <c r="J49" s="126">
        <v>0</v>
      </c>
      <c r="K49" s="127">
        <f>E49*J49</f>
        <v>0</v>
      </c>
      <c r="O49" s="118"/>
      <c r="Z49" s="118"/>
      <c r="AA49" s="118">
        <v>1</v>
      </c>
      <c r="AB49" s="118">
        <v>1</v>
      </c>
      <c r="AC49" s="118">
        <v>1</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28">
        <f>G49</f>
        <v>0</v>
      </c>
      <c r="BA49" s="118"/>
      <c r="BB49" s="118"/>
      <c r="BC49" s="118"/>
      <c r="BD49" s="118"/>
      <c r="BE49" s="118"/>
      <c r="BF49" s="118"/>
      <c r="BG49" s="118"/>
      <c r="BH49" s="118"/>
      <c r="BI49" s="118"/>
      <c r="CA49" s="118">
        <v>1</v>
      </c>
      <c r="CB49" s="118">
        <v>1</v>
      </c>
      <c r="CZ49" s="81">
        <v>1</v>
      </c>
    </row>
    <row r="50" spans="1:104" x14ac:dyDescent="0.2">
      <c r="A50" s="129"/>
      <c r="B50" s="130"/>
      <c r="C50" s="195" t="s">
        <v>103</v>
      </c>
      <c r="D50" s="196"/>
      <c r="E50" s="133">
        <v>3.8</v>
      </c>
      <c r="F50" s="134"/>
      <c r="G50" s="135"/>
      <c r="H50" s="136"/>
      <c r="I50" s="131"/>
      <c r="J50" s="137"/>
      <c r="K50" s="131"/>
      <c r="M50" s="132" t="s">
        <v>103</v>
      </c>
      <c r="O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38" t="str">
        <f>C49</f>
        <v xml:space="preserve">Bednění stěn základových pasů - odstranění </v>
      </c>
      <c r="BE50" s="118"/>
      <c r="BF50" s="118"/>
      <c r="BG50" s="118"/>
      <c r="BH50" s="118"/>
      <c r="BI50" s="118"/>
    </row>
    <row r="51" spans="1:104" x14ac:dyDescent="0.2">
      <c r="A51" s="119">
        <v>14</v>
      </c>
      <c r="B51" s="120" t="s">
        <v>104</v>
      </c>
      <c r="C51" s="121" t="s">
        <v>105</v>
      </c>
      <c r="D51" s="122" t="s">
        <v>91</v>
      </c>
      <c r="E51" s="123">
        <v>0.28799999999999998</v>
      </c>
      <c r="F51" s="124">
        <v>0</v>
      </c>
      <c r="G51" s="125">
        <f>E51*F51</f>
        <v>0</v>
      </c>
      <c r="H51" s="126">
        <v>1.0211600000000001</v>
      </c>
      <c r="I51" s="127">
        <f>E51*H51</f>
        <v>0.29409407999999998</v>
      </c>
      <c r="J51" s="126">
        <v>0</v>
      </c>
      <c r="K51" s="127">
        <f>E51*J51</f>
        <v>0</v>
      </c>
      <c r="O51" s="118"/>
      <c r="Z51" s="118"/>
      <c r="AA51" s="118">
        <v>1</v>
      </c>
      <c r="AB51" s="118">
        <v>1</v>
      </c>
      <c r="AC51" s="118">
        <v>1</v>
      </c>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28">
        <f>G51</f>
        <v>0</v>
      </c>
      <c r="BA51" s="118"/>
      <c r="BB51" s="118"/>
      <c r="BC51" s="118"/>
      <c r="BD51" s="118"/>
      <c r="BE51" s="118"/>
      <c r="BF51" s="118"/>
      <c r="BG51" s="118"/>
      <c r="BH51" s="118"/>
      <c r="BI51" s="118"/>
      <c r="CA51" s="118">
        <v>1</v>
      </c>
      <c r="CB51" s="118">
        <v>1</v>
      </c>
      <c r="CZ51" s="81">
        <v>1</v>
      </c>
    </row>
    <row r="52" spans="1:104" x14ac:dyDescent="0.2">
      <c r="A52" s="129"/>
      <c r="B52" s="130"/>
      <c r="C52" s="195" t="s">
        <v>106</v>
      </c>
      <c r="D52" s="196"/>
      <c r="E52" s="133">
        <v>0.28799999999999998</v>
      </c>
      <c r="F52" s="134"/>
      <c r="G52" s="135"/>
      <c r="H52" s="136"/>
      <c r="I52" s="131"/>
      <c r="J52" s="137"/>
      <c r="K52" s="131"/>
      <c r="M52" s="132" t="s">
        <v>106</v>
      </c>
      <c r="O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38" t="str">
        <f>C51</f>
        <v xml:space="preserve">Výztuž základ. pasů z betonářské oceli 10505 (R) </v>
      </c>
      <c r="BE52" s="118"/>
      <c r="BF52" s="118"/>
      <c r="BG52" s="118"/>
      <c r="BH52" s="118"/>
      <c r="BI52" s="118"/>
    </row>
    <row r="53" spans="1:104" x14ac:dyDescent="0.2">
      <c r="A53" s="139" t="s">
        <v>50</v>
      </c>
      <c r="B53" s="140" t="s">
        <v>83</v>
      </c>
      <c r="C53" s="141" t="s">
        <v>84</v>
      </c>
      <c r="D53" s="142"/>
      <c r="E53" s="143"/>
      <c r="F53" s="143"/>
      <c r="G53" s="144">
        <f>SUM(G35:G52)</f>
        <v>0</v>
      </c>
      <c r="H53" s="145"/>
      <c r="I53" s="144">
        <f>SUM(I35:I52)</f>
        <v>16.392061446</v>
      </c>
      <c r="J53" s="146"/>
      <c r="K53" s="144">
        <f>SUM(K35:K52)</f>
        <v>0</v>
      </c>
      <c r="O53" s="118"/>
      <c r="X53" s="147">
        <f>K53</f>
        <v>0</v>
      </c>
      <c r="Y53" s="147">
        <f>I53</f>
        <v>16.392061446</v>
      </c>
      <c r="Z53" s="128">
        <f>G53</f>
        <v>0</v>
      </c>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48"/>
      <c r="BB53" s="148"/>
      <c r="BC53" s="148"/>
      <c r="BD53" s="148"/>
      <c r="BE53" s="148"/>
      <c r="BF53" s="148"/>
      <c r="BG53" s="118"/>
      <c r="BH53" s="118"/>
      <c r="BI53" s="118"/>
    </row>
    <row r="54" spans="1:104" ht="14.25" customHeight="1" x14ac:dyDescent="0.2">
      <c r="A54" s="108" t="s">
        <v>46</v>
      </c>
      <c r="B54" s="109" t="s">
        <v>107</v>
      </c>
      <c r="C54" s="110" t="s">
        <v>108</v>
      </c>
      <c r="D54" s="111"/>
      <c r="E54" s="112"/>
      <c r="F54" s="112"/>
      <c r="G54" s="113"/>
      <c r="H54" s="114"/>
      <c r="I54" s="115"/>
      <c r="J54" s="116"/>
      <c r="K54" s="117"/>
      <c r="O54" s="118"/>
    </row>
    <row r="55" spans="1:104" x14ac:dyDescent="0.2">
      <c r="A55" s="119">
        <v>15</v>
      </c>
      <c r="B55" s="120" t="s">
        <v>109</v>
      </c>
      <c r="C55" s="121" t="s">
        <v>110</v>
      </c>
      <c r="D55" s="122" t="s">
        <v>54</v>
      </c>
      <c r="E55" s="123">
        <v>2.41</v>
      </c>
      <c r="F55" s="124">
        <v>0</v>
      </c>
      <c r="G55" s="125">
        <f>E55*F55</f>
        <v>0</v>
      </c>
      <c r="H55" s="126">
        <v>2.52501</v>
      </c>
      <c r="I55" s="127">
        <f>E55*H55</f>
        <v>6.0852741000000004</v>
      </c>
      <c r="J55" s="126">
        <v>0</v>
      </c>
      <c r="K55" s="127">
        <f>E55*J55</f>
        <v>0</v>
      </c>
      <c r="O55" s="118"/>
      <c r="Z55" s="118"/>
      <c r="AA55" s="118">
        <v>1</v>
      </c>
      <c r="AB55" s="118">
        <v>1</v>
      </c>
      <c r="AC55" s="118">
        <v>1</v>
      </c>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28">
        <f>G55</f>
        <v>0</v>
      </c>
      <c r="BA55" s="118"/>
      <c r="BB55" s="118"/>
      <c r="BC55" s="118"/>
      <c r="BD55" s="118"/>
      <c r="BE55" s="118"/>
      <c r="BF55" s="118"/>
      <c r="BG55" s="118"/>
      <c r="BH55" s="118"/>
      <c r="BI55" s="118"/>
      <c r="CA55" s="118">
        <v>1</v>
      </c>
      <c r="CB55" s="118">
        <v>1</v>
      </c>
      <c r="CZ55" s="81">
        <v>1</v>
      </c>
    </row>
    <row r="56" spans="1:104" x14ac:dyDescent="0.2">
      <c r="A56" s="129"/>
      <c r="B56" s="130"/>
      <c r="C56" s="195" t="s">
        <v>111</v>
      </c>
      <c r="D56" s="196"/>
      <c r="E56" s="133">
        <v>3.66</v>
      </c>
      <c r="F56" s="134"/>
      <c r="G56" s="135"/>
      <c r="H56" s="136"/>
      <c r="I56" s="131"/>
      <c r="J56" s="137"/>
      <c r="K56" s="131"/>
      <c r="M56" s="132" t="s">
        <v>111</v>
      </c>
      <c r="O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38" t="str">
        <f>C55</f>
        <v xml:space="preserve">Beton překladů železový C 20/25 </v>
      </c>
      <c r="BE56" s="118"/>
      <c r="BF56" s="118"/>
      <c r="BG56" s="118"/>
      <c r="BH56" s="118"/>
      <c r="BI56" s="118"/>
    </row>
    <row r="57" spans="1:104" x14ac:dyDescent="0.2">
      <c r="A57" s="129"/>
      <c r="B57" s="130"/>
      <c r="C57" s="195" t="s">
        <v>112</v>
      </c>
      <c r="D57" s="196"/>
      <c r="E57" s="133">
        <v>-1.25</v>
      </c>
      <c r="F57" s="134"/>
      <c r="G57" s="135"/>
      <c r="H57" s="136"/>
      <c r="I57" s="131"/>
      <c r="J57" s="137"/>
      <c r="K57" s="131"/>
      <c r="M57" s="132" t="s">
        <v>112</v>
      </c>
      <c r="O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38" t="str">
        <f>C56</f>
        <v>3,66</v>
      </c>
      <c r="BE57" s="118"/>
      <c r="BF57" s="118"/>
      <c r="BG57" s="118"/>
      <c r="BH57" s="118"/>
      <c r="BI57" s="118"/>
    </row>
    <row r="58" spans="1:104" x14ac:dyDescent="0.2">
      <c r="A58" s="119">
        <v>16</v>
      </c>
      <c r="B58" s="120" t="s">
        <v>113</v>
      </c>
      <c r="C58" s="121" t="s">
        <v>114</v>
      </c>
      <c r="D58" s="122" t="s">
        <v>49</v>
      </c>
      <c r="E58" s="123">
        <v>6.85</v>
      </c>
      <c r="F58" s="124">
        <v>0</v>
      </c>
      <c r="G58" s="125">
        <f>E58*F58</f>
        <v>0</v>
      </c>
      <c r="H58" s="126">
        <v>2.2360000000000001E-2</v>
      </c>
      <c r="I58" s="127">
        <f>E58*H58</f>
        <v>0.153166</v>
      </c>
      <c r="J58" s="126">
        <v>0</v>
      </c>
      <c r="K58" s="127">
        <f>E58*J58</f>
        <v>0</v>
      </c>
      <c r="O58" s="118"/>
      <c r="Z58" s="118"/>
      <c r="AA58" s="118">
        <v>1</v>
      </c>
      <c r="AB58" s="118">
        <v>1</v>
      </c>
      <c r="AC58" s="118">
        <v>1</v>
      </c>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28">
        <f>G58</f>
        <v>0</v>
      </c>
      <c r="BA58" s="118"/>
      <c r="BB58" s="118"/>
      <c r="BC58" s="118"/>
      <c r="BD58" s="118"/>
      <c r="BE58" s="118"/>
      <c r="BF58" s="118"/>
      <c r="BG58" s="118"/>
      <c r="BH58" s="118"/>
      <c r="BI58" s="118"/>
      <c r="CA58" s="118">
        <v>1</v>
      </c>
      <c r="CB58" s="118">
        <v>1</v>
      </c>
      <c r="CZ58" s="81">
        <v>1</v>
      </c>
    </row>
    <row r="59" spans="1:104" x14ac:dyDescent="0.2">
      <c r="A59" s="119">
        <v>17</v>
      </c>
      <c r="B59" s="120" t="s">
        <v>115</v>
      </c>
      <c r="C59" s="121" t="s">
        <v>116</v>
      </c>
      <c r="D59" s="122" t="s">
        <v>49</v>
      </c>
      <c r="E59" s="123">
        <v>6.85</v>
      </c>
      <c r="F59" s="124">
        <v>0</v>
      </c>
      <c r="G59" s="125">
        <f>E59*F59</f>
        <v>0</v>
      </c>
      <c r="H59" s="126">
        <v>0</v>
      </c>
      <c r="I59" s="127">
        <f>E59*H59</f>
        <v>0</v>
      </c>
      <c r="J59" s="126">
        <v>0</v>
      </c>
      <c r="K59" s="127">
        <f>E59*J59</f>
        <v>0</v>
      </c>
      <c r="O59" s="118"/>
      <c r="Z59" s="118"/>
      <c r="AA59" s="118">
        <v>1</v>
      </c>
      <c r="AB59" s="118">
        <v>1</v>
      </c>
      <c r="AC59" s="118">
        <v>1</v>
      </c>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28">
        <f>G59</f>
        <v>0</v>
      </c>
      <c r="BA59" s="118"/>
      <c r="BB59" s="118"/>
      <c r="BC59" s="118"/>
      <c r="BD59" s="118"/>
      <c r="BE59" s="118"/>
      <c r="BF59" s="118"/>
      <c r="BG59" s="118"/>
      <c r="BH59" s="118"/>
      <c r="BI59" s="118"/>
      <c r="CA59" s="118">
        <v>1</v>
      </c>
      <c r="CB59" s="118">
        <v>1</v>
      </c>
      <c r="CZ59" s="81">
        <v>1</v>
      </c>
    </row>
    <row r="60" spans="1:104" x14ac:dyDescent="0.2">
      <c r="A60" s="119">
        <v>18</v>
      </c>
      <c r="B60" s="120" t="s">
        <v>117</v>
      </c>
      <c r="C60" s="121" t="s">
        <v>118</v>
      </c>
      <c r="D60" s="122" t="s">
        <v>91</v>
      </c>
      <c r="E60" s="123">
        <v>0.432</v>
      </c>
      <c r="F60" s="124">
        <v>0</v>
      </c>
      <c r="G60" s="125">
        <f>E60*F60</f>
        <v>0</v>
      </c>
      <c r="H60" s="126">
        <v>1.0107299999999999</v>
      </c>
      <c r="I60" s="127">
        <f>E60*H60</f>
        <v>0.43663535999999997</v>
      </c>
      <c r="J60" s="126">
        <v>0</v>
      </c>
      <c r="K60" s="127">
        <f>E60*J60</f>
        <v>0</v>
      </c>
      <c r="O60" s="118"/>
      <c r="Z60" s="118"/>
      <c r="AA60" s="118">
        <v>1</v>
      </c>
      <c r="AB60" s="118">
        <v>1</v>
      </c>
      <c r="AC60" s="118">
        <v>1</v>
      </c>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28">
        <f>G60</f>
        <v>0</v>
      </c>
      <c r="BA60" s="118"/>
      <c r="BB60" s="118"/>
      <c r="BC60" s="118"/>
      <c r="BD60" s="118"/>
      <c r="BE60" s="118"/>
      <c r="BF60" s="118"/>
      <c r="BG60" s="118"/>
      <c r="BH60" s="118"/>
      <c r="BI60" s="118"/>
      <c r="CA60" s="118">
        <v>1</v>
      </c>
      <c r="CB60" s="118">
        <v>1</v>
      </c>
      <c r="CZ60" s="81">
        <v>1</v>
      </c>
    </row>
    <row r="61" spans="1:104" x14ac:dyDescent="0.2">
      <c r="A61" s="129"/>
      <c r="B61" s="130"/>
      <c r="C61" s="195" t="s">
        <v>119</v>
      </c>
      <c r="D61" s="196"/>
      <c r="E61" s="133">
        <v>0.432</v>
      </c>
      <c r="F61" s="134"/>
      <c r="G61" s="135"/>
      <c r="H61" s="136"/>
      <c r="I61" s="131"/>
      <c r="J61" s="137"/>
      <c r="K61" s="131"/>
      <c r="M61" s="132" t="s">
        <v>119</v>
      </c>
      <c r="O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38" t="str">
        <f>C60</f>
        <v xml:space="preserve">Výztuž říms zdí a valů z oceli 10 216 </v>
      </c>
      <c r="BE61" s="118"/>
      <c r="BF61" s="118"/>
      <c r="BG61" s="118"/>
      <c r="BH61" s="118"/>
      <c r="BI61" s="118"/>
    </row>
    <row r="62" spans="1:104" ht="22.5" x14ac:dyDescent="0.2">
      <c r="A62" s="119">
        <v>19</v>
      </c>
      <c r="B62" s="120" t="s">
        <v>120</v>
      </c>
      <c r="C62" s="121" t="s">
        <v>121</v>
      </c>
      <c r="D62" s="122" t="s">
        <v>91</v>
      </c>
      <c r="E62" s="123">
        <v>1.0785</v>
      </c>
      <c r="F62" s="124">
        <v>0</v>
      </c>
      <c r="G62" s="125">
        <f>E62*F62</f>
        <v>0</v>
      </c>
      <c r="H62" s="126">
        <v>1.7090000000000001E-2</v>
      </c>
      <c r="I62" s="127">
        <f>E62*H62</f>
        <v>1.8431565E-2</v>
      </c>
      <c r="J62" s="126">
        <v>0</v>
      </c>
      <c r="K62" s="127">
        <f>E62*J62</f>
        <v>0</v>
      </c>
      <c r="O62" s="118"/>
      <c r="Z62" s="118"/>
      <c r="AA62" s="118">
        <v>1</v>
      </c>
      <c r="AB62" s="118">
        <v>1</v>
      </c>
      <c r="AC62" s="118">
        <v>1</v>
      </c>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28">
        <f>G62</f>
        <v>0</v>
      </c>
      <c r="BA62" s="118"/>
      <c r="BB62" s="118"/>
      <c r="BC62" s="118"/>
      <c r="BD62" s="118"/>
      <c r="BE62" s="118"/>
      <c r="BF62" s="118"/>
      <c r="BG62" s="118"/>
      <c r="BH62" s="118"/>
      <c r="BI62" s="118"/>
      <c r="CA62" s="118">
        <v>1</v>
      </c>
      <c r="CB62" s="118">
        <v>1</v>
      </c>
      <c r="CZ62" s="81">
        <v>1</v>
      </c>
    </row>
    <row r="63" spans="1:104" x14ac:dyDescent="0.2">
      <c r="A63" s="129"/>
      <c r="B63" s="130"/>
      <c r="C63" s="195" t="s">
        <v>122</v>
      </c>
      <c r="D63" s="196"/>
      <c r="E63" s="133">
        <v>2.4E-2</v>
      </c>
      <c r="F63" s="134"/>
      <c r="G63" s="135"/>
      <c r="H63" s="136"/>
      <c r="I63" s="131"/>
      <c r="J63" s="137"/>
      <c r="K63" s="131"/>
      <c r="M63" s="132" t="s">
        <v>122</v>
      </c>
      <c r="O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38" t="str">
        <f t="shared" ref="BD63:BD85" si="0">C62</f>
        <v>Osazení ocelových válcovaných nosníků  č.14-22 včetně dodávky</v>
      </c>
      <c r="BE63" s="118"/>
      <c r="BF63" s="118"/>
      <c r="BG63" s="118"/>
      <c r="BH63" s="118"/>
      <c r="BI63" s="118"/>
    </row>
    <row r="64" spans="1:104" x14ac:dyDescent="0.2">
      <c r="A64" s="129"/>
      <c r="B64" s="130"/>
      <c r="C64" s="195" t="s">
        <v>123</v>
      </c>
      <c r="D64" s="196"/>
      <c r="E64" s="133">
        <v>2.1899999999999999E-2</v>
      </c>
      <c r="F64" s="134"/>
      <c r="G64" s="135"/>
      <c r="H64" s="136"/>
      <c r="I64" s="131"/>
      <c r="J64" s="137"/>
      <c r="K64" s="131"/>
      <c r="M64" s="132" t="s">
        <v>123</v>
      </c>
      <c r="O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38" t="str">
        <f t="shared" si="0"/>
        <v>I80:1*4*6/1000</v>
      </c>
      <c r="BE64" s="118"/>
      <c r="BF64" s="118"/>
      <c r="BG64" s="118"/>
      <c r="BH64" s="118"/>
      <c r="BI64" s="118"/>
    </row>
    <row r="65" spans="1:61" x14ac:dyDescent="0.2">
      <c r="A65" s="129"/>
      <c r="B65" s="130"/>
      <c r="C65" s="195" t="s">
        <v>124</v>
      </c>
      <c r="D65" s="196"/>
      <c r="E65" s="133">
        <v>2.69E-2</v>
      </c>
      <c r="F65" s="134"/>
      <c r="G65" s="135"/>
      <c r="H65" s="136"/>
      <c r="I65" s="131"/>
      <c r="J65" s="137"/>
      <c r="K65" s="131"/>
      <c r="M65" s="132" t="s">
        <v>124</v>
      </c>
      <c r="O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38" t="str">
        <f t="shared" si="0"/>
        <v>IPE 100:1,35*2*8,1/1000</v>
      </c>
      <c r="BE65" s="118"/>
      <c r="BF65" s="118"/>
      <c r="BG65" s="118"/>
      <c r="BH65" s="118"/>
      <c r="BI65" s="118"/>
    </row>
    <row r="66" spans="1:61" x14ac:dyDescent="0.2">
      <c r="A66" s="129"/>
      <c r="B66" s="130"/>
      <c r="C66" s="195" t="s">
        <v>125</v>
      </c>
      <c r="D66" s="196"/>
      <c r="E66" s="133">
        <v>4.0899999999999999E-2</v>
      </c>
      <c r="F66" s="134"/>
      <c r="G66" s="135"/>
      <c r="H66" s="136"/>
      <c r="I66" s="131"/>
      <c r="J66" s="137"/>
      <c r="K66" s="131"/>
      <c r="M66" s="132" t="s">
        <v>125</v>
      </c>
      <c r="O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38" t="str">
        <f t="shared" si="0"/>
        <v>IPE120:1,268*2*10,6/1000</v>
      </c>
      <c r="BE66" s="118"/>
      <c r="BF66" s="118"/>
      <c r="BG66" s="118"/>
      <c r="BH66" s="118"/>
      <c r="BI66" s="118"/>
    </row>
    <row r="67" spans="1:61" x14ac:dyDescent="0.2">
      <c r="A67" s="129"/>
      <c r="B67" s="130"/>
      <c r="C67" s="195" t="s">
        <v>126</v>
      </c>
      <c r="D67" s="196"/>
      <c r="E67" s="133">
        <v>3.39E-2</v>
      </c>
      <c r="F67" s="134"/>
      <c r="G67" s="135"/>
      <c r="H67" s="136"/>
      <c r="I67" s="131"/>
      <c r="J67" s="137"/>
      <c r="K67" s="131"/>
      <c r="M67" s="132" t="s">
        <v>126</v>
      </c>
      <c r="O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38" t="str">
        <f t="shared" si="0"/>
        <v>1,93*2*10,6/1000</v>
      </c>
      <c r="BE67" s="118"/>
      <c r="BF67" s="118"/>
      <c r="BG67" s="118"/>
      <c r="BH67" s="118"/>
      <c r="BI67" s="118"/>
    </row>
    <row r="68" spans="1:61" x14ac:dyDescent="0.2">
      <c r="A68" s="129"/>
      <c r="B68" s="130"/>
      <c r="C68" s="195" t="s">
        <v>127</v>
      </c>
      <c r="D68" s="196"/>
      <c r="E68" s="133">
        <v>3.9E-2</v>
      </c>
      <c r="F68" s="134"/>
      <c r="G68" s="135"/>
      <c r="H68" s="136"/>
      <c r="I68" s="131"/>
      <c r="J68" s="137"/>
      <c r="K68" s="131"/>
      <c r="M68" s="132" t="s">
        <v>127</v>
      </c>
      <c r="O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38" t="str">
        <f t="shared" si="0"/>
        <v>1,6*2*10,6/1000</v>
      </c>
      <c r="BE68" s="118"/>
      <c r="BF68" s="118"/>
      <c r="BG68" s="118"/>
      <c r="BH68" s="118"/>
      <c r="BI68" s="118"/>
    </row>
    <row r="69" spans="1:61" x14ac:dyDescent="0.2">
      <c r="A69" s="129"/>
      <c r="B69" s="130"/>
      <c r="C69" s="195" t="s">
        <v>128</v>
      </c>
      <c r="D69" s="196"/>
      <c r="E69" s="133">
        <v>0.13650000000000001</v>
      </c>
      <c r="F69" s="134"/>
      <c r="G69" s="135"/>
      <c r="H69" s="136"/>
      <c r="I69" s="131"/>
      <c r="J69" s="137"/>
      <c r="K69" s="131"/>
      <c r="M69" s="132" t="s">
        <v>128</v>
      </c>
      <c r="O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38" t="str">
        <f t="shared" si="0"/>
        <v>1,84*2*10,6/1000</v>
      </c>
      <c r="BE69" s="118"/>
      <c r="BF69" s="118"/>
      <c r="BG69" s="118"/>
      <c r="BH69" s="118"/>
      <c r="BI69" s="118"/>
    </row>
    <row r="70" spans="1:61" x14ac:dyDescent="0.2">
      <c r="A70" s="129"/>
      <c r="B70" s="130"/>
      <c r="C70" s="195" t="s">
        <v>129</v>
      </c>
      <c r="D70" s="196"/>
      <c r="E70" s="133">
        <v>0.16250000000000001</v>
      </c>
      <c r="F70" s="134"/>
      <c r="G70" s="135"/>
      <c r="H70" s="136"/>
      <c r="I70" s="131"/>
      <c r="J70" s="137"/>
      <c r="K70" s="131"/>
      <c r="M70" s="132" t="s">
        <v>129</v>
      </c>
      <c r="O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38" t="str">
        <f t="shared" si="0"/>
        <v>IPE140:2,1*5*13/1000</v>
      </c>
      <c r="BE70" s="118"/>
      <c r="BF70" s="118"/>
      <c r="BG70" s="118"/>
      <c r="BH70" s="118"/>
      <c r="BI70" s="118"/>
    </row>
    <row r="71" spans="1:61" x14ac:dyDescent="0.2">
      <c r="A71" s="129"/>
      <c r="B71" s="130"/>
      <c r="C71" s="195" t="s">
        <v>130</v>
      </c>
      <c r="D71" s="196"/>
      <c r="E71" s="133">
        <v>6.5000000000000002E-2</v>
      </c>
      <c r="F71" s="134"/>
      <c r="G71" s="135"/>
      <c r="H71" s="136"/>
      <c r="I71" s="131"/>
      <c r="J71" s="137"/>
      <c r="K71" s="131"/>
      <c r="M71" s="132" t="s">
        <v>130</v>
      </c>
      <c r="O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38" t="str">
        <f t="shared" si="0"/>
        <v>2,5*5*13/1000</v>
      </c>
      <c r="BE71" s="118"/>
      <c r="BF71" s="118"/>
      <c r="BG71" s="118"/>
      <c r="BH71" s="118"/>
      <c r="BI71" s="118"/>
    </row>
    <row r="72" spans="1:61" x14ac:dyDescent="0.2">
      <c r="A72" s="129"/>
      <c r="B72" s="130"/>
      <c r="C72" s="195" t="s">
        <v>131</v>
      </c>
      <c r="D72" s="196"/>
      <c r="E72" s="133">
        <v>5.3100000000000001E-2</v>
      </c>
      <c r="F72" s="134"/>
      <c r="G72" s="135"/>
      <c r="H72" s="136"/>
      <c r="I72" s="131"/>
      <c r="J72" s="137"/>
      <c r="K72" s="131"/>
      <c r="M72" s="132" t="s">
        <v>131</v>
      </c>
      <c r="O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38" t="str">
        <f t="shared" si="0"/>
        <v>2,5*2*13/1000</v>
      </c>
      <c r="BE72" s="118"/>
      <c r="BF72" s="118"/>
      <c r="BG72" s="118"/>
      <c r="BH72" s="118"/>
      <c r="BI72" s="118"/>
    </row>
    <row r="73" spans="1:61" x14ac:dyDescent="0.2">
      <c r="A73" s="129"/>
      <c r="B73" s="130"/>
      <c r="C73" s="195" t="s">
        <v>132</v>
      </c>
      <c r="D73" s="196"/>
      <c r="E73" s="133">
        <v>1.6E-2</v>
      </c>
      <c r="F73" s="134"/>
      <c r="G73" s="135"/>
      <c r="H73" s="136"/>
      <c r="I73" s="131"/>
      <c r="J73" s="137"/>
      <c r="K73" s="131"/>
      <c r="M73" s="132" t="s">
        <v>132</v>
      </c>
      <c r="O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38" t="str">
        <f t="shared" si="0"/>
        <v>L50/50/5:1,66*8*4/1000</v>
      </c>
      <c r="BE73" s="118"/>
      <c r="BF73" s="118"/>
      <c r="BG73" s="118"/>
      <c r="BH73" s="118"/>
      <c r="BI73" s="118"/>
    </row>
    <row r="74" spans="1:61" x14ac:dyDescent="0.2">
      <c r="A74" s="129"/>
      <c r="B74" s="130"/>
      <c r="C74" s="195" t="s">
        <v>133</v>
      </c>
      <c r="D74" s="196"/>
      <c r="E74" s="133">
        <v>2.0799999999999999E-2</v>
      </c>
      <c r="F74" s="134"/>
      <c r="G74" s="135"/>
      <c r="H74" s="136"/>
      <c r="I74" s="131"/>
      <c r="J74" s="137"/>
      <c r="K74" s="131"/>
      <c r="M74" s="132" t="s">
        <v>133</v>
      </c>
      <c r="O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38" t="str">
        <f t="shared" si="0"/>
        <v>1*4*4/1000</v>
      </c>
      <c r="BE74" s="118"/>
      <c r="BF74" s="118"/>
      <c r="BG74" s="118"/>
      <c r="BH74" s="118"/>
      <c r="BI74" s="118"/>
    </row>
    <row r="75" spans="1:61" x14ac:dyDescent="0.2">
      <c r="A75" s="129"/>
      <c r="B75" s="130"/>
      <c r="C75" s="195" t="s">
        <v>134</v>
      </c>
      <c r="D75" s="196"/>
      <c r="E75" s="133">
        <v>1.0800000000000001E-2</v>
      </c>
      <c r="F75" s="134"/>
      <c r="G75" s="135"/>
      <c r="H75" s="136"/>
      <c r="I75" s="131"/>
      <c r="J75" s="137"/>
      <c r="K75" s="131"/>
      <c r="M75" s="132" t="s">
        <v>134</v>
      </c>
      <c r="O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38" t="str">
        <f t="shared" si="0"/>
        <v>1,3*4*4/1000</v>
      </c>
      <c r="BE75" s="118"/>
      <c r="BF75" s="118"/>
      <c r="BG75" s="118"/>
      <c r="BH75" s="118"/>
      <c r="BI75" s="118"/>
    </row>
    <row r="76" spans="1:61" x14ac:dyDescent="0.2">
      <c r="A76" s="129"/>
      <c r="B76" s="130"/>
      <c r="C76" s="195" t="s">
        <v>135</v>
      </c>
      <c r="D76" s="196"/>
      <c r="E76" s="133">
        <v>7.4000000000000003E-3</v>
      </c>
      <c r="F76" s="134"/>
      <c r="G76" s="135"/>
      <c r="H76" s="136"/>
      <c r="I76" s="131"/>
      <c r="J76" s="137"/>
      <c r="K76" s="131"/>
      <c r="M76" s="132" t="s">
        <v>135</v>
      </c>
      <c r="O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38" t="str">
        <f t="shared" si="0"/>
        <v>1,35*2*4/1000</v>
      </c>
      <c r="BE76" s="118"/>
      <c r="BF76" s="118"/>
      <c r="BG76" s="118"/>
      <c r="BH76" s="118"/>
      <c r="BI76" s="118"/>
    </row>
    <row r="77" spans="1:61" x14ac:dyDescent="0.2">
      <c r="A77" s="129"/>
      <c r="B77" s="130"/>
      <c r="C77" s="195" t="s">
        <v>136</v>
      </c>
      <c r="D77" s="196"/>
      <c r="E77" s="133">
        <v>1.5299999999999999E-2</v>
      </c>
      <c r="F77" s="134"/>
      <c r="G77" s="135"/>
      <c r="H77" s="136"/>
      <c r="I77" s="131"/>
      <c r="J77" s="137"/>
      <c r="K77" s="131"/>
      <c r="M77" s="132" t="s">
        <v>136</v>
      </c>
      <c r="O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38" t="str">
        <f t="shared" si="0"/>
        <v>U100:0,7*1*10,6/1000</v>
      </c>
      <c r="BE77" s="118"/>
      <c r="BF77" s="118"/>
      <c r="BG77" s="118"/>
      <c r="BH77" s="118"/>
      <c r="BI77" s="118"/>
    </row>
    <row r="78" spans="1:61" x14ac:dyDescent="0.2">
      <c r="A78" s="129"/>
      <c r="B78" s="130"/>
      <c r="C78" s="195" t="s">
        <v>137</v>
      </c>
      <c r="D78" s="196"/>
      <c r="E78" s="133">
        <v>1.8200000000000001E-2</v>
      </c>
      <c r="F78" s="134"/>
      <c r="G78" s="135"/>
      <c r="H78" s="136"/>
      <c r="I78" s="131"/>
      <c r="J78" s="137"/>
      <c r="K78" s="131"/>
      <c r="M78" s="132" t="s">
        <v>137</v>
      </c>
      <c r="O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38" t="str">
        <f t="shared" si="0"/>
        <v>1,44*1*10,6/1000</v>
      </c>
      <c r="BE78" s="118"/>
      <c r="BF78" s="118"/>
      <c r="BG78" s="118"/>
      <c r="BH78" s="118"/>
      <c r="BI78" s="118"/>
    </row>
    <row r="79" spans="1:61" x14ac:dyDescent="0.2">
      <c r="A79" s="129"/>
      <c r="B79" s="130"/>
      <c r="C79" s="195" t="s">
        <v>138</v>
      </c>
      <c r="D79" s="196"/>
      <c r="E79" s="133">
        <v>5.6599999999999998E-2</v>
      </c>
      <c r="F79" s="134"/>
      <c r="G79" s="135"/>
      <c r="H79" s="136"/>
      <c r="I79" s="131"/>
      <c r="J79" s="137"/>
      <c r="K79" s="131"/>
      <c r="M79" s="132" t="s">
        <v>138</v>
      </c>
      <c r="O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38" t="str">
        <f t="shared" si="0"/>
        <v>1,72*1*10,6/1000</v>
      </c>
      <c r="BE79" s="118"/>
      <c r="BF79" s="118"/>
      <c r="BG79" s="118"/>
      <c r="BH79" s="118"/>
      <c r="BI79" s="118"/>
    </row>
    <row r="80" spans="1:61" x14ac:dyDescent="0.2">
      <c r="A80" s="129"/>
      <c r="B80" s="130"/>
      <c r="C80" s="195" t="s">
        <v>139</v>
      </c>
      <c r="D80" s="196"/>
      <c r="E80" s="133">
        <v>3.1800000000000002E-2</v>
      </c>
      <c r="F80" s="134"/>
      <c r="G80" s="135"/>
      <c r="H80" s="136"/>
      <c r="I80" s="131"/>
      <c r="J80" s="137"/>
      <c r="K80" s="131"/>
      <c r="M80" s="132" t="s">
        <v>139</v>
      </c>
      <c r="O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38" t="str">
        <f t="shared" si="0"/>
        <v>1,78*3*10,6/1000</v>
      </c>
      <c r="BE80" s="118"/>
      <c r="BF80" s="118"/>
      <c r="BG80" s="118"/>
      <c r="BH80" s="118"/>
      <c r="BI80" s="118"/>
    </row>
    <row r="81" spans="1:104" x14ac:dyDescent="0.2">
      <c r="A81" s="129"/>
      <c r="B81" s="130"/>
      <c r="C81" s="195" t="s">
        <v>140</v>
      </c>
      <c r="D81" s="196"/>
      <c r="E81" s="133">
        <v>3.3000000000000002E-2</v>
      </c>
      <c r="F81" s="134"/>
      <c r="G81" s="135"/>
      <c r="H81" s="136"/>
      <c r="I81" s="131"/>
      <c r="J81" s="137"/>
      <c r="K81" s="131"/>
      <c r="M81" s="132" t="s">
        <v>140</v>
      </c>
      <c r="O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38" t="str">
        <f t="shared" si="0"/>
        <v>3*1*10,6/1000</v>
      </c>
      <c r="BE81" s="118"/>
      <c r="BF81" s="118"/>
      <c r="BG81" s="118"/>
      <c r="BH81" s="118"/>
      <c r="BI81" s="118"/>
    </row>
    <row r="82" spans="1:104" x14ac:dyDescent="0.2">
      <c r="A82" s="129"/>
      <c r="B82" s="130"/>
      <c r="C82" s="195" t="s">
        <v>141</v>
      </c>
      <c r="D82" s="196"/>
      <c r="E82" s="133">
        <v>3.39E-2</v>
      </c>
      <c r="F82" s="134"/>
      <c r="G82" s="135"/>
      <c r="H82" s="136"/>
      <c r="I82" s="131"/>
      <c r="J82" s="137"/>
      <c r="K82" s="131"/>
      <c r="M82" s="132" t="s">
        <v>141</v>
      </c>
      <c r="O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38" t="str">
        <f t="shared" si="0"/>
        <v>3,11*10,6/1000</v>
      </c>
      <c r="BE82" s="118"/>
      <c r="BF82" s="118"/>
      <c r="BG82" s="118"/>
      <c r="BH82" s="118"/>
      <c r="BI82" s="118"/>
    </row>
    <row r="83" spans="1:104" x14ac:dyDescent="0.2">
      <c r="A83" s="129"/>
      <c r="B83" s="130"/>
      <c r="C83" s="195" t="s">
        <v>142</v>
      </c>
      <c r="D83" s="196"/>
      <c r="E83" s="133">
        <v>4.8399999999999999E-2</v>
      </c>
      <c r="F83" s="134"/>
      <c r="G83" s="135"/>
      <c r="H83" s="136"/>
      <c r="I83" s="131"/>
      <c r="J83" s="137"/>
      <c r="K83" s="131"/>
      <c r="M83" s="132" t="s">
        <v>142</v>
      </c>
      <c r="O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38" t="str">
        <f t="shared" si="0"/>
        <v>3,2*10,6/1000</v>
      </c>
      <c r="BE83" s="118"/>
      <c r="BF83" s="118"/>
      <c r="BG83" s="118"/>
      <c r="BH83" s="118"/>
      <c r="BI83" s="118"/>
    </row>
    <row r="84" spans="1:104" x14ac:dyDescent="0.2">
      <c r="A84" s="129"/>
      <c r="B84" s="130"/>
      <c r="C84" s="195" t="s">
        <v>143</v>
      </c>
      <c r="D84" s="196"/>
      <c r="E84" s="133">
        <v>8.7999999999999995E-2</v>
      </c>
      <c r="F84" s="134"/>
      <c r="G84" s="135"/>
      <c r="H84" s="136"/>
      <c r="I84" s="131"/>
      <c r="J84" s="137"/>
      <c r="K84" s="131"/>
      <c r="M84" s="132" t="s">
        <v>143</v>
      </c>
      <c r="O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38" t="str">
        <f t="shared" si="0"/>
        <v>U180:1,1*2*22/1000</v>
      </c>
      <c r="BE84" s="118"/>
      <c r="BF84" s="118"/>
      <c r="BG84" s="118"/>
      <c r="BH84" s="118"/>
      <c r="BI84" s="118"/>
    </row>
    <row r="85" spans="1:104" x14ac:dyDescent="0.2">
      <c r="A85" s="129"/>
      <c r="B85" s="130"/>
      <c r="C85" s="195" t="s">
        <v>144</v>
      </c>
      <c r="D85" s="196"/>
      <c r="E85" s="133">
        <v>9.4600000000000004E-2</v>
      </c>
      <c r="F85" s="134"/>
      <c r="G85" s="135"/>
      <c r="H85" s="136"/>
      <c r="I85" s="131"/>
      <c r="J85" s="137"/>
      <c r="K85" s="131"/>
      <c r="M85" s="132" t="s">
        <v>144</v>
      </c>
      <c r="O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38" t="str">
        <f t="shared" si="0"/>
        <v>4*22/1000</v>
      </c>
      <c r="BE85" s="118"/>
      <c r="BF85" s="118"/>
      <c r="BG85" s="118"/>
      <c r="BH85" s="118"/>
      <c r="BI85" s="118"/>
    </row>
    <row r="86" spans="1:104" ht="22.5" x14ac:dyDescent="0.2">
      <c r="A86" s="119">
        <v>20</v>
      </c>
      <c r="B86" s="120" t="s">
        <v>145</v>
      </c>
      <c r="C86" s="121" t="s">
        <v>146</v>
      </c>
      <c r="D86" s="122" t="s">
        <v>91</v>
      </c>
      <c r="E86" s="123">
        <v>0.82540000000000002</v>
      </c>
      <c r="F86" s="124">
        <v>0</v>
      </c>
      <c r="G86" s="125">
        <f>E86*F86</f>
        <v>0</v>
      </c>
      <c r="H86" s="126">
        <v>1.221E-2</v>
      </c>
      <c r="I86" s="127">
        <f>E86*H86</f>
        <v>1.0078134000000001E-2</v>
      </c>
      <c r="J86" s="126">
        <v>0</v>
      </c>
      <c r="K86" s="127">
        <f>E86*J86</f>
        <v>0</v>
      </c>
      <c r="O86" s="118"/>
      <c r="Z86" s="118"/>
      <c r="AA86" s="118">
        <v>1</v>
      </c>
      <c r="AB86" s="118">
        <v>1</v>
      </c>
      <c r="AC86" s="118">
        <v>1</v>
      </c>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28">
        <f>G86</f>
        <v>0</v>
      </c>
      <c r="BA86" s="118"/>
      <c r="BB86" s="118"/>
      <c r="BC86" s="118"/>
      <c r="BD86" s="118"/>
      <c r="BE86" s="118"/>
      <c r="BF86" s="118"/>
      <c r="BG86" s="118"/>
      <c r="BH86" s="118"/>
      <c r="BI86" s="118"/>
      <c r="CA86" s="118">
        <v>1</v>
      </c>
      <c r="CB86" s="118">
        <v>1</v>
      </c>
      <c r="CZ86" s="81">
        <v>1</v>
      </c>
    </row>
    <row r="87" spans="1:104" x14ac:dyDescent="0.2">
      <c r="A87" s="129"/>
      <c r="B87" s="130"/>
      <c r="C87" s="195" t="s">
        <v>147</v>
      </c>
      <c r="D87" s="196"/>
      <c r="E87" s="133">
        <v>0.82540000000000002</v>
      </c>
      <c r="F87" s="134"/>
      <c r="G87" s="135"/>
      <c r="H87" s="136"/>
      <c r="I87" s="131"/>
      <c r="J87" s="137"/>
      <c r="K87" s="131"/>
      <c r="M87" s="132" t="s">
        <v>147</v>
      </c>
      <c r="O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38" t="str">
        <f>C86</f>
        <v>Osazení ocelových válcovaných nosníků č.22 a vyšší včetně dodávky</v>
      </c>
      <c r="BE87" s="118"/>
      <c r="BF87" s="118"/>
      <c r="BG87" s="118"/>
      <c r="BH87" s="118"/>
      <c r="BI87" s="118"/>
    </row>
    <row r="88" spans="1:104" ht="22.5" x14ac:dyDescent="0.2">
      <c r="A88" s="119">
        <v>21</v>
      </c>
      <c r="B88" s="120" t="s">
        <v>148</v>
      </c>
      <c r="C88" s="121" t="s">
        <v>149</v>
      </c>
      <c r="D88" s="122" t="s">
        <v>91</v>
      </c>
      <c r="E88" s="123">
        <v>0.2079</v>
      </c>
      <c r="F88" s="124">
        <v>0</v>
      </c>
      <c r="G88" s="125">
        <f>E88*F88</f>
        <v>0</v>
      </c>
      <c r="H88" s="126">
        <v>1.0900000000000001</v>
      </c>
      <c r="I88" s="127">
        <f>E88*H88</f>
        <v>0.22661100000000001</v>
      </c>
      <c r="J88" s="126">
        <v>0</v>
      </c>
      <c r="K88" s="127">
        <f>E88*J88</f>
        <v>0</v>
      </c>
      <c r="O88" s="118"/>
      <c r="Z88" s="118"/>
      <c r="AA88" s="118">
        <v>1</v>
      </c>
      <c r="AB88" s="118">
        <v>0</v>
      </c>
      <c r="AC88" s="118">
        <v>0</v>
      </c>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28">
        <f>G88</f>
        <v>0</v>
      </c>
      <c r="BA88" s="118"/>
      <c r="BB88" s="118"/>
      <c r="BC88" s="118"/>
      <c r="BD88" s="118"/>
      <c r="BE88" s="118"/>
      <c r="BF88" s="118"/>
      <c r="BG88" s="118"/>
      <c r="BH88" s="118"/>
      <c r="BI88" s="118"/>
      <c r="CA88" s="118">
        <v>1</v>
      </c>
      <c r="CB88" s="118">
        <v>0</v>
      </c>
      <c r="CZ88" s="81">
        <v>1</v>
      </c>
    </row>
    <row r="89" spans="1:104" ht="25.5" x14ac:dyDescent="0.2">
      <c r="A89" s="129"/>
      <c r="B89" s="130"/>
      <c r="C89" s="195" t="s">
        <v>150</v>
      </c>
      <c r="D89" s="196"/>
      <c r="E89" s="133">
        <v>7.6E-3</v>
      </c>
      <c r="F89" s="134"/>
      <c r="G89" s="135"/>
      <c r="H89" s="136"/>
      <c r="I89" s="131"/>
      <c r="J89" s="137"/>
      <c r="K89" s="131"/>
      <c r="M89" s="132" t="s">
        <v>150</v>
      </c>
      <c r="O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38" t="str">
        <f t="shared" ref="BD89:BD95" si="1">C88</f>
        <v>Válcované nosníky do č.12 do připravených otvorů včetně dodávky profilu I č.10</v>
      </c>
      <c r="BE89" s="118"/>
      <c r="BF89" s="118"/>
      <c r="BG89" s="118"/>
      <c r="BH89" s="118"/>
      <c r="BI89" s="118"/>
    </row>
    <row r="90" spans="1:104" x14ac:dyDescent="0.2">
      <c r="A90" s="129"/>
      <c r="B90" s="130"/>
      <c r="C90" s="195" t="s">
        <v>151</v>
      </c>
      <c r="D90" s="196"/>
      <c r="E90" s="133">
        <v>1.6199999999999999E-2</v>
      </c>
      <c r="F90" s="134"/>
      <c r="G90" s="135"/>
      <c r="H90" s="136"/>
      <c r="I90" s="131"/>
      <c r="J90" s="137"/>
      <c r="K90" s="131"/>
      <c r="M90" s="132" t="s">
        <v>151</v>
      </c>
      <c r="O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38" t="str">
        <f t="shared" si="1"/>
        <v>0,68*10,6/1000*1,06</v>
      </c>
      <c r="BE90" s="118"/>
      <c r="BF90" s="118"/>
      <c r="BG90" s="118"/>
      <c r="BH90" s="118"/>
      <c r="BI90" s="118"/>
    </row>
    <row r="91" spans="1:104" x14ac:dyDescent="0.2">
      <c r="A91" s="129"/>
      <c r="B91" s="130"/>
      <c r="C91" s="195" t="s">
        <v>152</v>
      </c>
      <c r="D91" s="196"/>
      <c r="E91" s="133">
        <v>1.9300000000000001E-2</v>
      </c>
      <c r="F91" s="134"/>
      <c r="G91" s="135"/>
      <c r="H91" s="136"/>
      <c r="I91" s="131"/>
      <c r="J91" s="137"/>
      <c r="K91" s="131"/>
      <c r="M91" s="132" t="s">
        <v>152</v>
      </c>
      <c r="O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38" t="str">
        <f t="shared" si="1"/>
        <v>1,44*10,6/1000*1,06</v>
      </c>
      <c r="BE91" s="118"/>
      <c r="BF91" s="118"/>
      <c r="BG91" s="118"/>
      <c r="BH91" s="118"/>
      <c r="BI91" s="118"/>
    </row>
    <row r="92" spans="1:104" x14ac:dyDescent="0.2">
      <c r="A92" s="129"/>
      <c r="B92" s="130"/>
      <c r="C92" s="195" t="s">
        <v>153</v>
      </c>
      <c r="D92" s="196"/>
      <c r="E92" s="133">
        <v>0.06</v>
      </c>
      <c r="F92" s="134"/>
      <c r="G92" s="135"/>
      <c r="H92" s="136"/>
      <c r="I92" s="131"/>
      <c r="J92" s="137"/>
      <c r="K92" s="131"/>
      <c r="M92" s="132" t="s">
        <v>153</v>
      </c>
      <c r="O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38" t="str">
        <f t="shared" si="1"/>
        <v>1,72*10,6/1000*1,06</v>
      </c>
      <c r="BE92" s="118"/>
      <c r="BF92" s="118"/>
      <c r="BG92" s="118"/>
      <c r="BH92" s="118"/>
      <c r="BI92" s="118"/>
    </row>
    <row r="93" spans="1:104" x14ac:dyDescent="0.2">
      <c r="A93" s="129"/>
      <c r="B93" s="130"/>
      <c r="C93" s="195" t="s">
        <v>154</v>
      </c>
      <c r="D93" s="196"/>
      <c r="E93" s="133">
        <v>3.39E-2</v>
      </c>
      <c r="F93" s="134"/>
      <c r="G93" s="135"/>
      <c r="H93" s="136"/>
      <c r="I93" s="131"/>
      <c r="J93" s="137"/>
      <c r="K93" s="131"/>
      <c r="M93" s="132" t="s">
        <v>154</v>
      </c>
      <c r="O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38" t="str">
        <f t="shared" si="1"/>
        <v>1,78*10,6/1000*1,06*3</v>
      </c>
      <c r="BE93" s="118"/>
      <c r="BF93" s="118"/>
      <c r="BG93" s="118"/>
      <c r="BH93" s="118"/>
      <c r="BI93" s="118"/>
    </row>
    <row r="94" spans="1:104" x14ac:dyDescent="0.2">
      <c r="A94" s="129"/>
      <c r="B94" s="130"/>
      <c r="C94" s="195" t="s">
        <v>155</v>
      </c>
      <c r="D94" s="196"/>
      <c r="E94" s="133">
        <v>3.49E-2</v>
      </c>
      <c r="F94" s="134"/>
      <c r="G94" s="135"/>
      <c r="H94" s="136"/>
      <c r="I94" s="131"/>
      <c r="J94" s="137"/>
      <c r="K94" s="131"/>
      <c r="M94" s="132" t="s">
        <v>155</v>
      </c>
      <c r="O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38" t="str">
        <f t="shared" si="1"/>
        <v>3,02*10,6/1000*1,06</v>
      </c>
      <c r="BE94" s="118"/>
      <c r="BF94" s="118"/>
      <c r="BG94" s="118"/>
      <c r="BH94" s="118"/>
      <c r="BI94" s="118"/>
    </row>
    <row r="95" spans="1:104" x14ac:dyDescent="0.2">
      <c r="A95" s="129"/>
      <c r="B95" s="130"/>
      <c r="C95" s="195" t="s">
        <v>156</v>
      </c>
      <c r="D95" s="196"/>
      <c r="E95" s="133">
        <v>3.5799999999999998E-2</v>
      </c>
      <c r="F95" s="134"/>
      <c r="G95" s="135"/>
      <c r="H95" s="136"/>
      <c r="I95" s="131"/>
      <c r="J95" s="137"/>
      <c r="K95" s="131"/>
      <c r="M95" s="132" t="s">
        <v>156</v>
      </c>
      <c r="O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38" t="str">
        <f t="shared" si="1"/>
        <v>3,11*10,6/1000*1,06</v>
      </c>
      <c r="BE95" s="118"/>
      <c r="BF95" s="118"/>
      <c r="BG95" s="118"/>
      <c r="BH95" s="118"/>
      <c r="BI95" s="118"/>
    </row>
    <row r="96" spans="1:104" ht="22.5" x14ac:dyDescent="0.2">
      <c r="A96" s="119">
        <v>22</v>
      </c>
      <c r="B96" s="120" t="s">
        <v>157</v>
      </c>
      <c r="C96" s="121" t="s">
        <v>158</v>
      </c>
      <c r="D96" s="122" t="s">
        <v>91</v>
      </c>
      <c r="E96" s="123">
        <v>0.23960000000000001</v>
      </c>
      <c r="F96" s="124">
        <v>0</v>
      </c>
      <c r="G96" s="125">
        <f>E96*F96</f>
        <v>0</v>
      </c>
      <c r="H96" s="126">
        <v>1.0900000000000001</v>
      </c>
      <c r="I96" s="127">
        <f>E96*H96</f>
        <v>0.26116400000000001</v>
      </c>
      <c r="J96" s="126">
        <v>0</v>
      </c>
      <c r="K96" s="127">
        <f>E96*J96</f>
        <v>0</v>
      </c>
      <c r="O96" s="118"/>
      <c r="Z96" s="118"/>
      <c r="AA96" s="118">
        <v>1</v>
      </c>
      <c r="AB96" s="118">
        <v>1</v>
      </c>
      <c r="AC96" s="118">
        <v>1</v>
      </c>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28">
        <f>G96</f>
        <v>0</v>
      </c>
      <c r="BA96" s="118"/>
      <c r="BB96" s="118"/>
      <c r="BC96" s="118"/>
      <c r="BD96" s="118"/>
      <c r="BE96" s="118"/>
      <c r="BF96" s="118"/>
      <c r="BG96" s="118"/>
      <c r="BH96" s="118"/>
      <c r="BI96" s="118"/>
      <c r="CA96" s="118">
        <v>1</v>
      </c>
      <c r="CB96" s="118">
        <v>1</v>
      </c>
      <c r="CZ96" s="81">
        <v>1</v>
      </c>
    </row>
    <row r="97" spans="1:104" ht="25.5" x14ac:dyDescent="0.2">
      <c r="A97" s="129"/>
      <c r="B97" s="130"/>
      <c r="C97" s="195" t="s">
        <v>159</v>
      </c>
      <c r="D97" s="196"/>
      <c r="E97" s="133">
        <v>2.3800000000000002E-2</v>
      </c>
      <c r="F97" s="134"/>
      <c r="G97" s="135"/>
      <c r="H97" s="136"/>
      <c r="I97" s="131"/>
      <c r="J97" s="137"/>
      <c r="K97" s="131"/>
      <c r="M97" s="132" t="s">
        <v>159</v>
      </c>
      <c r="O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38" t="str">
        <f>C96</f>
        <v>Válcované nosníky č.14-22 do připravených otvorů včetně dodávky profilu I č.18</v>
      </c>
      <c r="BE97" s="118"/>
      <c r="BF97" s="118"/>
      <c r="BG97" s="118"/>
      <c r="BH97" s="118"/>
      <c r="BI97" s="118"/>
    </row>
    <row r="98" spans="1:104" x14ac:dyDescent="0.2">
      <c r="A98" s="129"/>
      <c r="B98" s="130"/>
      <c r="C98" s="195" t="s">
        <v>160</v>
      </c>
      <c r="D98" s="196"/>
      <c r="E98" s="133">
        <v>2.5600000000000001E-2</v>
      </c>
      <c r="F98" s="134"/>
      <c r="G98" s="135"/>
      <c r="H98" s="136"/>
      <c r="I98" s="131"/>
      <c r="J98" s="137"/>
      <c r="K98" s="131"/>
      <c r="M98" s="132" t="s">
        <v>160</v>
      </c>
      <c r="O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38" t="str">
        <f>C97</f>
        <v>1,022*22/1000*1,06</v>
      </c>
      <c r="BE98" s="118"/>
      <c r="BF98" s="118"/>
      <c r="BG98" s="118"/>
      <c r="BH98" s="118"/>
      <c r="BI98" s="118"/>
    </row>
    <row r="99" spans="1:104" x14ac:dyDescent="0.2">
      <c r="A99" s="129"/>
      <c r="B99" s="130"/>
      <c r="C99" s="195" t="s">
        <v>161</v>
      </c>
      <c r="D99" s="196"/>
      <c r="E99" s="133">
        <v>9.0700000000000003E-2</v>
      </c>
      <c r="F99" s="134"/>
      <c r="G99" s="135"/>
      <c r="H99" s="136"/>
      <c r="I99" s="131"/>
      <c r="J99" s="137"/>
      <c r="K99" s="131"/>
      <c r="M99" s="132" t="s">
        <v>161</v>
      </c>
      <c r="O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38" t="str">
        <f>C98</f>
        <v>1,099*22/1000*1,06</v>
      </c>
      <c r="BE99" s="118"/>
      <c r="BF99" s="118"/>
      <c r="BG99" s="118"/>
      <c r="BH99" s="118"/>
      <c r="BI99" s="118"/>
    </row>
    <row r="100" spans="1:104" x14ac:dyDescent="0.2">
      <c r="A100" s="129"/>
      <c r="B100" s="130"/>
      <c r="C100" s="195" t="s">
        <v>162</v>
      </c>
      <c r="D100" s="196"/>
      <c r="E100" s="133">
        <v>9.9400000000000002E-2</v>
      </c>
      <c r="F100" s="134"/>
      <c r="G100" s="135"/>
      <c r="H100" s="136"/>
      <c r="I100" s="131"/>
      <c r="J100" s="137"/>
      <c r="K100" s="131"/>
      <c r="M100" s="132" t="s">
        <v>162</v>
      </c>
      <c r="O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38" t="str">
        <f>C99</f>
        <v>3,891*22/1000*1,06</v>
      </c>
      <c r="BE100" s="118"/>
      <c r="BF100" s="118"/>
      <c r="BG100" s="118"/>
      <c r="BH100" s="118"/>
      <c r="BI100" s="118"/>
    </row>
    <row r="101" spans="1:104" ht="22.5" x14ac:dyDescent="0.2">
      <c r="A101" s="119">
        <v>23</v>
      </c>
      <c r="B101" s="120" t="s">
        <v>163</v>
      </c>
      <c r="C101" s="121" t="s">
        <v>164</v>
      </c>
      <c r="D101" s="122" t="s">
        <v>91</v>
      </c>
      <c r="E101" s="123">
        <v>0.82540000000000002</v>
      </c>
      <c r="F101" s="124">
        <v>0</v>
      </c>
      <c r="G101" s="125">
        <f>E101*F101</f>
        <v>0</v>
      </c>
      <c r="H101" s="126">
        <v>1.0900000000000001</v>
      </c>
      <c r="I101" s="127">
        <f>E101*H101</f>
        <v>0.8996860000000001</v>
      </c>
      <c r="J101" s="126">
        <v>0</v>
      </c>
      <c r="K101" s="127">
        <f>E101*J101</f>
        <v>0</v>
      </c>
      <c r="O101" s="118"/>
      <c r="Z101" s="118"/>
      <c r="AA101" s="118">
        <v>1</v>
      </c>
      <c r="AB101" s="118">
        <v>1</v>
      </c>
      <c r="AC101" s="118">
        <v>1</v>
      </c>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28">
        <f>G101</f>
        <v>0</v>
      </c>
      <c r="BA101" s="118"/>
      <c r="BB101" s="118"/>
      <c r="BC101" s="118"/>
      <c r="BD101" s="118"/>
      <c r="BE101" s="118"/>
      <c r="BF101" s="118"/>
      <c r="BG101" s="118"/>
      <c r="BH101" s="118"/>
      <c r="BI101" s="118"/>
      <c r="CA101" s="118">
        <v>1</v>
      </c>
      <c r="CB101" s="118">
        <v>1</v>
      </c>
      <c r="CZ101" s="81">
        <v>1</v>
      </c>
    </row>
    <row r="102" spans="1:104" ht="25.5" x14ac:dyDescent="0.2">
      <c r="A102" s="129"/>
      <c r="B102" s="130"/>
      <c r="C102" s="195" t="s">
        <v>147</v>
      </c>
      <c r="D102" s="196"/>
      <c r="E102" s="133">
        <v>0.82540000000000002</v>
      </c>
      <c r="F102" s="134"/>
      <c r="G102" s="135"/>
      <c r="H102" s="136"/>
      <c r="I102" s="131"/>
      <c r="J102" s="137"/>
      <c r="K102" s="131"/>
      <c r="M102" s="132" t="s">
        <v>147</v>
      </c>
      <c r="O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38" t="str">
        <f>C101</f>
        <v>Válcované nosníky nad č.24 do připravených otvorů včetně dodávky profilu I č. 24</v>
      </c>
      <c r="BE102" s="118"/>
      <c r="BF102" s="118"/>
      <c r="BG102" s="118"/>
      <c r="BH102" s="118"/>
      <c r="BI102" s="118"/>
    </row>
    <row r="103" spans="1:104" x14ac:dyDescent="0.2">
      <c r="A103" s="119">
        <v>24</v>
      </c>
      <c r="B103" s="120" t="s">
        <v>165</v>
      </c>
      <c r="C103" s="121" t="s">
        <v>166</v>
      </c>
      <c r="D103" s="122" t="s">
        <v>49</v>
      </c>
      <c r="E103" s="123">
        <v>6.87</v>
      </c>
      <c r="F103" s="124">
        <v>0</v>
      </c>
      <c r="G103" s="125">
        <f>E103*F103</f>
        <v>0</v>
      </c>
      <c r="H103" s="126">
        <v>3.7670000000000002E-2</v>
      </c>
      <c r="I103" s="127">
        <f>E103*H103</f>
        <v>0.25879289999999999</v>
      </c>
      <c r="J103" s="126">
        <v>0</v>
      </c>
      <c r="K103" s="127">
        <f>E103*J103</f>
        <v>0</v>
      </c>
      <c r="O103" s="118"/>
      <c r="Z103" s="118"/>
      <c r="AA103" s="118">
        <v>1</v>
      </c>
      <c r="AB103" s="118">
        <v>1</v>
      </c>
      <c r="AC103" s="118">
        <v>1</v>
      </c>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28">
        <f>G103</f>
        <v>0</v>
      </c>
      <c r="BA103" s="118"/>
      <c r="BB103" s="118"/>
      <c r="BC103" s="118"/>
      <c r="BD103" s="118"/>
      <c r="BE103" s="118"/>
      <c r="BF103" s="118"/>
      <c r="BG103" s="118"/>
      <c r="BH103" s="118"/>
      <c r="BI103" s="118"/>
      <c r="CA103" s="118">
        <v>1</v>
      </c>
      <c r="CB103" s="118">
        <v>1</v>
      </c>
      <c r="CZ103" s="81">
        <v>1</v>
      </c>
    </row>
    <row r="104" spans="1:104" x14ac:dyDescent="0.2">
      <c r="A104" s="129"/>
      <c r="B104" s="130"/>
      <c r="C104" s="197" t="s">
        <v>167</v>
      </c>
      <c r="D104" s="198"/>
      <c r="E104" s="198"/>
      <c r="F104" s="198"/>
      <c r="G104" s="199"/>
      <c r="I104" s="131"/>
      <c r="K104" s="131"/>
      <c r="L104" s="132" t="s">
        <v>167</v>
      </c>
      <c r="O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row>
    <row r="105" spans="1:104" x14ac:dyDescent="0.2">
      <c r="A105" s="129"/>
      <c r="B105" s="130"/>
      <c r="C105" s="195" t="s">
        <v>168</v>
      </c>
      <c r="D105" s="196"/>
      <c r="E105" s="133">
        <v>0</v>
      </c>
      <c r="F105" s="134"/>
      <c r="G105" s="135"/>
      <c r="H105" s="136"/>
      <c r="I105" s="131"/>
      <c r="J105" s="137"/>
      <c r="K105" s="131"/>
      <c r="M105" s="132" t="s">
        <v>168</v>
      </c>
      <c r="O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38" t="str">
        <f>C104</f>
        <v xml:space="preserve">odhad - bude provádět dle skutečnosti po bourací pracech </v>
      </c>
      <c r="BE105" s="118"/>
      <c r="BF105" s="118"/>
      <c r="BG105" s="118"/>
      <c r="BH105" s="118"/>
      <c r="BI105" s="118"/>
    </row>
    <row r="106" spans="1:104" x14ac:dyDescent="0.2">
      <c r="A106" s="129"/>
      <c r="B106" s="130"/>
      <c r="C106" s="195" t="s">
        <v>169</v>
      </c>
      <c r="D106" s="196"/>
      <c r="E106" s="133">
        <v>1.35</v>
      </c>
      <c r="F106" s="134"/>
      <c r="G106" s="135"/>
      <c r="H106" s="136"/>
      <c r="I106" s="131"/>
      <c r="J106" s="137"/>
      <c r="K106" s="131"/>
      <c r="M106" s="132" t="s">
        <v>169</v>
      </c>
      <c r="O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38" t="str">
        <f>C105</f>
        <v>3NP:</v>
      </c>
      <c r="BE106" s="118"/>
      <c r="BF106" s="118"/>
      <c r="BG106" s="118"/>
      <c r="BH106" s="118"/>
      <c r="BI106" s="118"/>
    </row>
    <row r="107" spans="1:104" x14ac:dyDescent="0.2">
      <c r="A107" s="129"/>
      <c r="B107" s="130"/>
      <c r="C107" s="195" t="s">
        <v>170</v>
      </c>
      <c r="D107" s="196"/>
      <c r="E107" s="133">
        <v>5.52</v>
      </c>
      <c r="F107" s="134"/>
      <c r="G107" s="135"/>
      <c r="H107" s="136"/>
      <c r="I107" s="131"/>
      <c r="J107" s="137"/>
      <c r="K107" s="131"/>
      <c r="M107" s="132" t="s">
        <v>170</v>
      </c>
      <c r="O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38" t="str">
        <f>C106</f>
        <v>PŘÍČKA:0,15*4,5*2</v>
      </c>
      <c r="BE107" s="118"/>
      <c r="BF107" s="118"/>
      <c r="BG107" s="118"/>
      <c r="BH107" s="118"/>
      <c r="BI107" s="118"/>
    </row>
    <row r="108" spans="1:104" x14ac:dyDescent="0.2">
      <c r="A108" s="119">
        <v>25</v>
      </c>
      <c r="B108" s="120" t="s">
        <v>171</v>
      </c>
      <c r="C108" s="121" t="s">
        <v>172</v>
      </c>
      <c r="D108" s="122" t="s">
        <v>49</v>
      </c>
      <c r="E108" s="123">
        <v>18.21</v>
      </c>
      <c r="F108" s="124">
        <v>0</v>
      </c>
      <c r="G108" s="125">
        <f>E108*F108</f>
        <v>0</v>
      </c>
      <c r="H108" s="126">
        <v>0.11756999999999999</v>
      </c>
      <c r="I108" s="127">
        <f>E108*H108</f>
        <v>2.1409497000000002</v>
      </c>
      <c r="J108" s="126">
        <v>0</v>
      </c>
      <c r="K108" s="127">
        <f>E108*J108</f>
        <v>0</v>
      </c>
      <c r="O108" s="118"/>
      <c r="Z108" s="118"/>
      <c r="AA108" s="118">
        <v>1</v>
      </c>
      <c r="AB108" s="118">
        <v>1</v>
      </c>
      <c r="AC108" s="118">
        <v>1</v>
      </c>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28">
        <f>G108</f>
        <v>0</v>
      </c>
      <c r="BA108" s="118"/>
      <c r="BB108" s="118"/>
      <c r="BC108" s="118"/>
      <c r="BD108" s="118"/>
      <c r="BE108" s="118"/>
      <c r="BF108" s="118"/>
      <c r="BG108" s="118"/>
      <c r="BH108" s="118"/>
      <c r="BI108" s="118"/>
      <c r="CA108" s="118">
        <v>1</v>
      </c>
      <c r="CB108" s="118">
        <v>1</v>
      </c>
      <c r="CZ108" s="81">
        <v>1</v>
      </c>
    </row>
    <row r="109" spans="1:104" x14ac:dyDescent="0.2">
      <c r="A109" s="129"/>
      <c r="B109" s="130"/>
      <c r="C109" s="197" t="s">
        <v>167</v>
      </c>
      <c r="D109" s="198"/>
      <c r="E109" s="198"/>
      <c r="F109" s="198"/>
      <c r="G109" s="199"/>
      <c r="I109" s="131"/>
      <c r="K109" s="131"/>
      <c r="L109" s="132" t="s">
        <v>167</v>
      </c>
      <c r="O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row>
    <row r="110" spans="1:104" x14ac:dyDescent="0.2">
      <c r="A110" s="129"/>
      <c r="B110" s="130"/>
      <c r="C110" s="195" t="s">
        <v>173</v>
      </c>
      <c r="D110" s="196"/>
      <c r="E110" s="133">
        <v>0</v>
      </c>
      <c r="F110" s="134"/>
      <c r="G110" s="135"/>
      <c r="H110" s="136"/>
      <c r="I110" s="131"/>
      <c r="J110" s="137"/>
      <c r="K110" s="131"/>
      <c r="M110" s="132" t="s">
        <v>173</v>
      </c>
      <c r="O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38" t="str">
        <f t="shared" ref="BD110:BD115" si="2">C109</f>
        <v xml:space="preserve">odhad - bude provádět dle skutečnosti po bourací pracech </v>
      </c>
      <c r="BE110" s="118"/>
      <c r="BF110" s="118"/>
      <c r="BG110" s="118"/>
      <c r="BH110" s="118"/>
      <c r="BI110" s="118"/>
    </row>
    <row r="111" spans="1:104" x14ac:dyDescent="0.2">
      <c r="A111" s="129"/>
      <c r="B111" s="130"/>
      <c r="C111" s="195" t="s">
        <v>174</v>
      </c>
      <c r="D111" s="196"/>
      <c r="E111" s="133">
        <v>2.34</v>
      </c>
      <c r="F111" s="134"/>
      <c r="G111" s="135"/>
      <c r="H111" s="136"/>
      <c r="I111" s="131"/>
      <c r="J111" s="137"/>
      <c r="K111" s="131"/>
      <c r="M111" s="132" t="s">
        <v>174</v>
      </c>
      <c r="O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38" t="str">
        <f t="shared" si="2"/>
        <v>2np:</v>
      </c>
      <c r="BE111" s="118"/>
      <c r="BF111" s="118"/>
      <c r="BG111" s="118"/>
      <c r="BH111" s="118"/>
      <c r="BI111" s="118"/>
    </row>
    <row r="112" spans="1:104" x14ac:dyDescent="0.2">
      <c r="A112" s="129"/>
      <c r="B112" s="130"/>
      <c r="C112" s="195" t="s">
        <v>175</v>
      </c>
      <c r="D112" s="196"/>
      <c r="E112" s="133">
        <v>7.56</v>
      </c>
      <c r="F112" s="134"/>
      <c r="G112" s="135"/>
      <c r="H112" s="136"/>
      <c r="I112" s="131"/>
      <c r="J112" s="137"/>
      <c r="K112" s="131"/>
      <c r="M112" s="132" t="s">
        <v>175</v>
      </c>
      <c r="O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38" t="str">
        <f t="shared" si="2"/>
        <v>201:3,9*0,3*2</v>
      </c>
      <c r="BE112" s="118"/>
      <c r="BF112" s="118"/>
      <c r="BG112" s="118"/>
      <c r="BH112" s="118"/>
      <c r="BI112" s="118"/>
    </row>
    <row r="113" spans="1:104" x14ac:dyDescent="0.2">
      <c r="A113" s="129"/>
      <c r="B113" s="130"/>
      <c r="C113" s="195" t="s">
        <v>176</v>
      </c>
      <c r="D113" s="196"/>
      <c r="E113" s="133">
        <v>0</v>
      </c>
      <c r="F113" s="134"/>
      <c r="G113" s="135"/>
      <c r="H113" s="136"/>
      <c r="I113" s="131"/>
      <c r="J113" s="137"/>
      <c r="K113" s="131"/>
      <c r="M113" s="132" t="s">
        <v>176</v>
      </c>
      <c r="O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38" t="str">
        <f t="shared" si="2"/>
        <v>2,1*0,9*4</v>
      </c>
      <c r="BE113" s="118"/>
      <c r="BF113" s="118"/>
      <c r="BG113" s="118"/>
      <c r="BH113" s="118"/>
      <c r="BI113" s="118"/>
    </row>
    <row r="114" spans="1:104" x14ac:dyDescent="0.2">
      <c r="A114" s="129"/>
      <c r="B114" s="130"/>
      <c r="C114" s="195" t="s">
        <v>177</v>
      </c>
      <c r="D114" s="196"/>
      <c r="E114" s="133">
        <v>7.56</v>
      </c>
      <c r="F114" s="134"/>
      <c r="G114" s="135"/>
      <c r="H114" s="136"/>
      <c r="I114" s="131"/>
      <c r="J114" s="137"/>
      <c r="K114" s="131"/>
      <c r="M114" s="132" t="s">
        <v>177</v>
      </c>
      <c r="O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38" t="str">
        <f t="shared" si="2"/>
        <v>1NP:</v>
      </c>
      <c r="BE114" s="118"/>
      <c r="BF114" s="118"/>
      <c r="BG114" s="118"/>
      <c r="BH114" s="118"/>
      <c r="BI114" s="118"/>
    </row>
    <row r="115" spans="1:104" x14ac:dyDescent="0.2">
      <c r="A115" s="129"/>
      <c r="B115" s="130"/>
      <c r="C115" s="195" t="s">
        <v>178</v>
      </c>
      <c r="D115" s="196"/>
      <c r="E115" s="133">
        <v>0.75</v>
      </c>
      <c r="F115" s="134"/>
      <c r="G115" s="135"/>
      <c r="H115" s="136"/>
      <c r="I115" s="131"/>
      <c r="J115" s="137"/>
      <c r="K115" s="131"/>
      <c r="M115" s="132" t="s">
        <v>178</v>
      </c>
      <c r="O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38" t="str">
        <f t="shared" si="2"/>
        <v>DVOJNÁSOBNÉ :0,9*2,1*2*2</v>
      </c>
      <c r="BE115" s="118"/>
      <c r="BF115" s="118"/>
      <c r="BG115" s="118"/>
      <c r="BH115" s="118"/>
      <c r="BI115" s="118"/>
    </row>
    <row r="116" spans="1:104" ht="33.75" x14ac:dyDescent="0.2">
      <c r="A116" s="119">
        <v>26</v>
      </c>
      <c r="B116" s="120" t="s">
        <v>179</v>
      </c>
      <c r="C116" s="121" t="s">
        <v>180</v>
      </c>
      <c r="D116" s="122" t="s">
        <v>49</v>
      </c>
      <c r="E116" s="123">
        <v>46.38</v>
      </c>
      <c r="F116" s="124">
        <v>0</v>
      </c>
      <c r="G116" s="125">
        <f>E116*F116</f>
        <v>0</v>
      </c>
      <c r="H116" s="126">
        <v>2.58E-2</v>
      </c>
      <c r="I116" s="127">
        <f>E116*H116</f>
        <v>1.196604</v>
      </c>
      <c r="J116" s="126">
        <v>0</v>
      </c>
      <c r="K116" s="127">
        <f>E116*J116</f>
        <v>0</v>
      </c>
      <c r="O116" s="118"/>
      <c r="Z116" s="118"/>
      <c r="AA116" s="118">
        <v>1</v>
      </c>
      <c r="AB116" s="118">
        <v>1</v>
      </c>
      <c r="AC116" s="118">
        <v>1</v>
      </c>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28">
        <f>G116</f>
        <v>0</v>
      </c>
      <c r="BA116" s="118"/>
      <c r="BB116" s="118"/>
      <c r="BC116" s="118"/>
      <c r="BD116" s="118"/>
      <c r="BE116" s="118"/>
      <c r="BF116" s="118"/>
      <c r="BG116" s="118"/>
      <c r="BH116" s="118"/>
      <c r="BI116" s="118"/>
      <c r="CA116" s="118">
        <v>1</v>
      </c>
      <c r="CB116" s="118">
        <v>1</v>
      </c>
      <c r="CZ116" s="81">
        <v>1</v>
      </c>
    </row>
    <row r="117" spans="1:104" x14ac:dyDescent="0.2">
      <c r="A117" s="129"/>
      <c r="B117" s="130"/>
      <c r="C117" s="197"/>
      <c r="D117" s="198"/>
      <c r="E117" s="198"/>
      <c r="F117" s="198"/>
      <c r="G117" s="199"/>
      <c r="I117" s="131"/>
      <c r="K117" s="131"/>
      <c r="L117" s="132"/>
      <c r="O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row>
    <row r="118" spans="1:104" x14ac:dyDescent="0.2">
      <c r="A118" s="129"/>
      <c r="B118" s="130"/>
      <c r="C118" s="195" t="s">
        <v>181</v>
      </c>
      <c r="D118" s="196"/>
      <c r="E118" s="133">
        <v>20.58</v>
      </c>
      <c r="F118" s="134"/>
      <c r="G118" s="135"/>
      <c r="H118" s="136"/>
      <c r="I118" s="131"/>
      <c r="J118" s="137"/>
      <c r="K118" s="131"/>
      <c r="M118" s="132" t="s">
        <v>181</v>
      </c>
      <c r="O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38">
        <f>C117</f>
        <v>0</v>
      </c>
      <c r="BE118" s="118"/>
      <c r="BF118" s="118"/>
      <c r="BG118" s="118"/>
      <c r="BH118" s="118"/>
      <c r="BI118" s="118"/>
    </row>
    <row r="119" spans="1:104" x14ac:dyDescent="0.2">
      <c r="A119" s="129"/>
      <c r="B119" s="130"/>
      <c r="C119" s="195" t="s">
        <v>182</v>
      </c>
      <c r="D119" s="196"/>
      <c r="E119" s="133">
        <v>3</v>
      </c>
      <c r="F119" s="134"/>
      <c r="G119" s="135"/>
      <c r="H119" s="136"/>
      <c r="I119" s="131"/>
      <c r="J119" s="137"/>
      <c r="K119" s="131"/>
      <c r="M119" s="132" t="s">
        <v>182</v>
      </c>
      <c r="O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38" t="str">
        <f>C118</f>
        <v>313:20,58</v>
      </c>
      <c r="BE119" s="118"/>
      <c r="BF119" s="118"/>
      <c r="BG119" s="118"/>
      <c r="BH119" s="118"/>
      <c r="BI119" s="118"/>
    </row>
    <row r="120" spans="1:104" x14ac:dyDescent="0.2">
      <c r="A120" s="129"/>
      <c r="B120" s="130"/>
      <c r="C120" s="195" t="s">
        <v>183</v>
      </c>
      <c r="D120" s="196"/>
      <c r="E120" s="133">
        <v>22.8</v>
      </c>
      <c r="F120" s="134"/>
      <c r="G120" s="135"/>
      <c r="H120" s="136"/>
      <c r="I120" s="131"/>
      <c r="J120" s="137"/>
      <c r="K120" s="131"/>
      <c r="M120" s="132" t="s">
        <v>183</v>
      </c>
      <c r="O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38" t="str">
        <f>C119</f>
        <v>otvor 202:1*3</v>
      </c>
      <c r="BE120" s="118"/>
      <c r="BF120" s="118"/>
      <c r="BG120" s="118"/>
      <c r="BH120" s="118"/>
      <c r="BI120" s="118"/>
    </row>
    <row r="121" spans="1:104" ht="22.5" x14ac:dyDescent="0.2">
      <c r="A121" s="119">
        <v>27</v>
      </c>
      <c r="B121" s="120" t="s">
        <v>184</v>
      </c>
      <c r="C121" s="121" t="s">
        <v>185</v>
      </c>
      <c r="D121" s="122" t="s">
        <v>49</v>
      </c>
      <c r="E121" s="123">
        <v>44</v>
      </c>
      <c r="F121" s="124">
        <v>0</v>
      </c>
      <c r="G121" s="125">
        <f>E121*F121</f>
        <v>0</v>
      </c>
      <c r="H121" s="126">
        <v>0.24104999999999999</v>
      </c>
      <c r="I121" s="127">
        <f>E121*H121</f>
        <v>10.606199999999999</v>
      </c>
      <c r="J121" s="126">
        <v>0</v>
      </c>
      <c r="K121" s="127">
        <f>E121*J121</f>
        <v>0</v>
      </c>
      <c r="O121" s="118"/>
      <c r="Z121" s="118"/>
      <c r="AA121" s="118">
        <v>1</v>
      </c>
      <c r="AB121" s="118">
        <v>1</v>
      </c>
      <c r="AC121" s="118">
        <v>1</v>
      </c>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28">
        <f>G121</f>
        <v>0</v>
      </c>
      <c r="BA121" s="118"/>
      <c r="BB121" s="118"/>
      <c r="BC121" s="118"/>
      <c r="BD121" s="118"/>
      <c r="BE121" s="118"/>
      <c r="BF121" s="118"/>
      <c r="BG121" s="118"/>
      <c r="BH121" s="118"/>
      <c r="BI121" s="118"/>
      <c r="CA121" s="118">
        <v>1</v>
      </c>
      <c r="CB121" s="118">
        <v>1</v>
      </c>
      <c r="CZ121" s="81">
        <v>1</v>
      </c>
    </row>
    <row r="122" spans="1:104" ht="25.5" x14ac:dyDescent="0.2">
      <c r="A122" s="129"/>
      <c r="B122" s="130"/>
      <c r="C122" s="195" t="s">
        <v>186</v>
      </c>
      <c r="D122" s="196"/>
      <c r="E122" s="133">
        <v>0</v>
      </c>
      <c r="F122" s="134"/>
      <c r="G122" s="135"/>
      <c r="H122" s="136"/>
      <c r="I122" s="131"/>
      <c r="J122" s="137"/>
      <c r="K122" s="131"/>
      <c r="M122" s="132" t="s">
        <v>186</v>
      </c>
      <c r="O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38" t="str">
        <f>C121</f>
        <v>Zazdívka rýh, potrubí, kapes cihlami tl. 14 cm s použitím suché maltové směsi</v>
      </c>
      <c r="BE122" s="118"/>
      <c r="BF122" s="118"/>
      <c r="BG122" s="118"/>
      <c r="BH122" s="118"/>
      <c r="BI122" s="118"/>
    </row>
    <row r="123" spans="1:104" x14ac:dyDescent="0.2">
      <c r="A123" s="129"/>
      <c r="B123" s="130"/>
      <c r="C123" s="195" t="s">
        <v>187</v>
      </c>
      <c r="D123" s="196"/>
      <c r="E123" s="133">
        <v>20</v>
      </c>
      <c r="F123" s="134"/>
      <c r="G123" s="135"/>
      <c r="H123" s="136"/>
      <c r="I123" s="131"/>
      <c r="J123" s="137"/>
      <c r="K123" s="131"/>
      <c r="M123" s="132" t="s">
        <v>187</v>
      </c>
      <c r="O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38" t="str">
        <f>C122</f>
        <v>3np:</v>
      </c>
      <c r="BE123" s="118"/>
      <c r="BF123" s="118"/>
      <c r="BG123" s="118"/>
      <c r="BH123" s="118"/>
      <c r="BI123" s="118"/>
    </row>
    <row r="124" spans="1:104" x14ac:dyDescent="0.2">
      <c r="A124" s="129"/>
      <c r="B124" s="130"/>
      <c r="C124" s="195" t="s">
        <v>188</v>
      </c>
      <c r="D124" s="196"/>
      <c r="E124" s="133">
        <v>20</v>
      </c>
      <c r="F124" s="134"/>
      <c r="G124" s="135"/>
      <c r="H124" s="136"/>
      <c r="I124" s="131"/>
      <c r="J124" s="137"/>
      <c r="K124" s="131"/>
      <c r="M124" s="132" t="s">
        <v>188</v>
      </c>
      <c r="O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38" t="str">
        <f>C123</f>
        <v>2NP:20</v>
      </c>
      <c r="BE124" s="118"/>
      <c r="BF124" s="118"/>
      <c r="BG124" s="118"/>
      <c r="BH124" s="118"/>
      <c r="BI124" s="118"/>
    </row>
    <row r="125" spans="1:104" x14ac:dyDescent="0.2">
      <c r="A125" s="129"/>
      <c r="B125" s="130"/>
      <c r="C125" s="195" t="s">
        <v>189</v>
      </c>
      <c r="D125" s="196"/>
      <c r="E125" s="133">
        <v>4</v>
      </c>
      <c r="F125" s="134"/>
      <c r="G125" s="135"/>
      <c r="H125" s="136"/>
      <c r="I125" s="131"/>
      <c r="J125" s="137"/>
      <c r="K125" s="131"/>
      <c r="M125" s="132">
        <v>4</v>
      </c>
      <c r="O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38" t="str">
        <f>C124</f>
        <v>1NP:20</v>
      </c>
      <c r="BE125" s="118"/>
      <c r="BF125" s="118"/>
      <c r="BG125" s="118"/>
      <c r="BH125" s="118"/>
      <c r="BI125" s="118"/>
    </row>
    <row r="126" spans="1:104" x14ac:dyDescent="0.2">
      <c r="A126" s="119">
        <v>28</v>
      </c>
      <c r="B126" s="120" t="s">
        <v>190</v>
      </c>
      <c r="C126" s="121" t="s">
        <v>191</v>
      </c>
      <c r="D126" s="122" t="s">
        <v>49</v>
      </c>
      <c r="E126" s="123">
        <v>17.8</v>
      </c>
      <c r="F126" s="124">
        <v>0</v>
      </c>
      <c r="G126" s="125">
        <f>E126*F126</f>
        <v>0</v>
      </c>
      <c r="H126" s="126">
        <v>0.17444000000000001</v>
      </c>
      <c r="I126" s="127">
        <f>E126*H126</f>
        <v>3.1050320000000005</v>
      </c>
      <c r="J126" s="126">
        <v>0</v>
      </c>
      <c r="K126" s="127">
        <f>E126*J126</f>
        <v>0</v>
      </c>
      <c r="O126" s="118"/>
      <c r="Z126" s="118"/>
      <c r="AA126" s="118">
        <v>1</v>
      </c>
      <c r="AB126" s="118">
        <v>1</v>
      </c>
      <c r="AC126" s="118">
        <v>1</v>
      </c>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28">
        <f>G126</f>
        <v>0</v>
      </c>
      <c r="BA126" s="118"/>
      <c r="BB126" s="118"/>
      <c r="BC126" s="118"/>
      <c r="BD126" s="118"/>
      <c r="BE126" s="118"/>
      <c r="BF126" s="118"/>
      <c r="BG126" s="118"/>
      <c r="BH126" s="118"/>
      <c r="BI126" s="118"/>
      <c r="CA126" s="118">
        <v>1</v>
      </c>
      <c r="CB126" s="118">
        <v>1</v>
      </c>
      <c r="CZ126" s="81">
        <v>1</v>
      </c>
    </row>
    <row r="127" spans="1:104" x14ac:dyDescent="0.2">
      <c r="A127" s="129"/>
      <c r="B127" s="130"/>
      <c r="C127" s="195" t="s">
        <v>192</v>
      </c>
      <c r="D127" s="196"/>
      <c r="E127" s="133">
        <v>30.4</v>
      </c>
      <c r="F127" s="134"/>
      <c r="G127" s="135"/>
      <c r="H127" s="136"/>
      <c r="I127" s="131"/>
      <c r="J127" s="137"/>
      <c r="K127" s="131"/>
      <c r="M127" s="132" t="s">
        <v>192</v>
      </c>
      <c r="O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38" t="str">
        <f>C126</f>
        <v xml:space="preserve">Plentování ocelových nosníků výšky do 20 cm </v>
      </c>
      <c r="BE127" s="118"/>
      <c r="BF127" s="118"/>
      <c r="BG127" s="118"/>
      <c r="BH127" s="118"/>
      <c r="BI127" s="118"/>
    </row>
    <row r="128" spans="1:104" x14ac:dyDescent="0.2">
      <c r="A128" s="129"/>
      <c r="B128" s="130"/>
      <c r="C128" s="195" t="s">
        <v>193</v>
      </c>
      <c r="D128" s="196"/>
      <c r="E128" s="133">
        <v>-12.6</v>
      </c>
      <c r="F128" s="134"/>
      <c r="G128" s="135"/>
      <c r="H128" s="136"/>
      <c r="I128" s="131"/>
      <c r="J128" s="137"/>
      <c r="K128" s="131"/>
      <c r="M128" s="132" t="s">
        <v>193</v>
      </c>
      <c r="O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38" t="str">
        <f>C127</f>
        <v>76*2*0,2</v>
      </c>
      <c r="BE128" s="118"/>
      <c r="BF128" s="118"/>
      <c r="BG128" s="118"/>
      <c r="BH128" s="118"/>
      <c r="BI128" s="118"/>
    </row>
    <row r="129" spans="1:104" x14ac:dyDescent="0.2">
      <c r="A129" s="139" t="s">
        <v>50</v>
      </c>
      <c r="B129" s="140" t="s">
        <v>107</v>
      </c>
      <c r="C129" s="141" t="s">
        <v>108</v>
      </c>
      <c r="D129" s="142"/>
      <c r="E129" s="143"/>
      <c r="F129" s="143"/>
      <c r="G129" s="144">
        <f>SUM(G54:G128)</f>
        <v>0</v>
      </c>
      <c r="H129" s="145"/>
      <c r="I129" s="144">
        <f>SUM(I54:I128)</f>
        <v>25.398624759</v>
      </c>
      <c r="J129" s="146"/>
      <c r="K129" s="144">
        <f>SUM(K54:K128)</f>
        <v>0</v>
      </c>
      <c r="O129" s="118"/>
      <c r="X129" s="147">
        <f>K129</f>
        <v>0</v>
      </c>
      <c r="Y129" s="147">
        <f>I129</f>
        <v>25.398624759</v>
      </c>
      <c r="Z129" s="128">
        <f>G129</f>
        <v>0</v>
      </c>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48"/>
      <c r="BB129" s="148"/>
      <c r="BC129" s="148"/>
      <c r="BD129" s="148"/>
      <c r="BE129" s="148"/>
      <c r="BF129" s="148"/>
      <c r="BG129" s="118"/>
      <c r="BH129" s="118"/>
      <c r="BI129" s="118"/>
    </row>
    <row r="130" spans="1:104" ht="14.25" customHeight="1" x14ac:dyDescent="0.2">
      <c r="A130" s="108" t="s">
        <v>46</v>
      </c>
      <c r="B130" s="109" t="s">
        <v>189</v>
      </c>
      <c r="C130" s="110" t="s">
        <v>194</v>
      </c>
      <c r="D130" s="111"/>
      <c r="E130" s="112"/>
      <c r="F130" s="112"/>
      <c r="G130" s="113"/>
      <c r="H130" s="114"/>
      <c r="I130" s="115"/>
      <c r="J130" s="116"/>
      <c r="K130" s="117"/>
      <c r="O130" s="118"/>
    </row>
    <row r="131" spans="1:104" ht="22.5" x14ac:dyDescent="0.2">
      <c r="A131" s="119">
        <v>29</v>
      </c>
      <c r="B131" s="120" t="s">
        <v>195</v>
      </c>
      <c r="C131" s="121" t="s">
        <v>196</v>
      </c>
      <c r="D131" s="122" t="s">
        <v>49</v>
      </c>
      <c r="E131" s="123">
        <v>21.492000000000001</v>
      </c>
      <c r="F131" s="124">
        <v>0</v>
      </c>
      <c r="G131" s="125">
        <f>E131*F131</f>
        <v>0</v>
      </c>
      <c r="H131" s="126">
        <v>1.8429999999999998E-2</v>
      </c>
      <c r="I131" s="127">
        <f>E131*H131</f>
        <v>0.39609755999999996</v>
      </c>
      <c r="J131" s="126">
        <v>0</v>
      </c>
      <c r="K131" s="127">
        <f>E131*J131</f>
        <v>0</v>
      </c>
      <c r="O131" s="118"/>
      <c r="Z131" s="118"/>
      <c r="AA131" s="118">
        <v>1</v>
      </c>
      <c r="AB131" s="118">
        <v>1</v>
      </c>
      <c r="AC131" s="118">
        <v>1</v>
      </c>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28">
        <f>G131</f>
        <v>0</v>
      </c>
      <c r="BA131" s="118"/>
      <c r="BB131" s="118"/>
      <c r="BC131" s="118"/>
      <c r="BD131" s="118"/>
      <c r="BE131" s="118"/>
      <c r="BF131" s="118"/>
      <c r="BG131" s="118"/>
      <c r="BH131" s="118"/>
      <c r="BI131" s="118"/>
      <c r="CA131" s="118">
        <v>1</v>
      </c>
      <c r="CB131" s="118">
        <v>1</v>
      </c>
      <c r="CZ131" s="81">
        <v>1</v>
      </c>
    </row>
    <row r="132" spans="1:104" x14ac:dyDescent="0.2">
      <c r="A132" s="129"/>
      <c r="B132" s="130"/>
      <c r="C132" s="195" t="s">
        <v>181</v>
      </c>
      <c r="D132" s="196"/>
      <c r="E132" s="133">
        <v>20.58</v>
      </c>
      <c r="F132" s="134"/>
      <c r="G132" s="135"/>
      <c r="H132" s="136"/>
      <c r="I132" s="131"/>
      <c r="J132" s="137"/>
      <c r="K132" s="131"/>
      <c r="M132" s="132" t="s">
        <v>181</v>
      </c>
      <c r="O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38" t="str">
        <f>C131</f>
        <v xml:space="preserve">Podhledy SDK, kovová.kce CD. 1x deska MA 12,5 mm </v>
      </c>
      <c r="BE132" s="118"/>
      <c r="BF132" s="118"/>
      <c r="BG132" s="118"/>
      <c r="BH132" s="118"/>
      <c r="BI132" s="118"/>
    </row>
    <row r="133" spans="1:104" x14ac:dyDescent="0.2">
      <c r="A133" s="129"/>
      <c r="B133" s="130"/>
      <c r="C133" s="195" t="s">
        <v>197</v>
      </c>
      <c r="D133" s="196"/>
      <c r="E133" s="133">
        <v>0.91200000000000003</v>
      </c>
      <c r="F133" s="134"/>
      <c r="G133" s="135"/>
      <c r="H133" s="136"/>
      <c r="I133" s="131"/>
      <c r="J133" s="137"/>
      <c r="K133" s="131"/>
      <c r="M133" s="132" t="s">
        <v>197</v>
      </c>
      <c r="O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38" t="str">
        <f>C132</f>
        <v>313:20,58</v>
      </c>
      <c r="BE133" s="118"/>
      <c r="BF133" s="118"/>
      <c r="BG133" s="118"/>
      <c r="BH133" s="118"/>
      <c r="BI133" s="118"/>
    </row>
    <row r="134" spans="1:104" x14ac:dyDescent="0.2">
      <c r="A134" s="139" t="s">
        <v>50</v>
      </c>
      <c r="B134" s="140" t="s">
        <v>189</v>
      </c>
      <c r="C134" s="141" t="s">
        <v>194</v>
      </c>
      <c r="D134" s="142"/>
      <c r="E134" s="143"/>
      <c r="F134" s="143"/>
      <c r="G134" s="144">
        <f>SUM(G130:G133)</f>
        <v>0</v>
      </c>
      <c r="H134" s="145"/>
      <c r="I134" s="144">
        <f>SUM(I130:I133)</f>
        <v>0.39609755999999996</v>
      </c>
      <c r="J134" s="146"/>
      <c r="K134" s="144">
        <f>SUM(K130:K133)</f>
        <v>0</v>
      </c>
      <c r="O134" s="118"/>
      <c r="X134" s="147">
        <f>K134</f>
        <v>0</v>
      </c>
      <c r="Y134" s="147">
        <f>I134</f>
        <v>0.39609755999999996</v>
      </c>
      <c r="Z134" s="128">
        <f>G134</f>
        <v>0</v>
      </c>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48"/>
      <c r="BB134" s="148"/>
      <c r="BC134" s="148"/>
      <c r="BD134" s="148"/>
      <c r="BE134" s="148"/>
      <c r="BF134" s="148"/>
      <c r="BG134" s="118"/>
      <c r="BH134" s="118"/>
      <c r="BI134" s="118"/>
    </row>
    <row r="135" spans="1:104" ht="14.25" customHeight="1" x14ac:dyDescent="0.2">
      <c r="A135" s="108" t="s">
        <v>46</v>
      </c>
      <c r="B135" s="109" t="s">
        <v>198</v>
      </c>
      <c r="C135" s="110" t="s">
        <v>199</v>
      </c>
      <c r="D135" s="111"/>
      <c r="E135" s="112"/>
      <c r="F135" s="112"/>
      <c r="G135" s="113"/>
      <c r="H135" s="114"/>
      <c r="I135" s="115"/>
      <c r="J135" s="116"/>
      <c r="K135" s="117"/>
      <c r="O135" s="118"/>
    </row>
    <row r="136" spans="1:104" ht="22.5" x14ac:dyDescent="0.2">
      <c r="A136" s="119">
        <v>30</v>
      </c>
      <c r="B136" s="120" t="s">
        <v>200</v>
      </c>
      <c r="C136" s="121" t="s">
        <v>201</v>
      </c>
      <c r="D136" s="122" t="s">
        <v>49</v>
      </c>
      <c r="E136" s="123">
        <v>4.5</v>
      </c>
      <c r="F136" s="124">
        <v>0</v>
      </c>
      <c r="G136" s="125">
        <f>E136*F136</f>
        <v>0</v>
      </c>
      <c r="H136" s="126">
        <v>0.1012</v>
      </c>
      <c r="I136" s="127">
        <f>E136*H136</f>
        <v>0.45539999999999997</v>
      </c>
      <c r="J136" s="126">
        <v>0</v>
      </c>
      <c r="K136" s="127">
        <f>E136*J136</f>
        <v>0</v>
      </c>
      <c r="O136" s="118"/>
      <c r="Z136" s="118"/>
      <c r="AA136" s="118">
        <v>1</v>
      </c>
      <c r="AB136" s="118">
        <v>1</v>
      </c>
      <c r="AC136" s="118">
        <v>1</v>
      </c>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28">
        <f>G136</f>
        <v>0</v>
      </c>
      <c r="BA136" s="118"/>
      <c r="BB136" s="118"/>
      <c r="BC136" s="118"/>
      <c r="BD136" s="118"/>
      <c r="BE136" s="118"/>
      <c r="BF136" s="118"/>
      <c r="BG136" s="118"/>
      <c r="BH136" s="118"/>
      <c r="BI136" s="118"/>
      <c r="CA136" s="118">
        <v>1</v>
      </c>
      <c r="CB136" s="118">
        <v>1</v>
      </c>
      <c r="CZ136" s="81">
        <v>1</v>
      </c>
    </row>
    <row r="137" spans="1:104" x14ac:dyDescent="0.2">
      <c r="A137" s="129"/>
      <c r="B137" s="130"/>
      <c r="C137" s="195" t="s">
        <v>202</v>
      </c>
      <c r="D137" s="196"/>
      <c r="E137" s="133">
        <v>4.5</v>
      </c>
      <c r="F137" s="134"/>
      <c r="G137" s="135"/>
      <c r="H137" s="136"/>
      <c r="I137" s="131"/>
      <c r="J137" s="137"/>
      <c r="K137" s="131"/>
      <c r="M137" s="132" t="s">
        <v>202</v>
      </c>
      <c r="O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38" t="str">
        <f>C136</f>
        <v xml:space="preserve">Podklad ze štěrkopísku po zhutnění tloušťky 5 cm </v>
      </c>
      <c r="BE137" s="118"/>
      <c r="BF137" s="118"/>
      <c r="BG137" s="118"/>
      <c r="BH137" s="118"/>
      <c r="BI137" s="118"/>
    </row>
    <row r="138" spans="1:104" ht="22.5" x14ac:dyDescent="0.2">
      <c r="A138" s="119">
        <v>31</v>
      </c>
      <c r="B138" s="120" t="s">
        <v>203</v>
      </c>
      <c r="C138" s="121" t="s">
        <v>204</v>
      </c>
      <c r="D138" s="122" t="s">
        <v>49</v>
      </c>
      <c r="E138" s="123">
        <v>4.5</v>
      </c>
      <c r="F138" s="124">
        <v>0</v>
      </c>
      <c r="G138" s="125">
        <f>E138*F138</f>
        <v>0</v>
      </c>
      <c r="H138" s="126">
        <v>0.40481</v>
      </c>
      <c r="I138" s="127">
        <f>E138*H138</f>
        <v>1.821645</v>
      </c>
      <c r="J138" s="126">
        <v>0</v>
      </c>
      <c r="K138" s="127">
        <f>E138*J138</f>
        <v>0</v>
      </c>
      <c r="O138" s="118"/>
      <c r="Z138" s="118"/>
      <c r="AA138" s="118">
        <v>1</v>
      </c>
      <c r="AB138" s="118">
        <v>1</v>
      </c>
      <c r="AC138" s="118">
        <v>1</v>
      </c>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28">
        <f>G138</f>
        <v>0</v>
      </c>
      <c r="BA138" s="118"/>
      <c r="BB138" s="118"/>
      <c r="BC138" s="118"/>
      <c r="BD138" s="118"/>
      <c r="BE138" s="118"/>
      <c r="BF138" s="118"/>
      <c r="BG138" s="118"/>
      <c r="BH138" s="118"/>
      <c r="BI138" s="118"/>
      <c r="CA138" s="118">
        <v>1</v>
      </c>
      <c r="CB138" s="118">
        <v>1</v>
      </c>
      <c r="CZ138" s="81">
        <v>1</v>
      </c>
    </row>
    <row r="139" spans="1:104" ht="22.5" x14ac:dyDescent="0.2">
      <c r="A139" s="119">
        <v>32</v>
      </c>
      <c r="B139" s="120" t="s">
        <v>205</v>
      </c>
      <c r="C139" s="121" t="s">
        <v>206</v>
      </c>
      <c r="D139" s="122" t="s">
        <v>49</v>
      </c>
      <c r="E139" s="123">
        <v>4.5</v>
      </c>
      <c r="F139" s="124">
        <v>0</v>
      </c>
      <c r="G139" s="125">
        <f>E139*F139</f>
        <v>0</v>
      </c>
      <c r="H139" s="126">
        <v>0.11</v>
      </c>
      <c r="I139" s="127">
        <f>E139*H139</f>
        <v>0.495</v>
      </c>
      <c r="J139" s="126">
        <v>0</v>
      </c>
      <c r="K139" s="127">
        <f>E139*J139</f>
        <v>0</v>
      </c>
      <c r="O139" s="118"/>
      <c r="Z139" s="118"/>
      <c r="AA139" s="118">
        <v>1</v>
      </c>
      <c r="AB139" s="118">
        <v>1</v>
      </c>
      <c r="AC139" s="118">
        <v>1</v>
      </c>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28">
        <f>G139</f>
        <v>0</v>
      </c>
      <c r="BA139" s="118"/>
      <c r="BB139" s="118"/>
      <c r="BC139" s="118"/>
      <c r="BD139" s="118"/>
      <c r="BE139" s="118"/>
      <c r="BF139" s="118"/>
      <c r="BG139" s="118"/>
      <c r="BH139" s="118"/>
      <c r="BI139" s="118"/>
      <c r="CA139" s="118">
        <v>1</v>
      </c>
      <c r="CB139" s="118">
        <v>1</v>
      </c>
      <c r="CZ139" s="81">
        <v>1</v>
      </c>
    </row>
    <row r="140" spans="1:104" ht="22.5" x14ac:dyDescent="0.2">
      <c r="A140" s="119">
        <v>33</v>
      </c>
      <c r="B140" s="120" t="s">
        <v>207</v>
      </c>
      <c r="C140" s="121" t="s">
        <v>208</v>
      </c>
      <c r="D140" s="122" t="s">
        <v>91</v>
      </c>
      <c r="E140" s="123">
        <v>1.17</v>
      </c>
      <c r="F140" s="124">
        <v>0</v>
      </c>
      <c r="G140" s="125">
        <f>E140*F140</f>
        <v>0</v>
      </c>
      <c r="H140" s="126">
        <v>1</v>
      </c>
      <c r="I140" s="127">
        <f>E140*H140</f>
        <v>1.17</v>
      </c>
      <c r="J140" s="126"/>
      <c r="K140" s="127">
        <f>E140*J140</f>
        <v>0</v>
      </c>
      <c r="O140" s="118"/>
      <c r="Z140" s="118"/>
      <c r="AA140" s="118">
        <v>3</v>
      </c>
      <c r="AB140" s="118">
        <v>1</v>
      </c>
      <c r="AC140" s="118" t="s">
        <v>207</v>
      </c>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28">
        <f>G140</f>
        <v>0</v>
      </c>
      <c r="BA140" s="118"/>
      <c r="BB140" s="118"/>
      <c r="BC140" s="118"/>
      <c r="BD140" s="118"/>
      <c r="BE140" s="118"/>
      <c r="BF140" s="118"/>
      <c r="BG140" s="118"/>
      <c r="BH140" s="118"/>
      <c r="BI140" s="118"/>
      <c r="CA140" s="118">
        <v>3</v>
      </c>
      <c r="CB140" s="118">
        <v>1</v>
      </c>
      <c r="CZ140" s="81">
        <v>1</v>
      </c>
    </row>
    <row r="141" spans="1:104" x14ac:dyDescent="0.2">
      <c r="A141" s="129"/>
      <c r="B141" s="130"/>
      <c r="C141" s="195" t="s">
        <v>209</v>
      </c>
      <c r="D141" s="196"/>
      <c r="E141" s="133">
        <v>1.17</v>
      </c>
      <c r="F141" s="134"/>
      <c r="G141" s="135"/>
      <c r="H141" s="136"/>
      <c r="I141" s="131"/>
      <c r="J141" s="137"/>
      <c r="K141" s="131"/>
      <c r="M141" s="132" t="s">
        <v>209</v>
      </c>
      <c r="O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38" t="str">
        <f>C140</f>
        <v>Kostka dlažební drobná 10/12 štípaná Itř. 1t=4,0m2</v>
      </c>
      <c r="BE141" s="118"/>
      <c r="BF141" s="118"/>
      <c r="BG141" s="118"/>
      <c r="BH141" s="118"/>
      <c r="BI141" s="118"/>
    </row>
    <row r="142" spans="1:104" x14ac:dyDescent="0.2">
      <c r="A142" s="139" t="s">
        <v>50</v>
      </c>
      <c r="B142" s="140" t="s">
        <v>198</v>
      </c>
      <c r="C142" s="141" t="s">
        <v>199</v>
      </c>
      <c r="D142" s="142"/>
      <c r="E142" s="143"/>
      <c r="F142" s="143"/>
      <c r="G142" s="144">
        <f>SUM(G135:G141)</f>
        <v>0</v>
      </c>
      <c r="H142" s="145"/>
      <c r="I142" s="144">
        <f>SUM(I135:I141)</f>
        <v>3.9420449999999998</v>
      </c>
      <c r="J142" s="146"/>
      <c r="K142" s="144">
        <f>SUM(K135:K141)</f>
        <v>0</v>
      </c>
      <c r="O142" s="118"/>
      <c r="X142" s="147">
        <f>K142</f>
        <v>0</v>
      </c>
      <c r="Y142" s="147">
        <f>I142</f>
        <v>3.9420449999999998</v>
      </c>
      <c r="Z142" s="128">
        <f>G142</f>
        <v>0</v>
      </c>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48"/>
      <c r="BB142" s="148"/>
      <c r="BC142" s="148"/>
      <c r="BD142" s="148"/>
      <c r="BE142" s="148"/>
      <c r="BF142" s="148"/>
      <c r="BG142" s="118"/>
      <c r="BH142" s="118"/>
      <c r="BI142" s="118"/>
    </row>
    <row r="143" spans="1:104" ht="14.25" customHeight="1" x14ac:dyDescent="0.2">
      <c r="A143" s="108" t="s">
        <v>46</v>
      </c>
      <c r="B143" s="109" t="s">
        <v>210</v>
      </c>
      <c r="C143" s="110" t="s">
        <v>211</v>
      </c>
      <c r="D143" s="111"/>
      <c r="E143" s="112"/>
      <c r="F143" s="112"/>
      <c r="G143" s="113"/>
      <c r="H143" s="114"/>
      <c r="I143" s="115"/>
      <c r="J143" s="116"/>
      <c r="K143" s="117"/>
      <c r="O143" s="118"/>
    </row>
    <row r="144" spans="1:104" x14ac:dyDescent="0.2">
      <c r="A144" s="119">
        <v>34</v>
      </c>
      <c r="B144" s="120" t="s">
        <v>212</v>
      </c>
      <c r="C144" s="121" t="s">
        <v>213</v>
      </c>
      <c r="D144" s="122" t="s">
        <v>49</v>
      </c>
      <c r="E144" s="123">
        <v>200</v>
      </c>
      <c r="F144" s="124">
        <v>0</v>
      </c>
      <c r="G144" s="125">
        <f>E144*F144</f>
        <v>0</v>
      </c>
      <c r="H144" s="126">
        <v>4.0000000000000003E-5</v>
      </c>
      <c r="I144" s="127">
        <f>E144*H144</f>
        <v>8.0000000000000002E-3</v>
      </c>
      <c r="J144" s="126">
        <v>0</v>
      </c>
      <c r="K144" s="127">
        <f>E144*J144</f>
        <v>0</v>
      </c>
      <c r="O144" s="118"/>
      <c r="Z144" s="118"/>
      <c r="AA144" s="118">
        <v>1</v>
      </c>
      <c r="AB144" s="118">
        <v>1</v>
      </c>
      <c r="AC144" s="118">
        <v>1</v>
      </c>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28">
        <f>G144</f>
        <v>0</v>
      </c>
      <c r="BA144" s="118"/>
      <c r="BB144" s="118"/>
      <c r="BC144" s="118"/>
      <c r="BD144" s="118"/>
      <c r="BE144" s="118"/>
      <c r="BF144" s="118"/>
      <c r="BG144" s="118"/>
      <c r="BH144" s="118"/>
      <c r="BI144" s="118"/>
      <c r="CA144" s="118">
        <v>1</v>
      </c>
      <c r="CB144" s="118">
        <v>1</v>
      </c>
      <c r="CZ144" s="81">
        <v>1</v>
      </c>
    </row>
    <row r="145" spans="1:104" x14ac:dyDescent="0.2">
      <c r="A145" s="129"/>
      <c r="B145" s="130"/>
      <c r="C145" s="195" t="s">
        <v>214</v>
      </c>
      <c r="D145" s="196"/>
      <c r="E145" s="133">
        <v>200</v>
      </c>
      <c r="F145" s="134"/>
      <c r="G145" s="135"/>
      <c r="H145" s="136"/>
      <c r="I145" s="131"/>
      <c r="J145" s="137"/>
      <c r="K145" s="131"/>
      <c r="M145" s="132" t="s">
        <v>214</v>
      </c>
      <c r="O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38" t="str">
        <f>C144</f>
        <v xml:space="preserve">Zakrývání výplní vnitřních otvorů </v>
      </c>
      <c r="BE145" s="118"/>
      <c r="BF145" s="118"/>
      <c r="BG145" s="118"/>
      <c r="BH145" s="118"/>
      <c r="BI145" s="118"/>
    </row>
    <row r="146" spans="1:104" x14ac:dyDescent="0.2">
      <c r="A146" s="119">
        <v>35</v>
      </c>
      <c r="B146" s="120" t="s">
        <v>215</v>
      </c>
      <c r="C146" s="121" t="s">
        <v>216</v>
      </c>
      <c r="D146" s="122" t="s">
        <v>49</v>
      </c>
      <c r="E146" s="123">
        <v>2840.5520000000001</v>
      </c>
      <c r="F146" s="124">
        <v>0</v>
      </c>
      <c r="G146" s="125">
        <f>E146*F146</f>
        <v>0</v>
      </c>
      <c r="H146" s="126">
        <v>1.3999999999999999E-4</v>
      </c>
      <c r="I146" s="127">
        <f>E146*H146</f>
        <v>0.39767727999999997</v>
      </c>
      <c r="J146" s="126">
        <v>0</v>
      </c>
      <c r="K146" s="127">
        <f>E146*J146</f>
        <v>0</v>
      </c>
      <c r="O146" s="118"/>
      <c r="Z146" s="118"/>
      <c r="AA146" s="118">
        <v>1</v>
      </c>
      <c r="AB146" s="118">
        <v>1</v>
      </c>
      <c r="AC146" s="118">
        <v>1</v>
      </c>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28">
        <f>G146</f>
        <v>0</v>
      </c>
      <c r="BA146" s="118"/>
      <c r="BB146" s="118"/>
      <c r="BC146" s="118"/>
      <c r="BD146" s="118"/>
      <c r="BE146" s="118"/>
      <c r="BF146" s="118"/>
      <c r="BG146" s="118"/>
      <c r="BH146" s="118"/>
      <c r="BI146" s="118"/>
      <c r="CA146" s="118">
        <v>1</v>
      </c>
      <c r="CB146" s="118">
        <v>1</v>
      </c>
      <c r="CZ146" s="81">
        <v>1</v>
      </c>
    </row>
    <row r="147" spans="1:104" x14ac:dyDescent="0.2">
      <c r="A147" s="129"/>
      <c r="B147" s="130"/>
      <c r="C147" s="195" t="s">
        <v>217</v>
      </c>
      <c r="D147" s="196"/>
      <c r="E147" s="133">
        <v>120.08</v>
      </c>
      <c r="F147" s="134"/>
      <c r="G147" s="135"/>
      <c r="H147" s="136"/>
      <c r="I147" s="131"/>
      <c r="J147" s="137"/>
      <c r="K147" s="131"/>
      <c r="M147" s="132" t="s">
        <v>217</v>
      </c>
      <c r="O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38" t="str">
        <f t="shared" ref="BD147:BD178" si="3">C146</f>
        <v xml:space="preserve">Příplatek za přísadu pro zvýšení přilnavosti </v>
      </c>
      <c r="BE147" s="118"/>
      <c r="BF147" s="118"/>
      <c r="BG147" s="118"/>
      <c r="BH147" s="118"/>
      <c r="BI147" s="118"/>
    </row>
    <row r="148" spans="1:104" x14ac:dyDescent="0.2">
      <c r="A148" s="129"/>
      <c r="B148" s="130"/>
      <c r="C148" s="195" t="s">
        <v>218</v>
      </c>
      <c r="D148" s="196"/>
      <c r="E148" s="133">
        <v>15.65</v>
      </c>
      <c r="F148" s="134"/>
      <c r="G148" s="135"/>
      <c r="H148" s="136"/>
      <c r="I148" s="131"/>
      <c r="J148" s="137"/>
      <c r="K148" s="131"/>
      <c r="M148" s="132" t="s">
        <v>218</v>
      </c>
      <c r="O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38" t="str">
        <f t="shared" si="3"/>
        <v>101:120,08</v>
      </c>
      <c r="BE148" s="118"/>
      <c r="BF148" s="118"/>
      <c r="BG148" s="118"/>
      <c r="BH148" s="118"/>
      <c r="BI148" s="118"/>
    </row>
    <row r="149" spans="1:104" x14ac:dyDescent="0.2">
      <c r="A149" s="129"/>
      <c r="B149" s="130"/>
      <c r="C149" s="195" t="s">
        <v>219</v>
      </c>
      <c r="D149" s="196"/>
      <c r="E149" s="133">
        <v>13.73</v>
      </c>
      <c r="F149" s="134"/>
      <c r="G149" s="135"/>
      <c r="H149" s="136"/>
      <c r="I149" s="131"/>
      <c r="J149" s="137"/>
      <c r="K149" s="131"/>
      <c r="M149" s="132" t="s">
        <v>219</v>
      </c>
      <c r="O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38" t="str">
        <f t="shared" si="3"/>
        <v>106:15,65</v>
      </c>
      <c r="BE149" s="118"/>
      <c r="BF149" s="118"/>
      <c r="BG149" s="118"/>
      <c r="BH149" s="118"/>
      <c r="BI149" s="118"/>
    </row>
    <row r="150" spans="1:104" x14ac:dyDescent="0.2">
      <c r="A150" s="129"/>
      <c r="B150" s="130"/>
      <c r="C150" s="195" t="s">
        <v>220</v>
      </c>
      <c r="D150" s="196"/>
      <c r="E150" s="133">
        <v>18.57</v>
      </c>
      <c r="F150" s="134"/>
      <c r="G150" s="135"/>
      <c r="H150" s="136"/>
      <c r="I150" s="131"/>
      <c r="J150" s="137"/>
      <c r="K150" s="131"/>
      <c r="M150" s="132" t="s">
        <v>220</v>
      </c>
      <c r="O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38" t="str">
        <f t="shared" si="3"/>
        <v>107:13,73</v>
      </c>
      <c r="BE150" s="118"/>
      <c r="BF150" s="118"/>
      <c r="BG150" s="118"/>
      <c r="BH150" s="118"/>
      <c r="BI150" s="118"/>
    </row>
    <row r="151" spans="1:104" x14ac:dyDescent="0.2">
      <c r="A151" s="129"/>
      <c r="B151" s="130"/>
      <c r="C151" s="195" t="s">
        <v>221</v>
      </c>
      <c r="D151" s="196"/>
      <c r="E151" s="133">
        <v>6.36</v>
      </c>
      <c r="F151" s="134"/>
      <c r="G151" s="135"/>
      <c r="H151" s="136"/>
      <c r="I151" s="131"/>
      <c r="J151" s="137"/>
      <c r="K151" s="131"/>
      <c r="M151" s="132" t="s">
        <v>221</v>
      </c>
      <c r="O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38" t="str">
        <f t="shared" si="3"/>
        <v>109:18,57</v>
      </c>
      <c r="BE151" s="118"/>
      <c r="BF151" s="118"/>
      <c r="BG151" s="118"/>
      <c r="BH151" s="118"/>
      <c r="BI151" s="118"/>
    </row>
    <row r="152" spans="1:104" x14ac:dyDescent="0.2">
      <c r="A152" s="129"/>
      <c r="B152" s="130"/>
      <c r="C152" s="195" t="s">
        <v>222</v>
      </c>
      <c r="D152" s="196"/>
      <c r="E152" s="133">
        <v>19.809999999999999</v>
      </c>
      <c r="F152" s="134"/>
      <c r="G152" s="135"/>
      <c r="H152" s="136"/>
      <c r="I152" s="131"/>
      <c r="J152" s="137"/>
      <c r="K152" s="131"/>
      <c r="M152" s="132" t="s">
        <v>222</v>
      </c>
      <c r="O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38" t="str">
        <f t="shared" si="3"/>
        <v>114:6,36</v>
      </c>
      <c r="BE152" s="118"/>
      <c r="BF152" s="118"/>
      <c r="BG152" s="118"/>
      <c r="BH152" s="118"/>
      <c r="BI152" s="118"/>
    </row>
    <row r="153" spans="1:104" x14ac:dyDescent="0.2">
      <c r="A153" s="129"/>
      <c r="B153" s="130"/>
      <c r="C153" s="195" t="s">
        <v>223</v>
      </c>
      <c r="D153" s="196"/>
      <c r="E153" s="133">
        <v>14.34</v>
      </c>
      <c r="F153" s="134"/>
      <c r="G153" s="135"/>
      <c r="H153" s="136"/>
      <c r="I153" s="131"/>
      <c r="J153" s="137"/>
      <c r="K153" s="131"/>
      <c r="M153" s="132" t="s">
        <v>223</v>
      </c>
      <c r="O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38" t="str">
        <f t="shared" si="3"/>
        <v>204:19,81</v>
      </c>
      <c r="BE153" s="118"/>
      <c r="BF153" s="118"/>
      <c r="BG153" s="118"/>
      <c r="BH153" s="118"/>
      <c r="BI153" s="118"/>
    </row>
    <row r="154" spans="1:104" x14ac:dyDescent="0.2">
      <c r="A154" s="129"/>
      <c r="B154" s="130"/>
      <c r="C154" s="195" t="s">
        <v>224</v>
      </c>
      <c r="D154" s="196"/>
      <c r="E154" s="133">
        <v>20.82</v>
      </c>
      <c r="F154" s="134"/>
      <c r="G154" s="135"/>
      <c r="H154" s="136"/>
      <c r="I154" s="131"/>
      <c r="J154" s="137"/>
      <c r="K154" s="131"/>
      <c r="M154" s="132" t="s">
        <v>224</v>
      </c>
      <c r="O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38" t="str">
        <f t="shared" si="3"/>
        <v>209:14,34</v>
      </c>
      <c r="BE154" s="118"/>
      <c r="BF154" s="118"/>
      <c r="BG154" s="118"/>
      <c r="BH154" s="118"/>
      <c r="BI154" s="118"/>
    </row>
    <row r="155" spans="1:104" x14ac:dyDescent="0.2">
      <c r="A155" s="129"/>
      <c r="B155" s="130"/>
      <c r="C155" s="195" t="s">
        <v>225</v>
      </c>
      <c r="D155" s="196"/>
      <c r="E155" s="133">
        <v>15.26</v>
      </c>
      <c r="F155" s="134"/>
      <c r="G155" s="135"/>
      <c r="H155" s="136"/>
      <c r="I155" s="131"/>
      <c r="J155" s="137"/>
      <c r="K155" s="131"/>
      <c r="M155" s="132" t="s">
        <v>225</v>
      </c>
      <c r="O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38" t="str">
        <f t="shared" si="3"/>
        <v>305:20,82</v>
      </c>
      <c r="BE155" s="118"/>
      <c r="BF155" s="118"/>
      <c r="BG155" s="118"/>
      <c r="BH155" s="118"/>
      <c r="BI155" s="118"/>
    </row>
    <row r="156" spans="1:104" x14ac:dyDescent="0.2">
      <c r="A156" s="129"/>
      <c r="B156" s="130"/>
      <c r="C156" s="195" t="s">
        <v>226</v>
      </c>
      <c r="D156" s="196"/>
      <c r="E156" s="133">
        <v>61.05</v>
      </c>
      <c r="F156" s="134"/>
      <c r="G156" s="135"/>
      <c r="H156" s="136"/>
      <c r="I156" s="131"/>
      <c r="J156" s="137"/>
      <c r="K156" s="131"/>
      <c r="M156" s="132" t="s">
        <v>226</v>
      </c>
      <c r="O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38" t="str">
        <f t="shared" si="3"/>
        <v>306:15,26</v>
      </c>
      <c r="BE156" s="118"/>
      <c r="BF156" s="118"/>
      <c r="BG156" s="118"/>
      <c r="BH156" s="118"/>
      <c r="BI156" s="118"/>
    </row>
    <row r="157" spans="1:104" x14ac:dyDescent="0.2">
      <c r="A157" s="129"/>
      <c r="B157" s="130"/>
      <c r="C157" s="195" t="s">
        <v>227</v>
      </c>
      <c r="D157" s="196"/>
      <c r="E157" s="133">
        <v>42.33</v>
      </c>
      <c r="F157" s="134"/>
      <c r="G157" s="135"/>
      <c r="H157" s="136"/>
      <c r="I157" s="131"/>
      <c r="J157" s="137"/>
      <c r="K157" s="131"/>
      <c r="M157" s="132" t="s">
        <v>227</v>
      </c>
      <c r="O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38" t="str">
        <f t="shared" si="3"/>
        <v>102:61,05</v>
      </c>
      <c r="BE157" s="118"/>
      <c r="BF157" s="118"/>
      <c r="BG157" s="118"/>
      <c r="BH157" s="118"/>
      <c r="BI157" s="118"/>
    </row>
    <row r="158" spans="1:104" x14ac:dyDescent="0.2">
      <c r="A158" s="129"/>
      <c r="B158" s="130"/>
      <c r="C158" s="195" t="s">
        <v>228</v>
      </c>
      <c r="D158" s="196"/>
      <c r="E158" s="133">
        <v>156.27000000000001</v>
      </c>
      <c r="F158" s="134"/>
      <c r="G158" s="135"/>
      <c r="H158" s="136"/>
      <c r="I158" s="131"/>
      <c r="J158" s="137"/>
      <c r="K158" s="131"/>
      <c r="M158" s="132" t="s">
        <v>228</v>
      </c>
      <c r="O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38" t="str">
        <f t="shared" si="3"/>
        <v>103:42,33</v>
      </c>
      <c r="BE158" s="118"/>
      <c r="BF158" s="118"/>
      <c r="BG158" s="118"/>
      <c r="BH158" s="118"/>
      <c r="BI158" s="118"/>
    </row>
    <row r="159" spans="1:104" x14ac:dyDescent="0.2">
      <c r="A159" s="129"/>
      <c r="B159" s="130"/>
      <c r="C159" s="195" t="s">
        <v>229</v>
      </c>
      <c r="D159" s="196"/>
      <c r="E159" s="133">
        <v>12.23</v>
      </c>
      <c r="F159" s="134"/>
      <c r="G159" s="135"/>
      <c r="H159" s="136"/>
      <c r="I159" s="131"/>
      <c r="J159" s="137"/>
      <c r="K159" s="131"/>
      <c r="M159" s="132" t="s">
        <v>229</v>
      </c>
      <c r="O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38" t="str">
        <f t="shared" si="3"/>
        <v>201:156,27</v>
      </c>
      <c r="BE159" s="118"/>
      <c r="BF159" s="118"/>
      <c r="BG159" s="118"/>
      <c r="BH159" s="118"/>
      <c r="BI159" s="118"/>
    </row>
    <row r="160" spans="1:104" x14ac:dyDescent="0.2">
      <c r="A160" s="129"/>
      <c r="B160" s="130"/>
      <c r="C160" s="195" t="s">
        <v>230</v>
      </c>
      <c r="D160" s="196"/>
      <c r="E160" s="133">
        <v>18.93</v>
      </c>
      <c r="F160" s="134"/>
      <c r="G160" s="135"/>
      <c r="H160" s="136"/>
      <c r="I160" s="131"/>
      <c r="J160" s="137"/>
      <c r="K160" s="131"/>
      <c r="M160" s="132" t="s">
        <v>230</v>
      </c>
      <c r="O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38" t="str">
        <f t="shared" si="3"/>
        <v>202:12,23</v>
      </c>
      <c r="BE160" s="118"/>
      <c r="BF160" s="118"/>
      <c r="BG160" s="118"/>
      <c r="BH160" s="118"/>
      <c r="BI160" s="118"/>
    </row>
    <row r="161" spans="1:61" x14ac:dyDescent="0.2">
      <c r="A161" s="129"/>
      <c r="B161" s="130"/>
      <c r="C161" s="195" t="s">
        <v>231</v>
      </c>
      <c r="D161" s="196"/>
      <c r="E161" s="133">
        <v>21.06</v>
      </c>
      <c r="F161" s="134"/>
      <c r="G161" s="135"/>
      <c r="H161" s="136"/>
      <c r="I161" s="131"/>
      <c r="J161" s="137"/>
      <c r="K161" s="131"/>
      <c r="M161" s="132" t="s">
        <v>231</v>
      </c>
      <c r="O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38" t="str">
        <f t="shared" si="3"/>
        <v>203:18,93</v>
      </c>
      <c r="BE161" s="118"/>
      <c r="BF161" s="118"/>
      <c r="BG161" s="118"/>
      <c r="BH161" s="118"/>
      <c r="BI161" s="118"/>
    </row>
    <row r="162" spans="1:61" x14ac:dyDescent="0.2">
      <c r="A162" s="129"/>
      <c r="B162" s="130"/>
      <c r="C162" s="195" t="s">
        <v>232</v>
      </c>
      <c r="D162" s="196"/>
      <c r="E162" s="133">
        <v>3.75</v>
      </c>
      <c r="F162" s="134"/>
      <c r="G162" s="135"/>
      <c r="H162" s="136"/>
      <c r="I162" s="131"/>
      <c r="J162" s="137"/>
      <c r="K162" s="131"/>
      <c r="M162" s="132" t="s">
        <v>232</v>
      </c>
      <c r="O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38" t="str">
        <f t="shared" si="3"/>
        <v>212:21,06</v>
      </c>
      <c r="BE162" s="118"/>
      <c r="BF162" s="118"/>
      <c r="BG162" s="118"/>
      <c r="BH162" s="118"/>
      <c r="BI162" s="118"/>
    </row>
    <row r="163" spans="1:61" x14ac:dyDescent="0.2">
      <c r="A163" s="129"/>
      <c r="B163" s="130"/>
      <c r="C163" s="195" t="s">
        <v>233</v>
      </c>
      <c r="D163" s="196"/>
      <c r="E163" s="133">
        <v>161.84</v>
      </c>
      <c r="F163" s="134"/>
      <c r="G163" s="135"/>
      <c r="H163" s="136"/>
      <c r="I163" s="131"/>
      <c r="J163" s="137"/>
      <c r="K163" s="131"/>
      <c r="M163" s="132" t="s">
        <v>233</v>
      </c>
      <c r="O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38" t="str">
        <f t="shared" si="3"/>
        <v>213:3,75</v>
      </c>
      <c r="BE163" s="118"/>
      <c r="BF163" s="118"/>
      <c r="BG163" s="118"/>
      <c r="BH163" s="118"/>
      <c r="BI163" s="118"/>
    </row>
    <row r="164" spans="1:61" x14ac:dyDescent="0.2">
      <c r="A164" s="129"/>
      <c r="B164" s="130"/>
      <c r="C164" s="195" t="s">
        <v>234</v>
      </c>
      <c r="D164" s="196"/>
      <c r="E164" s="133">
        <v>69.97</v>
      </c>
      <c r="F164" s="134"/>
      <c r="G164" s="135"/>
      <c r="H164" s="136"/>
      <c r="I164" s="131"/>
      <c r="J164" s="137"/>
      <c r="K164" s="131"/>
      <c r="M164" s="132" t="s">
        <v>234</v>
      </c>
      <c r="O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38" t="str">
        <f t="shared" si="3"/>
        <v>216:161,84</v>
      </c>
      <c r="BE164" s="118"/>
      <c r="BF164" s="118"/>
      <c r="BG164" s="118"/>
      <c r="BH164" s="118"/>
      <c r="BI164" s="118"/>
    </row>
    <row r="165" spans="1:61" x14ac:dyDescent="0.2">
      <c r="A165" s="129"/>
      <c r="B165" s="130"/>
      <c r="C165" s="195" t="s">
        <v>217</v>
      </c>
      <c r="D165" s="196"/>
      <c r="E165" s="133">
        <v>120.08</v>
      </c>
      <c r="F165" s="134"/>
      <c r="G165" s="135"/>
      <c r="H165" s="136"/>
      <c r="I165" s="131"/>
      <c r="J165" s="137"/>
      <c r="K165" s="131"/>
      <c r="M165" s="132" t="s">
        <v>217</v>
      </c>
      <c r="O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38" t="str">
        <f t="shared" si="3"/>
        <v>217:69,97</v>
      </c>
      <c r="BE165" s="118"/>
      <c r="BF165" s="118"/>
      <c r="BG165" s="118"/>
      <c r="BH165" s="118"/>
      <c r="BI165" s="118"/>
    </row>
    <row r="166" spans="1:61" x14ac:dyDescent="0.2">
      <c r="A166" s="129"/>
      <c r="B166" s="130"/>
      <c r="C166" s="195" t="s">
        <v>235</v>
      </c>
      <c r="D166" s="196"/>
      <c r="E166" s="133">
        <v>66.88</v>
      </c>
      <c r="F166" s="134"/>
      <c r="G166" s="135"/>
      <c r="H166" s="136"/>
      <c r="I166" s="131"/>
      <c r="J166" s="137"/>
      <c r="K166" s="131"/>
      <c r="M166" s="132" t="s">
        <v>235</v>
      </c>
      <c r="O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38" t="str">
        <f t="shared" si="3"/>
        <v>101:120,08</v>
      </c>
      <c r="BE166" s="118"/>
      <c r="BF166" s="118"/>
      <c r="BG166" s="118"/>
      <c r="BH166" s="118"/>
      <c r="BI166" s="118"/>
    </row>
    <row r="167" spans="1:61" x14ac:dyDescent="0.2">
      <c r="A167" s="129"/>
      <c r="B167" s="130"/>
      <c r="C167" s="195" t="s">
        <v>236</v>
      </c>
      <c r="D167" s="196"/>
      <c r="E167" s="133">
        <v>73.72</v>
      </c>
      <c r="F167" s="134"/>
      <c r="G167" s="135"/>
      <c r="H167" s="136"/>
      <c r="I167" s="131"/>
      <c r="J167" s="137"/>
      <c r="K167" s="131"/>
      <c r="M167" s="132" t="s">
        <v>236</v>
      </c>
      <c r="O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38" t="str">
        <f t="shared" si="3"/>
        <v>106:66,88</v>
      </c>
      <c r="BE167" s="118"/>
      <c r="BF167" s="118"/>
      <c r="BG167" s="118"/>
      <c r="BH167" s="118"/>
      <c r="BI167" s="118"/>
    </row>
    <row r="168" spans="1:61" x14ac:dyDescent="0.2">
      <c r="A168" s="129"/>
      <c r="B168" s="130"/>
      <c r="C168" s="195" t="s">
        <v>237</v>
      </c>
      <c r="D168" s="196"/>
      <c r="E168" s="133">
        <v>83.6</v>
      </c>
      <c r="F168" s="134"/>
      <c r="G168" s="135"/>
      <c r="H168" s="136"/>
      <c r="I168" s="131"/>
      <c r="J168" s="137"/>
      <c r="K168" s="131"/>
      <c r="M168" s="132" t="s">
        <v>237</v>
      </c>
      <c r="O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38" t="str">
        <f t="shared" si="3"/>
        <v>107:73,72</v>
      </c>
      <c r="BE168" s="118"/>
      <c r="BF168" s="118"/>
      <c r="BG168" s="118"/>
      <c r="BH168" s="118"/>
      <c r="BI168" s="118"/>
    </row>
    <row r="169" spans="1:61" x14ac:dyDescent="0.2">
      <c r="A169" s="129"/>
      <c r="B169" s="130"/>
      <c r="C169" s="195" t="s">
        <v>238</v>
      </c>
      <c r="D169" s="196"/>
      <c r="E169" s="133">
        <v>0</v>
      </c>
      <c r="F169" s="134"/>
      <c r="G169" s="135"/>
      <c r="H169" s="136"/>
      <c r="I169" s="131"/>
      <c r="J169" s="137"/>
      <c r="K169" s="131"/>
      <c r="M169" s="164">
        <v>4.75</v>
      </c>
      <c r="O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38" t="str">
        <f t="shared" si="3"/>
        <v>109:83,6</v>
      </c>
      <c r="BE169" s="118"/>
      <c r="BF169" s="118"/>
      <c r="BG169" s="118"/>
      <c r="BH169" s="118"/>
      <c r="BI169" s="118"/>
    </row>
    <row r="170" spans="1:61" x14ac:dyDescent="0.2">
      <c r="A170" s="129"/>
      <c r="B170" s="130"/>
      <c r="C170" s="195" t="s">
        <v>239</v>
      </c>
      <c r="D170" s="196"/>
      <c r="E170" s="133">
        <v>89.04</v>
      </c>
      <c r="F170" s="134"/>
      <c r="G170" s="135"/>
      <c r="H170" s="136"/>
      <c r="I170" s="131"/>
      <c r="J170" s="137"/>
      <c r="K170" s="131"/>
      <c r="M170" s="132" t="s">
        <v>239</v>
      </c>
      <c r="O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38" t="str">
        <f t="shared" si="3"/>
        <v>114:0</v>
      </c>
      <c r="BE170" s="118"/>
      <c r="BF170" s="118"/>
      <c r="BG170" s="118"/>
      <c r="BH170" s="118"/>
      <c r="BI170" s="118"/>
    </row>
    <row r="171" spans="1:61" x14ac:dyDescent="0.2">
      <c r="A171" s="129"/>
      <c r="B171" s="130"/>
      <c r="C171" s="195" t="s">
        <v>240</v>
      </c>
      <c r="D171" s="196"/>
      <c r="E171" s="133">
        <v>70.56</v>
      </c>
      <c r="F171" s="134"/>
      <c r="G171" s="135"/>
      <c r="H171" s="136"/>
      <c r="I171" s="131"/>
      <c r="J171" s="137"/>
      <c r="K171" s="131"/>
      <c r="M171" s="132" t="s">
        <v>240</v>
      </c>
      <c r="O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38" t="str">
        <f t="shared" si="3"/>
        <v>204:89,04</v>
      </c>
      <c r="BE171" s="118"/>
      <c r="BF171" s="118"/>
      <c r="BG171" s="118"/>
      <c r="BH171" s="118"/>
      <c r="BI171" s="118"/>
    </row>
    <row r="172" spans="1:61" x14ac:dyDescent="0.2">
      <c r="A172" s="129"/>
      <c r="B172" s="130"/>
      <c r="C172" s="195" t="s">
        <v>241</v>
      </c>
      <c r="D172" s="196"/>
      <c r="E172" s="133">
        <v>85.8</v>
      </c>
      <c r="F172" s="134"/>
      <c r="G172" s="135"/>
      <c r="H172" s="136"/>
      <c r="I172" s="131"/>
      <c r="J172" s="137"/>
      <c r="K172" s="131"/>
      <c r="M172" s="132" t="s">
        <v>241</v>
      </c>
      <c r="O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38" t="str">
        <f t="shared" si="3"/>
        <v>209:70,56</v>
      </c>
      <c r="BE172" s="118"/>
      <c r="BF172" s="118"/>
      <c r="BG172" s="118"/>
      <c r="BH172" s="118"/>
      <c r="BI172" s="118"/>
    </row>
    <row r="173" spans="1:61" x14ac:dyDescent="0.2">
      <c r="A173" s="129"/>
      <c r="B173" s="130"/>
      <c r="C173" s="195" t="s">
        <v>242</v>
      </c>
      <c r="D173" s="196"/>
      <c r="E173" s="133">
        <v>63.18</v>
      </c>
      <c r="F173" s="134"/>
      <c r="G173" s="135"/>
      <c r="H173" s="136"/>
      <c r="I173" s="131"/>
      <c r="J173" s="137"/>
      <c r="K173" s="131"/>
      <c r="M173" s="132" t="s">
        <v>242</v>
      </c>
      <c r="O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38" t="str">
        <f t="shared" si="3"/>
        <v>305:85,8</v>
      </c>
      <c r="BE173" s="118"/>
      <c r="BF173" s="118"/>
      <c r="BG173" s="118"/>
      <c r="BH173" s="118"/>
      <c r="BI173" s="118"/>
    </row>
    <row r="174" spans="1:61" x14ac:dyDescent="0.2">
      <c r="A174" s="129"/>
      <c r="B174" s="130"/>
      <c r="C174" s="195" t="s">
        <v>243</v>
      </c>
      <c r="D174" s="196"/>
      <c r="E174" s="133">
        <v>43.5</v>
      </c>
      <c r="F174" s="134"/>
      <c r="G174" s="135"/>
      <c r="H174" s="136"/>
      <c r="I174" s="131"/>
      <c r="J174" s="137"/>
      <c r="K174" s="131"/>
      <c r="M174" s="132" t="s">
        <v>243</v>
      </c>
      <c r="O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38" t="str">
        <f t="shared" si="3"/>
        <v>306:63,18</v>
      </c>
      <c r="BE174" s="118"/>
      <c r="BF174" s="118"/>
      <c r="BG174" s="118"/>
      <c r="BH174" s="118"/>
      <c r="BI174" s="118"/>
    </row>
    <row r="175" spans="1:61" x14ac:dyDescent="0.2">
      <c r="A175" s="129"/>
      <c r="B175" s="130"/>
      <c r="C175" s="195" t="s">
        <v>244</v>
      </c>
      <c r="D175" s="196"/>
      <c r="E175" s="133">
        <v>0</v>
      </c>
      <c r="F175" s="134"/>
      <c r="G175" s="135"/>
      <c r="H175" s="136"/>
      <c r="I175" s="131"/>
      <c r="J175" s="137"/>
      <c r="K175" s="131"/>
      <c r="M175" s="164">
        <v>17.125</v>
      </c>
      <c r="O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38" t="str">
        <f t="shared" si="3"/>
        <v>401:43,5</v>
      </c>
      <c r="BE175" s="118"/>
      <c r="BF175" s="118"/>
      <c r="BG175" s="118"/>
      <c r="BH175" s="118"/>
      <c r="BI175" s="118"/>
    </row>
    <row r="176" spans="1:61" x14ac:dyDescent="0.2">
      <c r="A176" s="129"/>
      <c r="B176" s="130"/>
      <c r="C176" s="195" t="s">
        <v>245</v>
      </c>
      <c r="D176" s="196"/>
      <c r="E176" s="133">
        <v>14</v>
      </c>
      <c r="F176" s="134"/>
      <c r="G176" s="135"/>
      <c r="H176" s="136"/>
      <c r="I176" s="131"/>
      <c r="J176" s="137"/>
      <c r="K176" s="131"/>
      <c r="M176" s="164">
        <v>17.176388888888891</v>
      </c>
      <c r="O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38" t="str">
        <f t="shared" si="3"/>
        <v>411:0</v>
      </c>
      <c r="BE176" s="118"/>
      <c r="BF176" s="118"/>
      <c r="BG176" s="118"/>
      <c r="BH176" s="118"/>
      <c r="BI176" s="118"/>
    </row>
    <row r="177" spans="1:61" x14ac:dyDescent="0.2">
      <c r="A177" s="129"/>
      <c r="B177" s="130"/>
      <c r="C177" s="195" t="s">
        <v>246</v>
      </c>
      <c r="D177" s="196"/>
      <c r="E177" s="133">
        <v>8</v>
      </c>
      <c r="F177" s="134"/>
      <c r="G177" s="135"/>
      <c r="H177" s="136"/>
      <c r="I177" s="131"/>
      <c r="J177" s="137"/>
      <c r="K177" s="131"/>
      <c r="M177" s="164">
        <v>17.213888888888889</v>
      </c>
      <c r="O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38" t="str">
        <f t="shared" si="3"/>
        <v>412:14</v>
      </c>
      <c r="BE177" s="118"/>
      <c r="BF177" s="118"/>
      <c r="BG177" s="118"/>
      <c r="BH177" s="118"/>
      <c r="BI177" s="118"/>
    </row>
    <row r="178" spans="1:61" x14ac:dyDescent="0.2">
      <c r="A178" s="129"/>
      <c r="B178" s="130"/>
      <c r="C178" s="195" t="s">
        <v>247</v>
      </c>
      <c r="D178" s="196"/>
      <c r="E178" s="133">
        <v>12.5</v>
      </c>
      <c r="F178" s="134"/>
      <c r="G178" s="135"/>
      <c r="H178" s="136"/>
      <c r="I178" s="131"/>
      <c r="J178" s="137"/>
      <c r="K178" s="131"/>
      <c r="M178" s="132" t="s">
        <v>247</v>
      </c>
      <c r="O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38" t="str">
        <f t="shared" si="3"/>
        <v>413:8</v>
      </c>
      <c r="BE178" s="118"/>
      <c r="BF178" s="118"/>
      <c r="BG178" s="118"/>
      <c r="BH178" s="118"/>
      <c r="BI178" s="118"/>
    </row>
    <row r="179" spans="1:61" x14ac:dyDescent="0.2">
      <c r="A179" s="129"/>
      <c r="B179" s="130"/>
      <c r="C179" s="195" t="s">
        <v>248</v>
      </c>
      <c r="D179" s="196"/>
      <c r="E179" s="133">
        <v>119.47199999999999</v>
      </c>
      <c r="F179" s="134"/>
      <c r="G179" s="135"/>
      <c r="H179" s="136"/>
      <c r="I179" s="131"/>
      <c r="J179" s="137"/>
      <c r="K179" s="131"/>
      <c r="M179" s="132" t="s">
        <v>248</v>
      </c>
      <c r="O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38" t="str">
        <f t="shared" ref="BD179:BD210" si="4">C178</f>
        <v>12,5</v>
      </c>
      <c r="BE179" s="118"/>
      <c r="BF179" s="118"/>
      <c r="BG179" s="118"/>
      <c r="BH179" s="118"/>
      <c r="BI179" s="118"/>
    </row>
    <row r="180" spans="1:61" x14ac:dyDescent="0.2">
      <c r="A180" s="129"/>
      <c r="B180" s="130"/>
      <c r="C180" s="195" t="s">
        <v>249</v>
      </c>
      <c r="D180" s="196"/>
      <c r="E180" s="133">
        <v>100.32</v>
      </c>
      <c r="F180" s="134"/>
      <c r="G180" s="135"/>
      <c r="H180" s="136"/>
      <c r="I180" s="131"/>
      <c r="J180" s="137"/>
      <c r="K180" s="131"/>
      <c r="M180" s="132" t="s">
        <v>249</v>
      </c>
      <c r="O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38" t="str">
        <f t="shared" si="4"/>
        <v>102:119,472</v>
      </c>
      <c r="BE180" s="118"/>
      <c r="BF180" s="118"/>
      <c r="BG180" s="118"/>
      <c r="BH180" s="118"/>
      <c r="BI180" s="118"/>
    </row>
    <row r="181" spans="1:61" x14ac:dyDescent="0.2">
      <c r="A181" s="129"/>
      <c r="B181" s="130"/>
      <c r="C181" s="195" t="s">
        <v>250</v>
      </c>
      <c r="D181" s="196"/>
      <c r="E181" s="133">
        <v>241.92</v>
      </c>
      <c r="F181" s="134"/>
      <c r="G181" s="135"/>
      <c r="H181" s="136"/>
      <c r="I181" s="131"/>
      <c r="J181" s="137"/>
      <c r="K181" s="131"/>
      <c r="M181" s="132" t="s">
        <v>250</v>
      </c>
      <c r="O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38" t="str">
        <f t="shared" si="4"/>
        <v>103:100,32</v>
      </c>
      <c r="BE181" s="118"/>
      <c r="BF181" s="118"/>
      <c r="BG181" s="118"/>
      <c r="BH181" s="118"/>
      <c r="BI181" s="118"/>
    </row>
    <row r="182" spans="1:61" x14ac:dyDescent="0.2">
      <c r="A182" s="129"/>
      <c r="B182" s="130"/>
      <c r="C182" s="195" t="s">
        <v>251</v>
      </c>
      <c r="D182" s="196"/>
      <c r="E182" s="133">
        <v>62.16</v>
      </c>
      <c r="F182" s="134"/>
      <c r="G182" s="135"/>
      <c r="H182" s="136"/>
      <c r="I182" s="131"/>
      <c r="J182" s="137"/>
      <c r="K182" s="131"/>
      <c r="M182" s="132" t="s">
        <v>251</v>
      </c>
      <c r="O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38" t="str">
        <f t="shared" si="4"/>
        <v>201:241,92</v>
      </c>
      <c r="BE182" s="118"/>
      <c r="BF182" s="118"/>
      <c r="BG182" s="118"/>
      <c r="BH182" s="118"/>
      <c r="BI182" s="118"/>
    </row>
    <row r="183" spans="1:61" x14ac:dyDescent="0.2">
      <c r="A183" s="129"/>
      <c r="B183" s="130"/>
      <c r="C183" s="195" t="s">
        <v>252</v>
      </c>
      <c r="D183" s="196"/>
      <c r="E183" s="133">
        <v>80.64</v>
      </c>
      <c r="F183" s="134"/>
      <c r="G183" s="135"/>
      <c r="H183" s="136"/>
      <c r="I183" s="131"/>
      <c r="J183" s="137"/>
      <c r="K183" s="131"/>
      <c r="M183" s="132" t="s">
        <v>252</v>
      </c>
      <c r="O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38" t="str">
        <f t="shared" si="4"/>
        <v>202:62,16</v>
      </c>
      <c r="BE183" s="118"/>
      <c r="BF183" s="118"/>
      <c r="BG183" s="118"/>
      <c r="BH183" s="118"/>
      <c r="BI183" s="118"/>
    </row>
    <row r="184" spans="1:61" x14ac:dyDescent="0.2">
      <c r="A184" s="129"/>
      <c r="B184" s="130"/>
      <c r="C184" s="195" t="s">
        <v>253</v>
      </c>
      <c r="D184" s="196"/>
      <c r="E184" s="133">
        <v>79.8</v>
      </c>
      <c r="F184" s="134"/>
      <c r="G184" s="135"/>
      <c r="H184" s="136"/>
      <c r="I184" s="131"/>
      <c r="J184" s="137"/>
      <c r="K184" s="131"/>
      <c r="M184" s="132" t="s">
        <v>253</v>
      </c>
      <c r="O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38" t="str">
        <f t="shared" si="4"/>
        <v>203:80,64</v>
      </c>
      <c r="BE184" s="118"/>
      <c r="BF184" s="118"/>
      <c r="BG184" s="118"/>
      <c r="BH184" s="118"/>
      <c r="BI184" s="118"/>
    </row>
    <row r="185" spans="1:61" x14ac:dyDescent="0.2">
      <c r="A185" s="129"/>
      <c r="B185" s="130"/>
      <c r="C185" s="195" t="s">
        <v>254</v>
      </c>
      <c r="D185" s="196"/>
      <c r="E185" s="133">
        <v>33.6</v>
      </c>
      <c r="F185" s="134"/>
      <c r="G185" s="135"/>
      <c r="H185" s="136"/>
      <c r="I185" s="131"/>
      <c r="J185" s="137"/>
      <c r="K185" s="131"/>
      <c r="M185" s="132" t="s">
        <v>254</v>
      </c>
      <c r="O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38" t="str">
        <f t="shared" si="4"/>
        <v>212:79,8</v>
      </c>
      <c r="BE185" s="118"/>
      <c r="BF185" s="118"/>
      <c r="BG185" s="118"/>
      <c r="BH185" s="118"/>
      <c r="BI185" s="118"/>
    </row>
    <row r="186" spans="1:61" x14ac:dyDescent="0.2">
      <c r="A186" s="129"/>
      <c r="B186" s="130"/>
      <c r="C186" s="195" t="s">
        <v>255</v>
      </c>
      <c r="D186" s="196"/>
      <c r="E186" s="133">
        <v>257.88</v>
      </c>
      <c r="F186" s="134"/>
      <c r="G186" s="135"/>
      <c r="H186" s="136"/>
      <c r="I186" s="131"/>
      <c r="J186" s="137"/>
      <c r="K186" s="131"/>
      <c r="M186" s="132" t="s">
        <v>255</v>
      </c>
      <c r="O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38" t="str">
        <f t="shared" si="4"/>
        <v>213:33,6</v>
      </c>
      <c r="BE186" s="118"/>
      <c r="BF186" s="118"/>
      <c r="BG186" s="118"/>
      <c r="BH186" s="118"/>
      <c r="BI186" s="118"/>
    </row>
    <row r="187" spans="1:61" x14ac:dyDescent="0.2">
      <c r="A187" s="129"/>
      <c r="B187" s="130"/>
      <c r="C187" s="195" t="s">
        <v>256</v>
      </c>
      <c r="D187" s="196"/>
      <c r="E187" s="133">
        <v>144.06</v>
      </c>
      <c r="F187" s="134"/>
      <c r="G187" s="135"/>
      <c r="H187" s="136"/>
      <c r="I187" s="131"/>
      <c r="J187" s="137"/>
      <c r="K187" s="131"/>
      <c r="M187" s="132" t="s">
        <v>256</v>
      </c>
      <c r="O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38" t="str">
        <f t="shared" si="4"/>
        <v>216:257,88</v>
      </c>
      <c r="BE187" s="118"/>
      <c r="BF187" s="118"/>
      <c r="BG187" s="118"/>
      <c r="BH187" s="118"/>
      <c r="BI187" s="118"/>
    </row>
    <row r="188" spans="1:61" x14ac:dyDescent="0.2">
      <c r="A188" s="129"/>
      <c r="B188" s="130"/>
      <c r="C188" s="195" t="s">
        <v>257</v>
      </c>
      <c r="D188" s="196"/>
      <c r="E188" s="133">
        <v>124.32</v>
      </c>
      <c r="F188" s="134"/>
      <c r="G188" s="135"/>
      <c r="H188" s="136"/>
      <c r="I188" s="131"/>
      <c r="J188" s="137"/>
      <c r="K188" s="131"/>
      <c r="M188" s="132" t="s">
        <v>257</v>
      </c>
      <c r="O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38" t="str">
        <f t="shared" si="4"/>
        <v>217:144,06</v>
      </c>
      <c r="BE188" s="118"/>
      <c r="BF188" s="118"/>
      <c r="BG188" s="118"/>
      <c r="BH188" s="118"/>
      <c r="BI188" s="118"/>
    </row>
    <row r="189" spans="1:61" x14ac:dyDescent="0.2">
      <c r="A189" s="129"/>
      <c r="B189" s="130"/>
      <c r="C189" s="195" t="s">
        <v>258</v>
      </c>
      <c r="D189" s="196"/>
      <c r="E189" s="133">
        <v>122.64</v>
      </c>
      <c r="F189" s="134"/>
      <c r="G189" s="135"/>
      <c r="H189" s="136"/>
      <c r="I189" s="131"/>
      <c r="J189" s="137"/>
      <c r="K189" s="131"/>
      <c r="M189" s="132" t="s">
        <v>258</v>
      </c>
      <c r="O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38" t="str">
        <f t="shared" si="4"/>
        <v>218:124,32</v>
      </c>
      <c r="BE189" s="118"/>
      <c r="BF189" s="118"/>
      <c r="BG189" s="118"/>
      <c r="BH189" s="118"/>
      <c r="BI189" s="118"/>
    </row>
    <row r="190" spans="1:61" x14ac:dyDescent="0.2">
      <c r="A190" s="129"/>
      <c r="B190" s="130"/>
      <c r="C190" s="195" t="s">
        <v>259</v>
      </c>
      <c r="D190" s="196"/>
      <c r="E190" s="133">
        <v>166.92</v>
      </c>
      <c r="F190" s="134"/>
      <c r="G190" s="135"/>
      <c r="H190" s="136"/>
      <c r="I190" s="131"/>
      <c r="J190" s="137"/>
      <c r="K190" s="131"/>
      <c r="M190" s="132" t="s">
        <v>259</v>
      </c>
      <c r="O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38" t="str">
        <f t="shared" si="4"/>
        <v>219:122,64</v>
      </c>
      <c r="BE190" s="118"/>
      <c r="BF190" s="118"/>
      <c r="BG190" s="118"/>
      <c r="BH190" s="118"/>
      <c r="BI190" s="118"/>
    </row>
    <row r="191" spans="1:61" x14ac:dyDescent="0.2">
      <c r="A191" s="129"/>
      <c r="B191" s="130"/>
      <c r="C191" s="195" t="s">
        <v>260</v>
      </c>
      <c r="D191" s="196"/>
      <c r="E191" s="133">
        <v>56.94</v>
      </c>
      <c r="F191" s="134"/>
      <c r="G191" s="135"/>
      <c r="H191" s="136"/>
      <c r="I191" s="131"/>
      <c r="J191" s="137"/>
      <c r="K191" s="131"/>
      <c r="M191" s="132" t="s">
        <v>260</v>
      </c>
      <c r="O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38" t="str">
        <f t="shared" si="4"/>
        <v>308:166,92</v>
      </c>
      <c r="BE191" s="118"/>
      <c r="BF191" s="118"/>
      <c r="BG191" s="118"/>
      <c r="BH191" s="118"/>
      <c r="BI191" s="118"/>
    </row>
    <row r="192" spans="1:61" x14ac:dyDescent="0.2">
      <c r="A192" s="129"/>
      <c r="B192" s="130"/>
      <c r="C192" s="195" t="s">
        <v>261</v>
      </c>
      <c r="D192" s="196"/>
      <c r="E192" s="133">
        <v>90.48</v>
      </c>
      <c r="F192" s="134"/>
      <c r="G192" s="135"/>
      <c r="H192" s="136"/>
      <c r="I192" s="131"/>
      <c r="J192" s="137"/>
      <c r="K192" s="131"/>
      <c r="M192" s="132" t="s">
        <v>261</v>
      </c>
      <c r="O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38" t="str">
        <f t="shared" si="4"/>
        <v>309:56,94</v>
      </c>
      <c r="BE192" s="118"/>
      <c r="BF192" s="118"/>
      <c r="BG192" s="118"/>
      <c r="BH192" s="118"/>
      <c r="BI192" s="118"/>
    </row>
    <row r="193" spans="1:61" x14ac:dyDescent="0.2">
      <c r="A193" s="129"/>
      <c r="B193" s="130"/>
      <c r="C193" s="195" t="s">
        <v>262</v>
      </c>
      <c r="D193" s="196"/>
      <c r="E193" s="133">
        <v>45.24</v>
      </c>
      <c r="F193" s="134"/>
      <c r="G193" s="135"/>
      <c r="H193" s="136"/>
      <c r="I193" s="131"/>
      <c r="J193" s="137"/>
      <c r="K193" s="131"/>
      <c r="M193" s="132" t="s">
        <v>262</v>
      </c>
      <c r="O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38" t="str">
        <f t="shared" si="4"/>
        <v>310:90,48</v>
      </c>
      <c r="BE193" s="118"/>
      <c r="BF193" s="118"/>
      <c r="BG193" s="118"/>
      <c r="BH193" s="118"/>
      <c r="BI193" s="118"/>
    </row>
    <row r="194" spans="1:61" x14ac:dyDescent="0.2">
      <c r="A194" s="129"/>
      <c r="B194" s="130"/>
      <c r="C194" s="195" t="s">
        <v>263</v>
      </c>
      <c r="D194" s="196"/>
      <c r="E194" s="133">
        <v>98.67</v>
      </c>
      <c r="F194" s="134"/>
      <c r="G194" s="135"/>
      <c r="H194" s="136"/>
      <c r="I194" s="131"/>
      <c r="J194" s="137"/>
      <c r="K194" s="131"/>
      <c r="M194" s="132" t="s">
        <v>263</v>
      </c>
      <c r="O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38" t="str">
        <f t="shared" si="4"/>
        <v>311:45,24</v>
      </c>
      <c r="BE194" s="118"/>
      <c r="BF194" s="118"/>
      <c r="BG194" s="118"/>
      <c r="BH194" s="118"/>
      <c r="BI194" s="118"/>
    </row>
    <row r="195" spans="1:61" x14ac:dyDescent="0.2">
      <c r="A195" s="129"/>
      <c r="B195" s="130"/>
      <c r="C195" s="195" t="s">
        <v>264</v>
      </c>
      <c r="D195" s="196"/>
      <c r="E195" s="133">
        <v>101.01</v>
      </c>
      <c r="F195" s="134"/>
      <c r="G195" s="135"/>
      <c r="H195" s="136"/>
      <c r="I195" s="131"/>
      <c r="J195" s="137"/>
      <c r="K195" s="131"/>
      <c r="M195" s="132" t="s">
        <v>264</v>
      </c>
      <c r="O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38" t="str">
        <f t="shared" si="4"/>
        <v>312:98,67</v>
      </c>
      <c r="BE195" s="118"/>
      <c r="BF195" s="118"/>
      <c r="BG195" s="118"/>
      <c r="BH195" s="118"/>
      <c r="BI195" s="118"/>
    </row>
    <row r="196" spans="1:61" x14ac:dyDescent="0.2">
      <c r="A196" s="129"/>
      <c r="B196" s="130"/>
      <c r="C196" s="195" t="s">
        <v>265</v>
      </c>
      <c r="D196" s="196"/>
      <c r="E196" s="133">
        <v>0</v>
      </c>
      <c r="F196" s="134"/>
      <c r="G196" s="135"/>
      <c r="H196" s="136"/>
      <c r="I196" s="131"/>
      <c r="J196" s="137"/>
      <c r="K196" s="131"/>
      <c r="M196" s="132"/>
      <c r="O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38" t="str">
        <f t="shared" si="4"/>
        <v>313:101,01</v>
      </c>
      <c r="BE196" s="118"/>
      <c r="BF196" s="118"/>
      <c r="BG196" s="118"/>
      <c r="BH196" s="118"/>
      <c r="BI196" s="118"/>
    </row>
    <row r="197" spans="1:61" x14ac:dyDescent="0.2">
      <c r="A197" s="129"/>
      <c r="B197" s="130"/>
      <c r="C197" s="195" t="s">
        <v>265</v>
      </c>
      <c r="D197" s="196"/>
      <c r="E197" s="133">
        <v>0</v>
      </c>
      <c r="F197" s="134"/>
      <c r="G197" s="135"/>
      <c r="H197" s="136"/>
      <c r="I197" s="131"/>
      <c r="J197" s="137"/>
      <c r="K197" s="131"/>
      <c r="M197" s="132"/>
      <c r="O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38" t="str">
        <f t="shared" si="4"/>
        <v/>
      </c>
      <c r="BE197" s="118"/>
      <c r="BF197" s="118"/>
      <c r="BG197" s="118"/>
      <c r="BH197" s="118"/>
      <c r="BI197" s="118"/>
    </row>
    <row r="198" spans="1:61" x14ac:dyDescent="0.2">
      <c r="A198" s="129"/>
      <c r="B198" s="130"/>
      <c r="C198" s="195" t="s">
        <v>266</v>
      </c>
      <c r="D198" s="196"/>
      <c r="E198" s="133">
        <v>-940</v>
      </c>
      <c r="F198" s="134"/>
      <c r="G198" s="135"/>
      <c r="H198" s="136"/>
      <c r="I198" s="131"/>
      <c r="J198" s="137"/>
      <c r="K198" s="131"/>
      <c r="M198" s="132">
        <v>-940</v>
      </c>
      <c r="O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38" t="str">
        <f t="shared" si="4"/>
        <v/>
      </c>
      <c r="BE198" s="118"/>
      <c r="BF198" s="118"/>
      <c r="BG198" s="118"/>
      <c r="BH198" s="118"/>
      <c r="BI198" s="118"/>
    </row>
    <row r="199" spans="1:61" x14ac:dyDescent="0.2">
      <c r="A199" s="129"/>
      <c r="B199" s="130"/>
      <c r="C199" s="195" t="s">
        <v>265</v>
      </c>
      <c r="D199" s="196"/>
      <c r="E199" s="133">
        <v>0</v>
      </c>
      <c r="F199" s="134"/>
      <c r="G199" s="135"/>
      <c r="H199" s="136"/>
      <c r="I199" s="131"/>
      <c r="J199" s="137"/>
      <c r="K199" s="131"/>
      <c r="M199" s="132"/>
      <c r="O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38" t="str">
        <f t="shared" si="4"/>
        <v>-940</v>
      </c>
      <c r="BE199" s="118"/>
      <c r="BF199" s="118"/>
      <c r="BG199" s="118"/>
      <c r="BH199" s="118"/>
      <c r="BI199" s="118"/>
    </row>
    <row r="200" spans="1:61" x14ac:dyDescent="0.2">
      <c r="A200" s="129"/>
      <c r="B200" s="130"/>
      <c r="C200" s="195" t="s">
        <v>265</v>
      </c>
      <c r="D200" s="196"/>
      <c r="E200" s="133">
        <v>0</v>
      </c>
      <c r="F200" s="134"/>
      <c r="G200" s="135"/>
      <c r="H200" s="136"/>
      <c r="I200" s="131"/>
      <c r="J200" s="137"/>
      <c r="K200" s="131"/>
      <c r="M200" s="132"/>
      <c r="O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38" t="str">
        <f t="shared" si="4"/>
        <v/>
      </c>
      <c r="BE200" s="118"/>
      <c r="BF200" s="118"/>
      <c r="BG200" s="118"/>
      <c r="BH200" s="118"/>
      <c r="BI200" s="118"/>
    </row>
    <row r="201" spans="1:61" x14ac:dyDescent="0.2">
      <c r="A201" s="129"/>
      <c r="B201" s="130"/>
      <c r="C201" s="195" t="s">
        <v>265</v>
      </c>
      <c r="D201" s="196"/>
      <c r="E201" s="133">
        <v>0</v>
      </c>
      <c r="F201" s="134"/>
      <c r="G201" s="135"/>
      <c r="H201" s="136"/>
      <c r="I201" s="131"/>
      <c r="J201" s="137"/>
      <c r="K201" s="131"/>
      <c r="M201" s="132"/>
      <c r="O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38" t="str">
        <f t="shared" si="4"/>
        <v/>
      </c>
      <c r="BE201" s="118"/>
      <c r="BF201" s="118"/>
      <c r="BG201" s="118"/>
      <c r="BH201" s="118"/>
      <c r="BI201" s="118"/>
    </row>
    <row r="202" spans="1:61" x14ac:dyDescent="0.2">
      <c r="A202" s="129"/>
      <c r="B202" s="130"/>
      <c r="C202" s="195" t="s">
        <v>265</v>
      </c>
      <c r="D202" s="196"/>
      <c r="E202" s="133">
        <v>0</v>
      </c>
      <c r="F202" s="134"/>
      <c r="G202" s="135"/>
      <c r="H202" s="136"/>
      <c r="I202" s="131"/>
      <c r="J202" s="137"/>
      <c r="K202" s="131"/>
      <c r="M202" s="132"/>
      <c r="O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38" t="str">
        <f t="shared" si="4"/>
        <v/>
      </c>
      <c r="BE202" s="118"/>
      <c r="BF202" s="118"/>
      <c r="BG202" s="118"/>
      <c r="BH202" s="118"/>
      <c r="BI202" s="118"/>
    </row>
    <row r="203" spans="1:61" x14ac:dyDescent="0.2">
      <c r="A203" s="129"/>
      <c r="B203" s="130"/>
      <c r="C203" s="195" t="s">
        <v>267</v>
      </c>
      <c r="D203" s="196"/>
      <c r="E203" s="133">
        <v>53.95</v>
      </c>
      <c r="F203" s="134"/>
      <c r="G203" s="135"/>
      <c r="H203" s="136"/>
      <c r="I203" s="131"/>
      <c r="J203" s="137"/>
      <c r="K203" s="131"/>
      <c r="M203" s="132" t="s">
        <v>267</v>
      </c>
      <c r="O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38" t="str">
        <f t="shared" si="4"/>
        <v/>
      </c>
      <c r="BE203" s="118"/>
      <c r="BF203" s="118"/>
      <c r="BG203" s="118"/>
      <c r="BH203" s="118"/>
      <c r="BI203" s="118"/>
    </row>
    <row r="204" spans="1:61" x14ac:dyDescent="0.2">
      <c r="A204" s="129"/>
      <c r="B204" s="130"/>
      <c r="C204" s="195" t="s">
        <v>268</v>
      </c>
      <c r="D204" s="196"/>
      <c r="E204" s="133">
        <v>52.44</v>
      </c>
      <c r="F204" s="134"/>
      <c r="G204" s="135"/>
      <c r="H204" s="136"/>
      <c r="I204" s="131"/>
      <c r="J204" s="137"/>
      <c r="K204" s="131"/>
      <c r="M204" s="132" t="s">
        <v>268</v>
      </c>
      <c r="O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38" t="str">
        <f t="shared" si="4"/>
        <v>218:53,95</v>
      </c>
      <c r="BE204" s="118"/>
      <c r="BF204" s="118"/>
      <c r="BG204" s="118"/>
      <c r="BH204" s="118"/>
      <c r="BI204" s="118"/>
    </row>
    <row r="205" spans="1:61" x14ac:dyDescent="0.2">
      <c r="A205" s="129"/>
      <c r="B205" s="130"/>
      <c r="C205" s="195" t="s">
        <v>269</v>
      </c>
      <c r="D205" s="196"/>
      <c r="E205" s="133">
        <v>102.2</v>
      </c>
      <c r="F205" s="134"/>
      <c r="G205" s="135"/>
      <c r="H205" s="136"/>
      <c r="I205" s="131"/>
      <c r="J205" s="137"/>
      <c r="K205" s="131"/>
      <c r="M205" s="132" t="s">
        <v>269</v>
      </c>
      <c r="O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38" t="str">
        <f t="shared" si="4"/>
        <v>219:52,44</v>
      </c>
      <c r="BE205" s="118"/>
      <c r="BF205" s="118"/>
      <c r="BG205" s="118"/>
      <c r="BH205" s="118"/>
      <c r="BI205" s="118"/>
    </row>
    <row r="206" spans="1:61" x14ac:dyDescent="0.2">
      <c r="A206" s="129"/>
      <c r="B206" s="130"/>
      <c r="C206" s="195" t="s">
        <v>270</v>
      </c>
      <c r="D206" s="196"/>
      <c r="E206" s="133">
        <v>30.17</v>
      </c>
      <c r="F206" s="134"/>
      <c r="G206" s="135"/>
      <c r="H206" s="136"/>
      <c r="I206" s="131"/>
      <c r="J206" s="137"/>
      <c r="K206" s="131"/>
      <c r="M206" s="132" t="s">
        <v>270</v>
      </c>
      <c r="O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38" t="str">
        <f t="shared" si="4"/>
        <v>308:102,2</v>
      </c>
      <c r="BE206" s="118"/>
      <c r="BF206" s="118"/>
      <c r="BG206" s="118"/>
      <c r="BH206" s="118"/>
      <c r="BI206" s="118"/>
    </row>
    <row r="207" spans="1:61" x14ac:dyDescent="0.2">
      <c r="A207" s="129"/>
      <c r="B207" s="130"/>
      <c r="C207" s="195" t="s">
        <v>271</v>
      </c>
      <c r="D207" s="196"/>
      <c r="E207" s="133">
        <v>26.28</v>
      </c>
      <c r="F207" s="134"/>
      <c r="G207" s="135"/>
      <c r="H207" s="136"/>
      <c r="I207" s="131"/>
      <c r="J207" s="137"/>
      <c r="K207" s="131"/>
      <c r="M207" s="132" t="s">
        <v>271</v>
      </c>
      <c r="O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38" t="str">
        <f t="shared" si="4"/>
        <v>309:30,17</v>
      </c>
      <c r="BE207" s="118"/>
      <c r="BF207" s="118"/>
      <c r="BG207" s="118"/>
      <c r="BH207" s="118"/>
      <c r="BI207" s="118"/>
    </row>
    <row r="208" spans="1:61" x14ac:dyDescent="0.2">
      <c r="A208" s="129"/>
      <c r="B208" s="130"/>
      <c r="C208" s="195" t="s">
        <v>272</v>
      </c>
      <c r="D208" s="196"/>
      <c r="E208" s="133">
        <v>7.61</v>
      </c>
      <c r="F208" s="134"/>
      <c r="G208" s="135"/>
      <c r="H208" s="136"/>
      <c r="I208" s="131"/>
      <c r="J208" s="137"/>
      <c r="K208" s="131"/>
      <c r="M208" s="132" t="s">
        <v>272</v>
      </c>
      <c r="O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38" t="str">
        <f t="shared" si="4"/>
        <v>310:26,28</v>
      </c>
      <c r="BE208" s="118"/>
      <c r="BF208" s="118"/>
      <c r="BG208" s="118"/>
      <c r="BH208" s="118"/>
      <c r="BI208" s="118"/>
    </row>
    <row r="209" spans="1:104" x14ac:dyDescent="0.2">
      <c r="A209" s="129"/>
      <c r="B209" s="130"/>
      <c r="C209" s="195" t="s">
        <v>273</v>
      </c>
      <c r="D209" s="196"/>
      <c r="E209" s="133">
        <v>38.51</v>
      </c>
      <c r="F209" s="134"/>
      <c r="G209" s="135"/>
      <c r="H209" s="136"/>
      <c r="I209" s="131"/>
      <c r="J209" s="137"/>
      <c r="K209" s="131"/>
      <c r="M209" s="132" t="s">
        <v>273</v>
      </c>
      <c r="O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38" t="str">
        <f t="shared" si="4"/>
        <v>311:7,61</v>
      </c>
      <c r="BE209" s="118"/>
      <c r="BF209" s="118"/>
      <c r="BG209" s="118"/>
      <c r="BH209" s="118"/>
      <c r="BI209" s="118"/>
    </row>
    <row r="210" spans="1:104" x14ac:dyDescent="0.2">
      <c r="A210" s="129"/>
      <c r="B210" s="130"/>
      <c r="C210" s="195" t="s">
        <v>274</v>
      </c>
      <c r="D210" s="196"/>
      <c r="E210" s="133">
        <v>20.41</v>
      </c>
      <c r="F210" s="134"/>
      <c r="G210" s="135"/>
      <c r="H210" s="136"/>
      <c r="I210" s="131"/>
      <c r="J210" s="137"/>
      <c r="K210" s="131"/>
      <c r="M210" s="132" t="s">
        <v>274</v>
      </c>
      <c r="O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38" t="str">
        <f t="shared" si="4"/>
        <v>312:38,51</v>
      </c>
      <c r="BE210" s="118"/>
      <c r="BF210" s="118"/>
      <c r="BG210" s="118"/>
      <c r="BH210" s="118"/>
      <c r="BI210" s="118"/>
    </row>
    <row r="211" spans="1:104" ht="22.5" x14ac:dyDescent="0.2">
      <c r="A211" s="119">
        <v>36</v>
      </c>
      <c r="B211" s="120" t="s">
        <v>275</v>
      </c>
      <c r="C211" s="121" t="s">
        <v>276</v>
      </c>
      <c r="D211" s="122" t="s">
        <v>49</v>
      </c>
      <c r="E211" s="123">
        <v>10</v>
      </c>
      <c r="F211" s="124">
        <v>0</v>
      </c>
      <c r="G211" s="125">
        <f>E211*F211</f>
        <v>0</v>
      </c>
      <c r="H211" s="126">
        <v>6.8000000000000005E-2</v>
      </c>
      <c r="I211" s="127">
        <f>E211*H211</f>
        <v>0.68</v>
      </c>
      <c r="J211" s="126">
        <v>0</v>
      </c>
      <c r="K211" s="127">
        <f>E211*J211</f>
        <v>0</v>
      </c>
      <c r="O211" s="118"/>
      <c r="Z211" s="118"/>
      <c r="AA211" s="118">
        <v>1</v>
      </c>
      <c r="AB211" s="118">
        <v>1</v>
      </c>
      <c r="AC211" s="118">
        <v>1</v>
      </c>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28">
        <f>G211</f>
        <v>0</v>
      </c>
      <c r="BA211" s="118"/>
      <c r="BB211" s="118"/>
      <c r="BC211" s="118"/>
      <c r="BD211" s="118"/>
      <c r="BE211" s="118"/>
      <c r="BF211" s="118"/>
      <c r="BG211" s="118"/>
      <c r="BH211" s="118"/>
      <c r="BI211" s="118"/>
      <c r="CA211" s="118">
        <v>1</v>
      </c>
      <c r="CB211" s="118">
        <v>1</v>
      </c>
      <c r="CZ211" s="81">
        <v>1</v>
      </c>
    </row>
    <row r="212" spans="1:104" x14ac:dyDescent="0.2">
      <c r="A212" s="129"/>
      <c r="B212" s="130"/>
      <c r="C212" s="197" t="s">
        <v>277</v>
      </c>
      <c r="D212" s="198"/>
      <c r="E212" s="198"/>
      <c r="F212" s="198"/>
      <c r="G212" s="199"/>
      <c r="I212" s="131"/>
      <c r="K212" s="131"/>
      <c r="L212" s="132" t="s">
        <v>277</v>
      </c>
      <c r="O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row>
    <row r="213" spans="1:104" x14ac:dyDescent="0.2">
      <c r="A213" s="129"/>
      <c r="B213" s="130"/>
      <c r="C213" s="197"/>
      <c r="D213" s="198"/>
      <c r="E213" s="198"/>
      <c r="F213" s="198"/>
      <c r="G213" s="199"/>
      <c r="I213" s="131"/>
      <c r="K213" s="131"/>
      <c r="L213" s="132"/>
      <c r="O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row>
    <row r="214" spans="1:104" x14ac:dyDescent="0.2">
      <c r="A214" s="129"/>
      <c r="B214" s="130"/>
      <c r="C214" s="197" t="s">
        <v>278</v>
      </c>
      <c r="D214" s="198"/>
      <c r="E214" s="198"/>
      <c r="F214" s="198"/>
      <c r="G214" s="199"/>
      <c r="I214" s="131"/>
      <c r="K214" s="131"/>
      <c r="L214" s="132" t="s">
        <v>278</v>
      </c>
      <c r="O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row>
    <row r="215" spans="1:104" x14ac:dyDescent="0.2">
      <c r="A215" s="129"/>
      <c r="B215" s="130"/>
      <c r="C215" s="195" t="s">
        <v>279</v>
      </c>
      <c r="D215" s="196"/>
      <c r="E215" s="133">
        <v>15</v>
      </c>
      <c r="F215" s="134"/>
      <c r="G215" s="135"/>
      <c r="H215" s="136"/>
      <c r="I215" s="131"/>
      <c r="J215" s="137"/>
      <c r="K215" s="131"/>
      <c r="M215" s="132">
        <v>15</v>
      </c>
      <c r="O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38" t="str">
        <f>C214</f>
        <v>PŘEDPOKLAD</v>
      </c>
      <c r="BE215" s="118"/>
      <c r="BF215" s="118"/>
      <c r="BG215" s="118"/>
      <c r="BH215" s="118"/>
      <c r="BI215" s="118"/>
    </row>
    <row r="216" spans="1:104" x14ac:dyDescent="0.2">
      <c r="A216" s="129"/>
      <c r="B216" s="130"/>
      <c r="C216" s="195" t="s">
        <v>280</v>
      </c>
      <c r="D216" s="196"/>
      <c r="E216" s="133">
        <v>-5</v>
      </c>
      <c r="F216" s="134"/>
      <c r="G216" s="135"/>
      <c r="H216" s="136"/>
      <c r="I216" s="131"/>
      <c r="J216" s="137"/>
      <c r="K216" s="131"/>
      <c r="M216" s="132">
        <v>-5</v>
      </c>
      <c r="O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38" t="str">
        <f>C215</f>
        <v>15</v>
      </c>
      <c r="BE216" s="118"/>
      <c r="BF216" s="118"/>
      <c r="BG216" s="118"/>
      <c r="BH216" s="118"/>
      <c r="BI216" s="118"/>
    </row>
    <row r="217" spans="1:104" ht="22.5" x14ac:dyDescent="0.2">
      <c r="A217" s="119">
        <v>37</v>
      </c>
      <c r="B217" s="120" t="s">
        <v>281</v>
      </c>
      <c r="C217" s="121" t="s">
        <v>282</v>
      </c>
      <c r="D217" s="122" t="s">
        <v>49</v>
      </c>
      <c r="E217" s="123">
        <v>809.21</v>
      </c>
      <c r="F217" s="124">
        <v>0</v>
      </c>
      <c r="G217" s="125">
        <f>E217*F217</f>
        <v>0</v>
      </c>
      <c r="H217" s="126">
        <v>1.7680000000000001E-2</v>
      </c>
      <c r="I217" s="127">
        <f>E217*H217</f>
        <v>14.306832800000002</v>
      </c>
      <c r="J217" s="126">
        <v>0</v>
      </c>
      <c r="K217" s="127">
        <f>E217*J217</f>
        <v>0</v>
      </c>
      <c r="O217" s="118"/>
      <c r="Z217" s="118"/>
      <c r="AA217" s="118">
        <v>1</v>
      </c>
      <c r="AB217" s="118">
        <v>1</v>
      </c>
      <c r="AC217" s="118">
        <v>1</v>
      </c>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28">
        <f>G217</f>
        <v>0</v>
      </c>
      <c r="BA217" s="118"/>
      <c r="BB217" s="118"/>
      <c r="BC217" s="118"/>
      <c r="BD217" s="118"/>
      <c r="BE217" s="118"/>
      <c r="BF217" s="118"/>
      <c r="BG217" s="118"/>
      <c r="BH217" s="118"/>
      <c r="BI217" s="118"/>
      <c r="CA217" s="118">
        <v>1</v>
      </c>
      <c r="CB217" s="118">
        <v>1</v>
      </c>
      <c r="CZ217" s="81">
        <v>1</v>
      </c>
    </row>
    <row r="218" spans="1:104" x14ac:dyDescent="0.2">
      <c r="A218" s="129"/>
      <c r="B218" s="130"/>
      <c r="C218" s="195" t="s">
        <v>283</v>
      </c>
      <c r="D218" s="196"/>
      <c r="E218" s="133">
        <v>48.34</v>
      </c>
      <c r="F218" s="134"/>
      <c r="G218" s="135"/>
      <c r="H218" s="136"/>
      <c r="I218" s="131"/>
      <c r="J218" s="137"/>
      <c r="K218" s="131"/>
      <c r="M218" s="132" t="s">
        <v>283</v>
      </c>
      <c r="O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38" t="str">
        <f t="shared" ref="BD218:BD243" si="5">C217</f>
        <v xml:space="preserve">Oprava váp.omítek stropů do 30% plochy - štukových </v>
      </c>
      <c r="BE218" s="118"/>
      <c r="BF218" s="118"/>
      <c r="BG218" s="118"/>
      <c r="BH218" s="118"/>
      <c r="BI218" s="118"/>
    </row>
    <row r="219" spans="1:104" x14ac:dyDescent="0.2">
      <c r="A219" s="129"/>
      <c r="B219" s="130"/>
      <c r="C219" s="195" t="s">
        <v>218</v>
      </c>
      <c r="D219" s="196"/>
      <c r="E219" s="133">
        <v>15.65</v>
      </c>
      <c r="F219" s="134"/>
      <c r="G219" s="135"/>
      <c r="H219" s="136"/>
      <c r="I219" s="131"/>
      <c r="J219" s="137"/>
      <c r="K219" s="131"/>
      <c r="M219" s="132" t="s">
        <v>218</v>
      </c>
      <c r="O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38" t="str">
        <f t="shared" si="5"/>
        <v>101:48,34</v>
      </c>
      <c r="BE219" s="118"/>
      <c r="BF219" s="118"/>
      <c r="BG219" s="118"/>
      <c r="BH219" s="118"/>
      <c r="BI219" s="118"/>
    </row>
    <row r="220" spans="1:104" x14ac:dyDescent="0.2">
      <c r="A220" s="129"/>
      <c r="B220" s="130"/>
      <c r="C220" s="195" t="s">
        <v>219</v>
      </c>
      <c r="D220" s="196"/>
      <c r="E220" s="133">
        <v>13.73</v>
      </c>
      <c r="F220" s="134"/>
      <c r="G220" s="135"/>
      <c r="H220" s="136"/>
      <c r="I220" s="131"/>
      <c r="J220" s="137"/>
      <c r="K220" s="131"/>
      <c r="M220" s="132" t="s">
        <v>219</v>
      </c>
      <c r="O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38" t="str">
        <f t="shared" si="5"/>
        <v>106:15,65</v>
      </c>
      <c r="BE220" s="118"/>
      <c r="BF220" s="118"/>
      <c r="BG220" s="118"/>
      <c r="BH220" s="118"/>
      <c r="BI220" s="118"/>
    </row>
    <row r="221" spans="1:104" x14ac:dyDescent="0.2">
      <c r="A221" s="129"/>
      <c r="B221" s="130"/>
      <c r="C221" s="195" t="s">
        <v>220</v>
      </c>
      <c r="D221" s="196"/>
      <c r="E221" s="133">
        <v>18.57</v>
      </c>
      <c r="F221" s="134"/>
      <c r="G221" s="135"/>
      <c r="H221" s="136"/>
      <c r="I221" s="131"/>
      <c r="J221" s="137"/>
      <c r="K221" s="131"/>
      <c r="M221" s="132" t="s">
        <v>220</v>
      </c>
      <c r="O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38" t="str">
        <f t="shared" si="5"/>
        <v>107:13,73</v>
      </c>
      <c r="BE221" s="118"/>
      <c r="BF221" s="118"/>
      <c r="BG221" s="118"/>
      <c r="BH221" s="118"/>
      <c r="BI221" s="118"/>
    </row>
    <row r="222" spans="1:104" x14ac:dyDescent="0.2">
      <c r="A222" s="129"/>
      <c r="B222" s="130"/>
      <c r="C222" s="195" t="s">
        <v>221</v>
      </c>
      <c r="D222" s="196"/>
      <c r="E222" s="133">
        <v>6.36</v>
      </c>
      <c r="F222" s="134"/>
      <c r="G222" s="135"/>
      <c r="H222" s="136"/>
      <c r="I222" s="131"/>
      <c r="J222" s="137"/>
      <c r="K222" s="131"/>
      <c r="M222" s="132" t="s">
        <v>221</v>
      </c>
      <c r="O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38" t="str">
        <f t="shared" si="5"/>
        <v>109:18,57</v>
      </c>
      <c r="BE222" s="118"/>
      <c r="BF222" s="118"/>
      <c r="BG222" s="118"/>
      <c r="BH222" s="118"/>
      <c r="BI222" s="118"/>
    </row>
    <row r="223" spans="1:104" x14ac:dyDescent="0.2">
      <c r="A223" s="129"/>
      <c r="B223" s="130"/>
      <c r="C223" s="195" t="s">
        <v>222</v>
      </c>
      <c r="D223" s="196"/>
      <c r="E223" s="133">
        <v>19.809999999999999</v>
      </c>
      <c r="F223" s="134"/>
      <c r="G223" s="135"/>
      <c r="H223" s="136"/>
      <c r="I223" s="131"/>
      <c r="J223" s="137"/>
      <c r="K223" s="131"/>
      <c r="M223" s="132" t="s">
        <v>222</v>
      </c>
      <c r="O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38" t="str">
        <f t="shared" si="5"/>
        <v>114:6,36</v>
      </c>
      <c r="BE223" s="118"/>
      <c r="BF223" s="118"/>
      <c r="BG223" s="118"/>
      <c r="BH223" s="118"/>
      <c r="BI223" s="118"/>
    </row>
    <row r="224" spans="1:104" x14ac:dyDescent="0.2">
      <c r="A224" s="129"/>
      <c r="B224" s="130"/>
      <c r="C224" s="195" t="s">
        <v>223</v>
      </c>
      <c r="D224" s="196"/>
      <c r="E224" s="133">
        <v>14.34</v>
      </c>
      <c r="F224" s="134"/>
      <c r="G224" s="135"/>
      <c r="H224" s="136"/>
      <c r="I224" s="131"/>
      <c r="J224" s="137"/>
      <c r="K224" s="131"/>
      <c r="M224" s="132" t="s">
        <v>223</v>
      </c>
      <c r="O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38" t="str">
        <f t="shared" si="5"/>
        <v>204:19,81</v>
      </c>
      <c r="BE224" s="118"/>
      <c r="BF224" s="118"/>
      <c r="BG224" s="118"/>
      <c r="BH224" s="118"/>
      <c r="BI224" s="118"/>
    </row>
    <row r="225" spans="1:61" x14ac:dyDescent="0.2">
      <c r="A225" s="129"/>
      <c r="B225" s="130"/>
      <c r="C225" s="195" t="s">
        <v>224</v>
      </c>
      <c r="D225" s="196"/>
      <c r="E225" s="133">
        <v>20.82</v>
      </c>
      <c r="F225" s="134"/>
      <c r="G225" s="135"/>
      <c r="H225" s="136"/>
      <c r="I225" s="131"/>
      <c r="J225" s="137"/>
      <c r="K225" s="131"/>
      <c r="M225" s="132" t="s">
        <v>224</v>
      </c>
      <c r="O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38" t="str">
        <f t="shared" si="5"/>
        <v>209:14,34</v>
      </c>
      <c r="BE225" s="118"/>
      <c r="BF225" s="118"/>
      <c r="BG225" s="118"/>
      <c r="BH225" s="118"/>
      <c r="BI225" s="118"/>
    </row>
    <row r="226" spans="1:61" x14ac:dyDescent="0.2">
      <c r="A226" s="129"/>
      <c r="B226" s="130"/>
      <c r="C226" s="195" t="s">
        <v>225</v>
      </c>
      <c r="D226" s="196"/>
      <c r="E226" s="133">
        <v>15.26</v>
      </c>
      <c r="F226" s="134"/>
      <c r="G226" s="135"/>
      <c r="H226" s="136"/>
      <c r="I226" s="131"/>
      <c r="J226" s="137"/>
      <c r="K226" s="131"/>
      <c r="M226" s="132" t="s">
        <v>225</v>
      </c>
      <c r="O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38" t="str">
        <f t="shared" si="5"/>
        <v>305:20,82</v>
      </c>
      <c r="BE226" s="118"/>
      <c r="BF226" s="118"/>
      <c r="BG226" s="118"/>
      <c r="BH226" s="118"/>
      <c r="BI226" s="118"/>
    </row>
    <row r="227" spans="1:61" x14ac:dyDescent="0.2">
      <c r="A227" s="129"/>
      <c r="B227" s="130"/>
      <c r="C227" s="195" t="s">
        <v>226</v>
      </c>
      <c r="D227" s="196"/>
      <c r="E227" s="133">
        <v>61.05</v>
      </c>
      <c r="F227" s="134"/>
      <c r="G227" s="135"/>
      <c r="H227" s="136"/>
      <c r="I227" s="131"/>
      <c r="J227" s="137"/>
      <c r="K227" s="131"/>
      <c r="M227" s="132" t="s">
        <v>226</v>
      </c>
      <c r="O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38" t="str">
        <f t="shared" si="5"/>
        <v>306:15,26</v>
      </c>
      <c r="BE227" s="118"/>
      <c r="BF227" s="118"/>
      <c r="BG227" s="118"/>
      <c r="BH227" s="118"/>
      <c r="BI227" s="118"/>
    </row>
    <row r="228" spans="1:61" x14ac:dyDescent="0.2">
      <c r="A228" s="129"/>
      <c r="B228" s="130"/>
      <c r="C228" s="195" t="s">
        <v>227</v>
      </c>
      <c r="D228" s="196"/>
      <c r="E228" s="133">
        <v>42.33</v>
      </c>
      <c r="F228" s="134"/>
      <c r="G228" s="135"/>
      <c r="H228" s="136"/>
      <c r="I228" s="131"/>
      <c r="J228" s="137"/>
      <c r="K228" s="131"/>
      <c r="M228" s="132" t="s">
        <v>227</v>
      </c>
      <c r="O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38" t="str">
        <f t="shared" si="5"/>
        <v>102:61,05</v>
      </c>
      <c r="BE228" s="118"/>
      <c r="BF228" s="118"/>
      <c r="BG228" s="118"/>
      <c r="BH228" s="118"/>
      <c r="BI228" s="118"/>
    </row>
    <row r="229" spans="1:61" x14ac:dyDescent="0.2">
      <c r="A229" s="129"/>
      <c r="B229" s="130"/>
      <c r="C229" s="195" t="s">
        <v>228</v>
      </c>
      <c r="D229" s="196"/>
      <c r="E229" s="133">
        <v>156.27000000000001</v>
      </c>
      <c r="F229" s="134"/>
      <c r="G229" s="135"/>
      <c r="H229" s="136"/>
      <c r="I229" s="131"/>
      <c r="J229" s="137"/>
      <c r="K229" s="131"/>
      <c r="M229" s="132" t="s">
        <v>228</v>
      </c>
      <c r="O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38" t="str">
        <f t="shared" si="5"/>
        <v>103:42,33</v>
      </c>
      <c r="BE229" s="118"/>
      <c r="BF229" s="118"/>
      <c r="BG229" s="118"/>
      <c r="BH229" s="118"/>
      <c r="BI229" s="118"/>
    </row>
    <row r="230" spans="1:61" x14ac:dyDescent="0.2">
      <c r="A230" s="129"/>
      <c r="B230" s="130"/>
      <c r="C230" s="195" t="s">
        <v>229</v>
      </c>
      <c r="D230" s="196"/>
      <c r="E230" s="133">
        <v>12.23</v>
      </c>
      <c r="F230" s="134"/>
      <c r="G230" s="135"/>
      <c r="H230" s="136"/>
      <c r="I230" s="131"/>
      <c r="J230" s="137"/>
      <c r="K230" s="131"/>
      <c r="M230" s="132" t="s">
        <v>229</v>
      </c>
      <c r="O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38" t="str">
        <f t="shared" si="5"/>
        <v>201:156,27</v>
      </c>
      <c r="BE230" s="118"/>
      <c r="BF230" s="118"/>
      <c r="BG230" s="118"/>
      <c r="BH230" s="118"/>
      <c r="BI230" s="118"/>
    </row>
    <row r="231" spans="1:61" x14ac:dyDescent="0.2">
      <c r="A231" s="129"/>
      <c r="B231" s="130"/>
      <c r="C231" s="195" t="s">
        <v>230</v>
      </c>
      <c r="D231" s="196"/>
      <c r="E231" s="133">
        <v>18.93</v>
      </c>
      <c r="F231" s="134"/>
      <c r="G231" s="135"/>
      <c r="H231" s="136"/>
      <c r="I231" s="131"/>
      <c r="J231" s="137"/>
      <c r="K231" s="131"/>
      <c r="M231" s="132" t="s">
        <v>230</v>
      </c>
      <c r="O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38" t="str">
        <f t="shared" si="5"/>
        <v>202:12,23</v>
      </c>
      <c r="BE231" s="118"/>
      <c r="BF231" s="118"/>
      <c r="BG231" s="118"/>
      <c r="BH231" s="118"/>
      <c r="BI231" s="118"/>
    </row>
    <row r="232" spans="1:61" x14ac:dyDescent="0.2">
      <c r="A232" s="129"/>
      <c r="B232" s="130"/>
      <c r="C232" s="195" t="s">
        <v>231</v>
      </c>
      <c r="D232" s="196"/>
      <c r="E232" s="133">
        <v>21.06</v>
      </c>
      <c r="F232" s="134"/>
      <c r="G232" s="135"/>
      <c r="H232" s="136"/>
      <c r="I232" s="131"/>
      <c r="J232" s="137"/>
      <c r="K232" s="131"/>
      <c r="M232" s="132" t="s">
        <v>231</v>
      </c>
      <c r="O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38" t="str">
        <f t="shared" si="5"/>
        <v>203:18,93</v>
      </c>
      <c r="BE232" s="118"/>
      <c r="BF232" s="118"/>
      <c r="BG232" s="118"/>
      <c r="BH232" s="118"/>
      <c r="BI232" s="118"/>
    </row>
    <row r="233" spans="1:61" x14ac:dyDescent="0.2">
      <c r="A233" s="129"/>
      <c r="B233" s="130"/>
      <c r="C233" s="195" t="s">
        <v>232</v>
      </c>
      <c r="D233" s="196"/>
      <c r="E233" s="133">
        <v>3.75</v>
      </c>
      <c r="F233" s="134"/>
      <c r="G233" s="135"/>
      <c r="H233" s="136"/>
      <c r="I233" s="131"/>
      <c r="J233" s="137"/>
      <c r="K233" s="131"/>
      <c r="M233" s="132" t="s">
        <v>232</v>
      </c>
      <c r="O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38" t="str">
        <f t="shared" si="5"/>
        <v>212:21,06</v>
      </c>
      <c r="BE233" s="118"/>
      <c r="BF233" s="118"/>
      <c r="BG233" s="118"/>
      <c r="BH233" s="118"/>
      <c r="BI233" s="118"/>
    </row>
    <row r="234" spans="1:61" x14ac:dyDescent="0.2">
      <c r="A234" s="129"/>
      <c r="B234" s="130"/>
      <c r="C234" s="195" t="s">
        <v>233</v>
      </c>
      <c r="D234" s="196"/>
      <c r="E234" s="133">
        <v>161.84</v>
      </c>
      <c r="F234" s="134"/>
      <c r="G234" s="135"/>
      <c r="H234" s="136"/>
      <c r="I234" s="131"/>
      <c r="J234" s="137"/>
      <c r="K234" s="131"/>
      <c r="M234" s="132" t="s">
        <v>233</v>
      </c>
      <c r="O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38" t="str">
        <f t="shared" si="5"/>
        <v>213:3,75</v>
      </c>
      <c r="BE234" s="118"/>
      <c r="BF234" s="118"/>
      <c r="BG234" s="118"/>
      <c r="BH234" s="118"/>
      <c r="BI234" s="118"/>
    </row>
    <row r="235" spans="1:61" x14ac:dyDescent="0.2">
      <c r="A235" s="129"/>
      <c r="B235" s="130"/>
      <c r="C235" s="195" t="s">
        <v>234</v>
      </c>
      <c r="D235" s="196"/>
      <c r="E235" s="133">
        <v>69.97</v>
      </c>
      <c r="F235" s="134"/>
      <c r="G235" s="135"/>
      <c r="H235" s="136"/>
      <c r="I235" s="131"/>
      <c r="J235" s="137"/>
      <c r="K235" s="131"/>
      <c r="M235" s="132" t="s">
        <v>234</v>
      </c>
      <c r="O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38" t="str">
        <f t="shared" si="5"/>
        <v>216:161,84</v>
      </c>
      <c r="BE235" s="118"/>
      <c r="BF235" s="118"/>
      <c r="BG235" s="118"/>
      <c r="BH235" s="118"/>
      <c r="BI235" s="118"/>
    </row>
    <row r="236" spans="1:61" x14ac:dyDescent="0.2">
      <c r="A236" s="129"/>
      <c r="B236" s="130"/>
      <c r="C236" s="195" t="s">
        <v>267</v>
      </c>
      <c r="D236" s="196"/>
      <c r="E236" s="133">
        <v>53.95</v>
      </c>
      <c r="F236" s="134"/>
      <c r="G236" s="135"/>
      <c r="H236" s="136"/>
      <c r="I236" s="131"/>
      <c r="J236" s="137"/>
      <c r="K236" s="131"/>
      <c r="M236" s="132" t="s">
        <v>267</v>
      </c>
      <c r="O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38" t="str">
        <f t="shared" si="5"/>
        <v>217:69,97</v>
      </c>
      <c r="BE236" s="118"/>
      <c r="BF236" s="118"/>
      <c r="BG236" s="118"/>
      <c r="BH236" s="118"/>
      <c r="BI236" s="118"/>
    </row>
    <row r="237" spans="1:61" x14ac:dyDescent="0.2">
      <c r="A237" s="129"/>
      <c r="B237" s="130"/>
      <c r="C237" s="195" t="s">
        <v>268</v>
      </c>
      <c r="D237" s="196"/>
      <c r="E237" s="133">
        <v>52.44</v>
      </c>
      <c r="F237" s="134"/>
      <c r="G237" s="135"/>
      <c r="H237" s="136"/>
      <c r="I237" s="131"/>
      <c r="J237" s="137"/>
      <c r="K237" s="131"/>
      <c r="M237" s="132" t="s">
        <v>268</v>
      </c>
      <c r="O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38" t="str">
        <f t="shared" si="5"/>
        <v>218:53,95</v>
      </c>
      <c r="BE237" s="118"/>
      <c r="BF237" s="118"/>
      <c r="BG237" s="118"/>
      <c r="BH237" s="118"/>
      <c r="BI237" s="118"/>
    </row>
    <row r="238" spans="1:61" x14ac:dyDescent="0.2">
      <c r="A238" s="129"/>
      <c r="B238" s="130"/>
      <c r="C238" s="195" t="s">
        <v>269</v>
      </c>
      <c r="D238" s="196"/>
      <c r="E238" s="133">
        <v>102.2</v>
      </c>
      <c r="F238" s="134"/>
      <c r="G238" s="135"/>
      <c r="H238" s="136"/>
      <c r="I238" s="131"/>
      <c r="J238" s="137"/>
      <c r="K238" s="131"/>
      <c r="M238" s="132" t="s">
        <v>269</v>
      </c>
      <c r="O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38" t="str">
        <f t="shared" si="5"/>
        <v>219:52,44</v>
      </c>
      <c r="BE238" s="118"/>
      <c r="BF238" s="118"/>
      <c r="BG238" s="118"/>
      <c r="BH238" s="118"/>
      <c r="BI238" s="118"/>
    </row>
    <row r="239" spans="1:61" x14ac:dyDescent="0.2">
      <c r="A239" s="129"/>
      <c r="B239" s="130"/>
      <c r="C239" s="195" t="s">
        <v>270</v>
      </c>
      <c r="D239" s="196"/>
      <c r="E239" s="133">
        <v>30.17</v>
      </c>
      <c r="F239" s="134"/>
      <c r="G239" s="135"/>
      <c r="H239" s="136"/>
      <c r="I239" s="131"/>
      <c r="J239" s="137"/>
      <c r="K239" s="131"/>
      <c r="M239" s="132" t="s">
        <v>270</v>
      </c>
      <c r="O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38" t="str">
        <f t="shared" si="5"/>
        <v>308:102,2</v>
      </c>
      <c r="BE239" s="118"/>
      <c r="BF239" s="118"/>
      <c r="BG239" s="118"/>
      <c r="BH239" s="118"/>
      <c r="BI239" s="118"/>
    </row>
    <row r="240" spans="1:61" x14ac:dyDescent="0.2">
      <c r="A240" s="129"/>
      <c r="B240" s="130"/>
      <c r="C240" s="195" t="s">
        <v>271</v>
      </c>
      <c r="D240" s="196"/>
      <c r="E240" s="133">
        <v>26.28</v>
      </c>
      <c r="F240" s="134"/>
      <c r="G240" s="135"/>
      <c r="H240" s="136"/>
      <c r="I240" s="131"/>
      <c r="J240" s="137"/>
      <c r="K240" s="131"/>
      <c r="M240" s="132" t="s">
        <v>271</v>
      </c>
      <c r="O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38" t="str">
        <f t="shared" si="5"/>
        <v>309:30,17</v>
      </c>
      <c r="BE240" s="118"/>
      <c r="BF240" s="118"/>
      <c r="BG240" s="118"/>
      <c r="BH240" s="118"/>
      <c r="BI240" s="118"/>
    </row>
    <row r="241" spans="1:104" x14ac:dyDescent="0.2">
      <c r="A241" s="129"/>
      <c r="B241" s="130"/>
      <c r="C241" s="195" t="s">
        <v>272</v>
      </c>
      <c r="D241" s="196"/>
      <c r="E241" s="133">
        <v>7.61</v>
      </c>
      <c r="F241" s="134"/>
      <c r="G241" s="135"/>
      <c r="H241" s="136"/>
      <c r="I241" s="131"/>
      <c r="J241" s="137"/>
      <c r="K241" s="131"/>
      <c r="M241" s="132" t="s">
        <v>272</v>
      </c>
      <c r="O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38" t="str">
        <f t="shared" si="5"/>
        <v>310:26,28</v>
      </c>
      <c r="BE241" s="118"/>
      <c r="BF241" s="118"/>
      <c r="BG241" s="118"/>
      <c r="BH241" s="118"/>
      <c r="BI241" s="118"/>
    </row>
    <row r="242" spans="1:104" x14ac:dyDescent="0.2">
      <c r="A242" s="129"/>
      <c r="B242" s="130"/>
      <c r="C242" s="195" t="s">
        <v>273</v>
      </c>
      <c r="D242" s="196"/>
      <c r="E242" s="133">
        <v>38.51</v>
      </c>
      <c r="F242" s="134"/>
      <c r="G242" s="135"/>
      <c r="H242" s="136"/>
      <c r="I242" s="131"/>
      <c r="J242" s="137"/>
      <c r="K242" s="131"/>
      <c r="M242" s="132" t="s">
        <v>273</v>
      </c>
      <c r="O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38" t="str">
        <f t="shared" si="5"/>
        <v>311:7,61</v>
      </c>
      <c r="BE242" s="118"/>
      <c r="BF242" s="118"/>
      <c r="BG242" s="118"/>
      <c r="BH242" s="118"/>
      <c r="BI242" s="118"/>
    </row>
    <row r="243" spans="1:104" x14ac:dyDescent="0.2">
      <c r="A243" s="129"/>
      <c r="B243" s="130"/>
      <c r="C243" s="195" t="s">
        <v>284</v>
      </c>
      <c r="D243" s="196"/>
      <c r="E243" s="133">
        <v>-222.26</v>
      </c>
      <c r="F243" s="134"/>
      <c r="G243" s="135"/>
      <c r="H243" s="136"/>
      <c r="I243" s="131"/>
      <c r="J243" s="137"/>
      <c r="K243" s="131"/>
      <c r="M243" s="132" t="s">
        <v>284</v>
      </c>
      <c r="O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38" t="str">
        <f t="shared" si="5"/>
        <v>312:38,51</v>
      </c>
      <c r="BE243" s="118"/>
      <c r="BF243" s="118"/>
      <c r="BG243" s="118"/>
      <c r="BH243" s="118"/>
      <c r="BI243" s="118"/>
    </row>
    <row r="244" spans="1:104" ht="22.5" x14ac:dyDescent="0.2">
      <c r="A244" s="119">
        <v>38</v>
      </c>
      <c r="B244" s="120" t="s">
        <v>285</v>
      </c>
      <c r="C244" s="121" t="s">
        <v>286</v>
      </c>
      <c r="D244" s="122" t="s">
        <v>49</v>
      </c>
      <c r="E244" s="123">
        <v>2239.4319999999998</v>
      </c>
      <c r="F244" s="124">
        <v>0</v>
      </c>
      <c r="G244" s="125">
        <f>E244*F244</f>
        <v>0</v>
      </c>
      <c r="H244" s="126">
        <v>1.5740000000000001E-2</v>
      </c>
      <c r="I244" s="127">
        <f>E244*H244</f>
        <v>35.248659679999996</v>
      </c>
      <c r="J244" s="126">
        <v>0</v>
      </c>
      <c r="K244" s="127">
        <f>E244*J244</f>
        <v>0</v>
      </c>
      <c r="O244" s="118"/>
      <c r="Z244" s="118"/>
      <c r="AA244" s="118">
        <v>1</v>
      </c>
      <c r="AB244" s="118">
        <v>1</v>
      </c>
      <c r="AC244" s="118">
        <v>1</v>
      </c>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28">
        <f>G244</f>
        <v>0</v>
      </c>
      <c r="BA244" s="118"/>
      <c r="BB244" s="118"/>
      <c r="BC244" s="118"/>
      <c r="BD244" s="118"/>
      <c r="BE244" s="118"/>
      <c r="BF244" s="118"/>
      <c r="BG244" s="118"/>
      <c r="BH244" s="118"/>
      <c r="BI244" s="118"/>
      <c r="CA244" s="118">
        <v>1</v>
      </c>
      <c r="CB244" s="118">
        <v>1</v>
      </c>
      <c r="CZ244" s="81">
        <v>1</v>
      </c>
    </row>
    <row r="245" spans="1:104" x14ac:dyDescent="0.2">
      <c r="A245" s="129"/>
      <c r="B245" s="130"/>
      <c r="C245" s="195" t="s">
        <v>217</v>
      </c>
      <c r="D245" s="196"/>
      <c r="E245" s="133">
        <v>120.08</v>
      </c>
      <c r="F245" s="134"/>
      <c r="G245" s="135"/>
      <c r="H245" s="136"/>
      <c r="I245" s="131"/>
      <c r="J245" s="137"/>
      <c r="K245" s="131"/>
      <c r="M245" s="132" t="s">
        <v>217</v>
      </c>
      <c r="O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38" t="str">
        <f t="shared" ref="BD245:BD272" si="6">C244</f>
        <v xml:space="preserve">Oprava vápen.omítek stěn do 30 % pl. - štukových </v>
      </c>
      <c r="BE245" s="118"/>
      <c r="BF245" s="118"/>
      <c r="BG245" s="118"/>
      <c r="BH245" s="118"/>
      <c r="BI245" s="118"/>
    </row>
    <row r="246" spans="1:104" x14ac:dyDescent="0.2">
      <c r="A246" s="129"/>
      <c r="B246" s="130"/>
      <c r="C246" s="195" t="s">
        <v>235</v>
      </c>
      <c r="D246" s="196"/>
      <c r="E246" s="133">
        <v>66.88</v>
      </c>
      <c r="F246" s="134"/>
      <c r="G246" s="135"/>
      <c r="H246" s="136"/>
      <c r="I246" s="131"/>
      <c r="J246" s="137"/>
      <c r="K246" s="131"/>
      <c r="M246" s="132" t="s">
        <v>235</v>
      </c>
      <c r="O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38" t="str">
        <f t="shared" si="6"/>
        <v>101:120,08</v>
      </c>
      <c r="BE246" s="118"/>
      <c r="BF246" s="118"/>
      <c r="BG246" s="118"/>
      <c r="BH246" s="118"/>
      <c r="BI246" s="118"/>
    </row>
    <row r="247" spans="1:104" x14ac:dyDescent="0.2">
      <c r="A247" s="129"/>
      <c r="B247" s="130"/>
      <c r="C247" s="195" t="s">
        <v>236</v>
      </c>
      <c r="D247" s="196"/>
      <c r="E247" s="133">
        <v>73.72</v>
      </c>
      <c r="F247" s="134"/>
      <c r="G247" s="135"/>
      <c r="H247" s="136"/>
      <c r="I247" s="131"/>
      <c r="J247" s="137"/>
      <c r="K247" s="131"/>
      <c r="M247" s="132" t="s">
        <v>236</v>
      </c>
      <c r="O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38" t="str">
        <f t="shared" si="6"/>
        <v>106:66,88</v>
      </c>
      <c r="BE247" s="118"/>
      <c r="BF247" s="118"/>
      <c r="BG247" s="118"/>
      <c r="BH247" s="118"/>
      <c r="BI247" s="118"/>
    </row>
    <row r="248" spans="1:104" x14ac:dyDescent="0.2">
      <c r="A248" s="129"/>
      <c r="B248" s="130"/>
      <c r="C248" s="195" t="s">
        <v>237</v>
      </c>
      <c r="D248" s="196"/>
      <c r="E248" s="133">
        <v>83.6</v>
      </c>
      <c r="F248" s="134"/>
      <c r="G248" s="135"/>
      <c r="H248" s="136"/>
      <c r="I248" s="131"/>
      <c r="J248" s="137"/>
      <c r="K248" s="131"/>
      <c r="M248" s="132" t="s">
        <v>237</v>
      </c>
      <c r="O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38" t="str">
        <f t="shared" si="6"/>
        <v>107:73,72</v>
      </c>
      <c r="BE248" s="118"/>
      <c r="BF248" s="118"/>
      <c r="BG248" s="118"/>
      <c r="BH248" s="118"/>
      <c r="BI248" s="118"/>
    </row>
    <row r="249" spans="1:104" x14ac:dyDescent="0.2">
      <c r="A249" s="129"/>
      <c r="B249" s="130"/>
      <c r="C249" s="195" t="s">
        <v>238</v>
      </c>
      <c r="D249" s="196"/>
      <c r="E249" s="133">
        <v>0</v>
      </c>
      <c r="F249" s="134"/>
      <c r="G249" s="135"/>
      <c r="H249" s="136"/>
      <c r="I249" s="131"/>
      <c r="J249" s="137"/>
      <c r="K249" s="131"/>
      <c r="M249" s="164">
        <v>4.75</v>
      </c>
      <c r="O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38" t="str">
        <f t="shared" si="6"/>
        <v>109:83,6</v>
      </c>
      <c r="BE249" s="118"/>
      <c r="BF249" s="118"/>
      <c r="BG249" s="118"/>
      <c r="BH249" s="118"/>
      <c r="BI249" s="118"/>
    </row>
    <row r="250" spans="1:104" x14ac:dyDescent="0.2">
      <c r="A250" s="129"/>
      <c r="B250" s="130"/>
      <c r="C250" s="195" t="s">
        <v>239</v>
      </c>
      <c r="D250" s="196"/>
      <c r="E250" s="133">
        <v>89.04</v>
      </c>
      <c r="F250" s="134"/>
      <c r="G250" s="135"/>
      <c r="H250" s="136"/>
      <c r="I250" s="131"/>
      <c r="J250" s="137"/>
      <c r="K250" s="131"/>
      <c r="M250" s="132" t="s">
        <v>239</v>
      </c>
      <c r="O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38" t="str">
        <f t="shared" si="6"/>
        <v>114:0</v>
      </c>
      <c r="BE250" s="118"/>
      <c r="BF250" s="118"/>
      <c r="BG250" s="118"/>
      <c r="BH250" s="118"/>
      <c r="BI250" s="118"/>
    </row>
    <row r="251" spans="1:104" x14ac:dyDescent="0.2">
      <c r="A251" s="129"/>
      <c r="B251" s="130"/>
      <c r="C251" s="195" t="s">
        <v>240</v>
      </c>
      <c r="D251" s="196"/>
      <c r="E251" s="133">
        <v>70.56</v>
      </c>
      <c r="F251" s="134"/>
      <c r="G251" s="135"/>
      <c r="H251" s="136"/>
      <c r="I251" s="131"/>
      <c r="J251" s="137"/>
      <c r="K251" s="131"/>
      <c r="M251" s="132" t="s">
        <v>240</v>
      </c>
      <c r="O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38" t="str">
        <f t="shared" si="6"/>
        <v>204:89,04</v>
      </c>
      <c r="BE251" s="118"/>
      <c r="BF251" s="118"/>
      <c r="BG251" s="118"/>
      <c r="BH251" s="118"/>
      <c r="BI251" s="118"/>
    </row>
    <row r="252" spans="1:104" x14ac:dyDescent="0.2">
      <c r="A252" s="129"/>
      <c r="B252" s="130"/>
      <c r="C252" s="195" t="s">
        <v>241</v>
      </c>
      <c r="D252" s="196"/>
      <c r="E252" s="133">
        <v>85.8</v>
      </c>
      <c r="F252" s="134"/>
      <c r="G252" s="135"/>
      <c r="H252" s="136"/>
      <c r="I252" s="131"/>
      <c r="J252" s="137"/>
      <c r="K252" s="131"/>
      <c r="M252" s="132" t="s">
        <v>241</v>
      </c>
      <c r="O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38" t="str">
        <f t="shared" si="6"/>
        <v>209:70,56</v>
      </c>
      <c r="BE252" s="118"/>
      <c r="BF252" s="118"/>
      <c r="BG252" s="118"/>
      <c r="BH252" s="118"/>
      <c r="BI252" s="118"/>
    </row>
    <row r="253" spans="1:104" x14ac:dyDescent="0.2">
      <c r="A253" s="129"/>
      <c r="B253" s="130"/>
      <c r="C253" s="195" t="s">
        <v>242</v>
      </c>
      <c r="D253" s="196"/>
      <c r="E253" s="133">
        <v>63.18</v>
      </c>
      <c r="F253" s="134"/>
      <c r="G253" s="135"/>
      <c r="H253" s="136"/>
      <c r="I253" s="131"/>
      <c r="J253" s="137"/>
      <c r="K253" s="131"/>
      <c r="M253" s="132" t="s">
        <v>242</v>
      </c>
      <c r="O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38" t="str">
        <f t="shared" si="6"/>
        <v>305:85,8</v>
      </c>
      <c r="BE253" s="118"/>
      <c r="BF253" s="118"/>
      <c r="BG253" s="118"/>
      <c r="BH253" s="118"/>
      <c r="BI253" s="118"/>
    </row>
    <row r="254" spans="1:104" x14ac:dyDescent="0.2">
      <c r="A254" s="129"/>
      <c r="B254" s="130"/>
      <c r="C254" s="195" t="s">
        <v>247</v>
      </c>
      <c r="D254" s="196"/>
      <c r="E254" s="133">
        <v>12.5</v>
      </c>
      <c r="F254" s="134"/>
      <c r="G254" s="135"/>
      <c r="H254" s="136"/>
      <c r="I254" s="131"/>
      <c r="J254" s="137"/>
      <c r="K254" s="131"/>
      <c r="M254" s="132" t="s">
        <v>247</v>
      </c>
      <c r="O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38" t="str">
        <f t="shared" si="6"/>
        <v>306:63,18</v>
      </c>
      <c r="BE254" s="118"/>
      <c r="BF254" s="118"/>
      <c r="BG254" s="118"/>
      <c r="BH254" s="118"/>
      <c r="BI254" s="118"/>
    </row>
    <row r="255" spans="1:104" x14ac:dyDescent="0.2">
      <c r="A255" s="129"/>
      <c r="B255" s="130"/>
      <c r="C255" s="195" t="s">
        <v>248</v>
      </c>
      <c r="D255" s="196"/>
      <c r="E255" s="133">
        <v>119.47199999999999</v>
      </c>
      <c r="F255" s="134"/>
      <c r="G255" s="135"/>
      <c r="H255" s="136"/>
      <c r="I255" s="131"/>
      <c r="J255" s="137"/>
      <c r="K255" s="131"/>
      <c r="M255" s="132" t="s">
        <v>248</v>
      </c>
      <c r="O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38" t="str">
        <f t="shared" si="6"/>
        <v>12,5</v>
      </c>
      <c r="BE255" s="118"/>
      <c r="BF255" s="118"/>
      <c r="BG255" s="118"/>
      <c r="BH255" s="118"/>
      <c r="BI255" s="118"/>
    </row>
    <row r="256" spans="1:104" x14ac:dyDescent="0.2">
      <c r="A256" s="129"/>
      <c r="B256" s="130"/>
      <c r="C256" s="195" t="s">
        <v>249</v>
      </c>
      <c r="D256" s="196"/>
      <c r="E256" s="133">
        <v>100.32</v>
      </c>
      <c r="F256" s="134"/>
      <c r="G256" s="135"/>
      <c r="H256" s="136"/>
      <c r="I256" s="131"/>
      <c r="J256" s="137"/>
      <c r="K256" s="131"/>
      <c r="M256" s="132" t="s">
        <v>249</v>
      </c>
      <c r="O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38" t="str">
        <f t="shared" si="6"/>
        <v>102:119,472</v>
      </c>
      <c r="BE256" s="118"/>
      <c r="BF256" s="118"/>
      <c r="BG256" s="118"/>
      <c r="BH256" s="118"/>
      <c r="BI256" s="118"/>
    </row>
    <row r="257" spans="1:61" x14ac:dyDescent="0.2">
      <c r="A257" s="129"/>
      <c r="B257" s="130"/>
      <c r="C257" s="195" t="s">
        <v>250</v>
      </c>
      <c r="D257" s="196"/>
      <c r="E257" s="133">
        <v>241.92</v>
      </c>
      <c r="F257" s="134"/>
      <c r="G257" s="135"/>
      <c r="H257" s="136"/>
      <c r="I257" s="131"/>
      <c r="J257" s="137"/>
      <c r="K257" s="131"/>
      <c r="M257" s="132" t="s">
        <v>250</v>
      </c>
      <c r="O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38" t="str">
        <f t="shared" si="6"/>
        <v>103:100,32</v>
      </c>
      <c r="BE257" s="118"/>
      <c r="BF257" s="118"/>
      <c r="BG257" s="118"/>
      <c r="BH257" s="118"/>
      <c r="BI257" s="118"/>
    </row>
    <row r="258" spans="1:61" x14ac:dyDescent="0.2">
      <c r="A258" s="129"/>
      <c r="B258" s="130"/>
      <c r="C258" s="195" t="s">
        <v>251</v>
      </c>
      <c r="D258" s="196"/>
      <c r="E258" s="133">
        <v>62.16</v>
      </c>
      <c r="F258" s="134"/>
      <c r="G258" s="135"/>
      <c r="H258" s="136"/>
      <c r="I258" s="131"/>
      <c r="J258" s="137"/>
      <c r="K258" s="131"/>
      <c r="M258" s="132" t="s">
        <v>251</v>
      </c>
      <c r="O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38" t="str">
        <f t="shared" si="6"/>
        <v>201:241,92</v>
      </c>
      <c r="BE258" s="118"/>
      <c r="BF258" s="118"/>
      <c r="BG258" s="118"/>
      <c r="BH258" s="118"/>
      <c r="BI258" s="118"/>
    </row>
    <row r="259" spans="1:61" x14ac:dyDescent="0.2">
      <c r="A259" s="129"/>
      <c r="B259" s="130"/>
      <c r="C259" s="195" t="s">
        <v>252</v>
      </c>
      <c r="D259" s="196"/>
      <c r="E259" s="133">
        <v>80.64</v>
      </c>
      <c r="F259" s="134"/>
      <c r="G259" s="135"/>
      <c r="H259" s="136"/>
      <c r="I259" s="131"/>
      <c r="J259" s="137"/>
      <c r="K259" s="131"/>
      <c r="M259" s="132" t="s">
        <v>252</v>
      </c>
      <c r="O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38" t="str">
        <f t="shared" si="6"/>
        <v>202:62,16</v>
      </c>
      <c r="BE259" s="118"/>
      <c r="BF259" s="118"/>
      <c r="BG259" s="118"/>
      <c r="BH259" s="118"/>
      <c r="BI259" s="118"/>
    </row>
    <row r="260" spans="1:61" x14ac:dyDescent="0.2">
      <c r="A260" s="129"/>
      <c r="B260" s="130"/>
      <c r="C260" s="195" t="s">
        <v>253</v>
      </c>
      <c r="D260" s="196"/>
      <c r="E260" s="133">
        <v>79.8</v>
      </c>
      <c r="F260" s="134"/>
      <c r="G260" s="135"/>
      <c r="H260" s="136"/>
      <c r="I260" s="131"/>
      <c r="J260" s="137"/>
      <c r="K260" s="131"/>
      <c r="M260" s="132" t="s">
        <v>253</v>
      </c>
      <c r="O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38" t="str">
        <f t="shared" si="6"/>
        <v>203:80,64</v>
      </c>
      <c r="BE260" s="118"/>
      <c r="BF260" s="118"/>
      <c r="BG260" s="118"/>
      <c r="BH260" s="118"/>
      <c r="BI260" s="118"/>
    </row>
    <row r="261" spans="1:61" x14ac:dyDescent="0.2">
      <c r="A261" s="129"/>
      <c r="B261" s="130"/>
      <c r="C261" s="195" t="s">
        <v>254</v>
      </c>
      <c r="D261" s="196"/>
      <c r="E261" s="133">
        <v>33.6</v>
      </c>
      <c r="F261" s="134"/>
      <c r="G261" s="135"/>
      <c r="H261" s="136"/>
      <c r="I261" s="131"/>
      <c r="J261" s="137"/>
      <c r="K261" s="131"/>
      <c r="M261" s="132" t="s">
        <v>254</v>
      </c>
      <c r="O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38" t="str">
        <f t="shared" si="6"/>
        <v>212:79,8</v>
      </c>
      <c r="BE261" s="118"/>
      <c r="BF261" s="118"/>
      <c r="BG261" s="118"/>
      <c r="BH261" s="118"/>
      <c r="BI261" s="118"/>
    </row>
    <row r="262" spans="1:61" x14ac:dyDescent="0.2">
      <c r="A262" s="129"/>
      <c r="B262" s="130"/>
      <c r="C262" s="195" t="s">
        <v>255</v>
      </c>
      <c r="D262" s="196"/>
      <c r="E262" s="133">
        <v>257.88</v>
      </c>
      <c r="F262" s="134"/>
      <c r="G262" s="135"/>
      <c r="H262" s="136"/>
      <c r="I262" s="131"/>
      <c r="J262" s="137"/>
      <c r="K262" s="131"/>
      <c r="M262" s="132" t="s">
        <v>255</v>
      </c>
      <c r="O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38" t="str">
        <f t="shared" si="6"/>
        <v>213:33,6</v>
      </c>
      <c r="BE262" s="118"/>
      <c r="BF262" s="118"/>
      <c r="BG262" s="118"/>
      <c r="BH262" s="118"/>
      <c r="BI262" s="118"/>
    </row>
    <row r="263" spans="1:61" x14ac:dyDescent="0.2">
      <c r="A263" s="129"/>
      <c r="B263" s="130"/>
      <c r="C263" s="195" t="s">
        <v>256</v>
      </c>
      <c r="D263" s="196"/>
      <c r="E263" s="133">
        <v>144.06</v>
      </c>
      <c r="F263" s="134"/>
      <c r="G263" s="135"/>
      <c r="H263" s="136"/>
      <c r="I263" s="131"/>
      <c r="J263" s="137"/>
      <c r="K263" s="131"/>
      <c r="M263" s="132" t="s">
        <v>256</v>
      </c>
      <c r="O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38" t="str">
        <f t="shared" si="6"/>
        <v>216:257,88</v>
      </c>
      <c r="BE263" s="118"/>
      <c r="BF263" s="118"/>
      <c r="BG263" s="118"/>
      <c r="BH263" s="118"/>
      <c r="BI263" s="118"/>
    </row>
    <row r="264" spans="1:61" x14ac:dyDescent="0.2">
      <c r="A264" s="129"/>
      <c r="B264" s="130"/>
      <c r="C264" s="195" t="s">
        <v>257</v>
      </c>
      <c r="D264" s="196"/>
      <c r="E264" s="133">
        <v>124.32</v>
      </c>
      <c r="F264" s="134"/>
      <c r="G264" s="135"/>
      <c r="H264" s="136"/>
      <c r="I264" s="131"/>
      <c r="J264" s="137"/>
      <c r="K264" s="131"/>
      <c r="M264" s="132" t="s">
        <v>257</v>
      </c>
      <c r="O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38" t="str">
        <f t="shared" si="6"/>
        <v>217:144,06</v>
      </c>
      <c r="BE264" s="118"/>
      <c r="BF264" s="118"/>
      <c r="BG264" s="118"/>
      <c r="BH264" s="118"/>
      <c r="BI264" s="118"/>
    </row>
    <row r="265" spans="1:61" x14ac:dyDescent="0.2">
      <c r="A265" s="129"/>
      <c r="B265" s="130"/>
      <c r="C265" s="195" t="s">
        <v>258</v>
      </c>
      <c r="D265" s="196"/>
      <c r="E265" s="133">
        <v>122.64</v>
      </c>
      <c r="F265" s="134"/>
      <c r="G265" s="135"/>
      <c r="H265" s="136"/>
      <c r="I265" s="131"/>
      <c r="J265" s="137"/>
      <c r="K265" s="131"/>
      <c r="M265" s="132" t="s">
        <v>258</v>
      </c>
      <c r="O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38" t="str">
        <f t="shared" si="6"/>
        <v>218:124,32</v>
      </c>
      <c r="BE265" s="118"/>
      <c r="BF265" s="118"/>
      <c r="BG265" s="118"/>
      <c r="BH265" s="118"/>
      <c r="BI265" s="118"/>
    </row>
    <row r="266" spans="1:61" x14ac:dyDescent="0.2">
      <c r="A266" s="129"/>
      <c r="B266" s="130"/>
      <c r="C266" s="195" t="s">
        <v>259</v>
      </c>
      <c r="D266" s="196"/>
      <c r="E266" s="133">
        <v>166.92</v>
      </c>
      <c r="F266" s="134"/>
      <c r="G266" s="135"/>
      <c r="H266" s="136"/>
      <c r="I266" s="131"/>
      <c r="J266" s="137"/>
      <c r="K266" s="131"/>
      <c r="M266" s="132" t="s">
        <v>259</v>
      </c>
      <c r="O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38" t="str">
        <f t="shared" si="6"/>
        <v>219:122,64</v>
      </c>
      <c r="BE266" s="118"/>
      <c r="BF266" s="118"/>
      <c r="BG266" s="118"/>
      <c r="BH266" s="118"/>
      <c r="BI266" s="118"/>
    </row>
    <row r="267" spans="1:61" x14ac:dyDescent="0.2">
      <c r="A267" s="129"/>
      <c r="B267" s="130"/>
      <c r="C267" s="195" t="s">
        <v>260</v>
      </c>
      <c r="D267" s="196"/>
      <c r="E267" s="133">
        <v>56.94</v>
      </c>
      <c r="F267" s="134"/>
      <c r="G267" s="135"/>
      <c r="H267" s="136"/>
      <c r="I267" s="131"/>
      <c r="J267" s="137"/>
      <c r="K267" s="131"/>
      <c r="M267" s="132" t="s">
        <v>260</v>
      </c>
      <c r="O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38" t="str">
        <f t="shared" si="6"/>
        <v>308:166,92</v>
      </c>
      <c r="BE267" s="118"/>
      <c r="BF267" s="118"/>
      <c r="BG267" s="118"/>
      <c r="BH267" s="118"/>
      <c r="BI267" s="118"/>
    </row>
    <row r="268" spans="1:61" x14ac:dyDescent="0.2">
      <c r="A268" s="129"/>
      <c r="B268" s="130"/>
      <c r="C268" s="195" t="s">
        <v>261</v>
      </c>
      <c r="D268" s="196"/>
      <c r="E268" s="133">
        <v>90.48</v>
      </c>
      <c r="F268" s="134"/>
      <c r="G268" s="135"/>
      <c r="H268" s="136"/>
      <c r="I268" s="131"/>
      <c r="J268" s="137"/>
      <c r="K268" s="131"/>
      <c r="M268" s="132" t="s">
        <v>261</v>
      </c>
      <c r="O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38" t="str">
        <f t="shared" si="6"/>
        <v>309:56,94</v>
      </c>
      <c r="BE268" s="118"/>
      <c r="BF268" s="118"/>
      <c r="BG268" s="118"/>
      <c r="BH268" s="118"/>
      <c r="BI268" s="118"/>
    </row>
    <row r="269" spans="1:61" x14ac:dyDescent="0.2">
      <c r="A269" s="129"/>
      <c r="B269" s="130"/>
      <c r="C269" s="195" t="s">
        <v>262</v>
      </c>
      <c r="D269" s="196"/>
      <c r="E269" s="133">
        <v>45.24</v>
      </c>
      <c r="F269" s="134"/>
      <c r="G269" s="135"/>
      <c r="H269" s="136"/>
      <c r="I269" s="131"/>
      <c r="J269" s="137"/>
      <c r="K269" s="131"/>
      <c r="M269" s="132" t="s">
        <v>262</v>
      </c>
      <c r="O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38" t="str">
        <f t="shared" si="6"/>
        <v>310:90,48</v>
      </c>
      <c r="BE269" s="118"/>
      <c r="BF269" s="118"/>
      <c r="BG269" s="118"/>
      <c r="BH269" s="118"/>
      <c r="BI269" s="118"/>
    </row>
    <row r="270" spans="1:61" x14ac:dyDescent="0.2">
      <c r="A270" s="129"/>
      <c r="B270" s="130"/>
      <c r="C270" s="195" t="s">
        <v>263</v>
      </c>
      <c r="D270" s="196"/>
      <c r="E270" s="133">
        <v>98.67</v>
      </c>
      <c r="F270" s="134"/>
      <c r="G270" s="135"/>
      <c r="H270" s="136"/>
      <c r="I270" s="131"/>
      <c r="J270" s="137"/>
      <c r="K270" s="131"/>
      <c r="M270" s="132" t="s">
        <v>263</v>
      </c>
      <c r="O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38" t="str">
        <f t="shared" si="6"/>
        <v>311:45,24</v>
      </c>
      <c r="BE270" s="118"/>
      <c r="BF270" s="118"/>
      <c r="BG270" s="118"/>
      <c r="BH270" s="118"/>
      <c r="BI270" s="118"/>
    </row>
    <row r="271" spans="1:61" x14ac:dyDescent="0.2">
      <c r="A271" s="129"/>
      <c r="B271" s="130"/>
      <c r="C271" s="195" t="s">
        <v>264</v>
      </c>
      <c r="D271" s="196"/>
      <c r="E271" s="133">
        <v>101.01</v>
      </c>
      <c r="F271" s="134"/>
      <c r="G271" s="135"/>
      <c r="H271" s="136"/>
      <c r="I271" s="131"/>
      <c r="J271" s="137"/>
      <c r="K271" s="131"/>
      <c r="M271" s="132" t="s">
        <v>264</v>
      </c>
      <c r="O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38" t="str">
        <f t="shared" si="6"/>
        <v>312:98,67</v>
      </c>
      <c r="BE271" s="118"/>
      <c r="BF271" s="118"/>
      <c r="BG271" s="118"/>
      <c r="BH271" s="118"/>
      <c r="BI271" s="118"/>
    </row>
    <row r="272" spans="1:61" x14ac:dyDescent="0.2">
      <c r="A272" s="129"/>
      <c r="B272" s="130"/>
      <c r="C272" s="195" t="s">
        <v>287</v>
      </c>
      <c r="D272" s="196"/>
      <c r="E272" s="133">
        <v>-352</v>
      </c>
      <c r="F272" s="134"/>
      <c r="G272" s="135"/>
      <c r="H272" s="136"/>
      <c r="I272" s="131"/>
      <c r="J272" s="137"/>
      <c r="K272" s="131"/>
      <c r="M272" s="132">
        <v>-352</v>
      </c>
      <c r="O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38" t="str">
        <f t="shared" si="6"/>
        <v>313:101,01</v>
      </c>
      <c r="BE272" s="118"/>
      <c r="BF272" s="118"/>
      <c r="BG272" s="118"/>
      <c r="BH272" s="118"/>
      <c r="BI272" s="118"/>
    </row>
    <row r="273" spans="1:104" x14ac:dyDescent="0.2">
      <c r="A273" s="119">
        <v>39</v>
      </c>
      <c r="B273" s="120" t="s">
        <v>288</v>
      </c>
      <c r="C273" s="121" t="s">
        <v>289</v>
      </c>
      <c r="D273" s="122" t="s">
        <v>49</v>
      </c>
      <c r="E273" s="123">
        <v>1.26</v>
      </c>
      <c r="F273" s="124">
        <v>0</v>
      </c>
      <c r="G273" s="125">
        <f>E273*F273</f>
        <v>0</v>
      </c>
      <c r="H273" s="126">
        <v>4.7660000000000001E-2</v>
      </c>
      <c r="I273" s="127">
        <f>E273*H273</f>
        <v>6.0051600000000004E-2</v>
      </c>
      <c r="J273" s="126">
        <v>0</v>
      </c>
      <c r="K273" s="127">
        <f>E273*J273</f>
        <v>0</v>
      </c>
      <c r="O273" s="118"/>
      <c r="Z273" s="118"/>
      <c r="AA273" s="118">
        <v>1</v>
      </c>
      <c r="AB273" s="118">
        <v>1</v>
      </c>
      <c r="AC273" s="118">
        <v>1</v>
      </c>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28">
        <f>G273</f>
        <v>0</v>
      </c>
      <c r="BA273" s="118"/>
      <c r="BB273" s="118"/>
      <c r="BC273" s="118"/>
      <c r="BD273" s="118"/>
      <c r="BE273" s="118"/>
      <c r="BF273" s="118"/>
      <c r="BG273" s="118"/>
      <c r="BH273" s="118"/>
      <c r="BI273" s="118"/>
      <c r="CA273" s="118">
        <v>1</v>
      </c>
      <c r="CB273" s="118">
        <v>1</v>
      </c>
      <c r="CZ273" s="81">
        <v>1</v>
      </c>
    </row>
    <row r="274" spans="1:104" x14ac:dyDescent="0.2">
      <c r="A274" s="129"/>
      <c r="B274" s="130"/>
      <c r="C274" s="195" t="s">
        <v>290</v>
      </c>
      <c r="D274" s="196"/>
      <c r="E274" s="133">
        <v>1.26</v>
      </c>
      <c r="F274" s="134"/>
      <c r="G274" s="135"/>
      <c r="H274" s="136"/>
      <c r="I274" s="131"/>
      <c r="J274" s="137"/>
      <c r="K274" s="131"/>
      <c r="M274" s="132" t="s">
        <v>290</v>
      </c>
      <c r="O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38" t="str">
        <f>C273</f>
        <v xml:space="preserve">Omítka vnitřní zdiva, MVC, štuková </v>
      </c>
      <c r="BE274" s="118"/>
      <c r="BF274" s="118"/>
      <c r="BG274" s="118"/>
      <c r="BH274" s="118"/>
      <c r="BI274" s="118"/>
    </row>
    <row r="275" spans="1:104" x14ac:dyDescent="0.2">
      <c r="A275" s="119">
        <v>40</v>
      </c>
      <c r="B275" s="120" t="s">
        <v>291</v>
      </c>
      <c r="C275" s="121" t="s">
        <v>292</v>
      </c>
      <c r="D275" s="122" t="s">
        <v>49</v>
      </c>
      <c r="E275" s="123">
        <v>59.88</v>
      </c>
      <c r="F275" s="124">
        <v>0</v>
      </c>
      <c r="G275" s="125">
        <f>E275*F275</f>
        <v>0</v>
      </c>
      <c r="H275" s="126">
        <v>5.8500000000000002E-3</v>
      </c>
      <c r="I275" s="127">
        <f>E275*H275</f>
        <v>0.350298</v>
      </c>
      <c r="J275" s="126">
        <v>0</v>
      </c>
      <c r="K275" s="127">
        <f>E275*J275</f>
        <v>0</v>
      </c>
      <c r="O275" s="118"/>
      <c r="Z275" s="118"/>
      <c r="AA275" s="118">
        <v>1</v>
      </c>
      <c r="AB275" s="118">
        <v>1</v>
      </c>
      <c r="AC275" s="118">
        <v>1</v>
      </c>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28">
        <f>G275</f>
        <v>0</v>
      </c>
      <c r="BA275" s="118"/>
      <c r="BB275" s="118"/>
      <c r="BC275" s="118"/>
      <c r="BD275" s="118"/>
      <c r="BE275" s="118"/>
      <c r="BF275" s="118"/>
      <c r="BG275" s="118"/>
      <c r="BH275" s="118"/>
      <c r="BI275" s="118"/>
      <c r="CA275" s="118">
        <v>1</v>
      </c>
      <c r="CB275" s="118">
        <v>1</v>
      </c>
      <c r="CZ275" s="81">
        <v>1</v>
      </c>
    </row>
    <row r="276" spans="1:104" x14ac:dyDescent="0.2">
      <c r="A276" s="129"/>
      <c r="B276" s="130"/>
      <c r="C276" s="195" t="s">
        <v>186</v>
      </c>
      <c r="D276" s="196"/>
      <c r="E276" s="133">
        <v>0</v>
      </c>
      <c r="F276" s="134"/>
      <c r="G276" s="135"/>
      <c r="H276" s="136"/>
      <c r="I276" s="131"/>
      <c r="J276" s="137"/>
      <c r="K276" s="131"/>
      <c r="M276" s="132" t="s">
        <v>186</v>
      </c>
      <c r="O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38" t="str">
        <f t="shared" ref="BD276:BD282" si="7">C275</f>
        <v xml:space="preserve">Potažení vnitř. stěn keramickým pletivem, volně </v>
      </c>
      <c r="BE276" s="118"/>
      <c r="BF276" s="118"/>
      <c r="BG276" s="118"/>
      <c r="BH276" s="118"/>
      <c r="BI276" s="118"/>
    </row>
    <row r="277" spans="1:104" x14ac:dyDescent="0.2">
      <c r="A277" s="129"/>
      <c r="B277" s="130"/>
      <c r="C277" s="195" t="s">
        <v>293</v>
      </c>
      <c r="D277" s="196"/>
      <c r="E277" s="133">
        <v>8</v>
      </c>
      <c r="F277" s="134"/>
      <c r="G277" s="135"/>
      <c r="H277" s="136"/>
      <c r="I277" s="131"/>
      <c r="J277" s="137"/>
      <c r="K277" s="131"/>
      <c r="M277" s="132" t="s">
        <v>293</v>
      </c>
      <c r="O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38" t="str">
        <f t="shared" si="7"/>
        <v>3np:</v>
      </c>
      <c r="BE277" s="118"/>
      <c r="BF277" s="118"/>
      <c r="BG277" s="118"/>
      <c r="BH277" s="118"/>
      <c r="BI277" s="118"/>
    </row>
    <row r="278" spans="1:104" x14ac:dyDescent="0.2">
      <c r="A278" s="129"/>
      <c r="B278" s="130"/>
      <c r="C278" s="195" t="s">
        <v>294</v>
      </c>
      <c r="D278" s="196"/>
      <c r="E278" s="133">
        <v>0</v>
      </c>
      <c r="F278" s="134"/>
      <c r="G278" s="135"/>
      <c r="H278" s="136"/>
      <c r="I278" s="131"/>
      <c r="J278" s="137"/>
      <c r="K278" s="131"/>
      <c r="M278" s="132" t="s">
        <v>294</v>
      </c>
      <c r="O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38" t="str">
        <f t="shared" si="7"/>
        <v>307:2*2*4*0,5</v>
      </c>
      <c r="BE278" s="118"/>
      <c r="BF278" s="118"/>
      <c r="BG278" s="118"/>
      <c r="BH278" s="118"/>
      <c r="BI278" s="118"/>
    </row>
    <row r="279" spans="1:104" x14ac:dyDescent="0.2">
      <c r="A279" s="129"/>
      <c r="B279" s="130"/>
      <c r="C279" s="195" t="s">
        <v>295</v>
      </c>
      <c r="D279" s="196"/>
      <c r="E279" s="133">
        <v>8.0500000000000007</v>
      </c>
      <c r="F279" s="134"/>
      <c r="G279" s="135"/>
      <c r="H279" s="136"/>
      <c r="I279" s="131"/>
      <c r="J279" s="137"/>
      <c r="K279" s="131"/>
      <c r="M279" s="132" t="s">
        <v>295</v>
      </c>
      <c r="O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38" t="str">
        <f t="shared" si="7"/>
        <v>2NP:</v>
      </c>
      <c r="BE279" s="118"/>
      <c r="BF279" s="118"/>
      <c r="BG279" s="118"/>
      <c r="BH279" s="118"/>
      <c r="BI279" s="118"/>
    </row>
    <row r="280" spans="1:104" x14ac:dyDescent="0.2">
      <c r="A280" s="129"/>
      <c r="B280" s="130"/>
      <c r="C280" s="195" t="s">
        <v>296</v>
      </c>
      <c r="D280" s="196"/>
      <c r="E280" s="133">
        <v>8.82</v>
      </c>
      <c r="F280" s="134"/>
      <c r="G280" s="135"/>
      <c r="H280" s="136"/>
      <c r="I280" s="131"/>
      <c r="J280" s="137"/>
      <c r="K280" s="131"/>
      <c r="M280" s="132" t="s">
        <v>296</v>
      </c>
      <c r="O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38" t="str">
        <f t="shared" si="7"/>
        <v>2,3*10*0,35</v>
      </c>
      <c r="BE280" s="118"/>
      <c r="BF280" s="118"/>
      <c r="BG280" s="118"/>
      <c r="BH280" s="118"/>
      <c r="BI280" s="118"/>
    </row>
    <row r="281" spans="1:104" x14ac:dyDescent="0.2">
      <c r="A281" s="129"/>
      <c r="B281" s="130"/>
      <c r="C281" s="195" t="s">
        <v>297</v>
      </c>
      <c r="D281" s="196"/>
      <c r="E281" s="133">
        <v>3.12</v>
      </c>
      <c r="F281" s="134"/>
      <c r="G281" s="135"/>
      <c r="H281" s="136"/>
      <c r="I281" s="131"/>
      <c r="J281" s="137"/>
      <c r="K281" s="131"/>
      <c r="M281" s="132" t="s">
        <v>297</v>
      </c>
      <c r="O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38" t="str">
        <f t="shared" si="7"/>
        <v>1NP:4,2*6*0,35</v>
      </c>
      <c r="BE281" s="118"/>
      <c r="BF281" s="118"/>
      <c r="BG281" s="118"/>
      <c r="BH281" s="118"/>
      <c r="BI281" s="118"/>
    </row>
    <row r="282" spans="1:104" x14ac:dyDescent="0.2">
      <c r="A282" s="129"/>
      <c r="B282" s="130"/>
      <c r="C282" s="195" t="s">
        <v>298</v>
      </c>
      <c r="D282" s="196"/>
      <c r="E282" s="133">
        <v>31.89</v>
      </c>
      <c r="F282" s="134"/>
      <c r="G282" s="135"/>
      <c r="H282" s="136"/>
      <c r="I282" s="131"/>
      <c r="J282" s="137"/>
      <c r="K282" s="131"/>
      <c r="M282" s="132" t="s">
        <v>298</v>
      </c>
      <c r="O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38" t="str">
        <f t="shared" si="7"/>
        <v>4*1,2*0,65</v>
      </c>
      <c r="BE282" s="118"/>
      <c r="BF282" s="118"/>
      <c r="BG282" s="118"/>
      <c r="BH282" s="118"/>
      <c r="BI282" s="118"/>
    </row>
    <row r="283" spans="1:104" x14ac:dyDescent="0.2">
      <c r="A283" s="139" t="s">
        <v>50</v>
      </c>
      <c r="B283" s="140" t="s">
        <v>210</v>
      </c>
      <c r="C283" s="141" t="s">
        <v>211</v>
      </c>
      <c r="D283" s="142"/>
      <c r="E283" s="143"/>
      <c r="F283" s="143"/>
      <c r="G283" s="144">
        <f>SUM(G143:G282)</f>
        <v>0</v>
      </c>
      <c r="H283" s="145"/>
      <c r="I283" s="144">
        <f>SUM(I143:I282)</f>
        <v>51.05151936</v>
      </c>
      <c r="J283" s="146"/>
      <c r="K283" s="144">
        <f>SUM(K143:K282)</f>
        <v>0</v>
      </c>
      <c r="O283" s="118"/>
      <c r="X283" s="147">
        <f>K283</f>
        <v>0</v>
      </c>
      <c r="Y283" s="147">
        <f>I283</f>
        <v>51.05151936</v>
      </c>
      <c r="Z283" s="128">
        <f>G283</f>
        <v>0</v>
      </c>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48"/>
      <c r="BB283" s="148"/>
      <c r="BC283" s="148"/>
      <c r="BD283" s="148"/>
      <c r="BE283" s="148"/>
      <c r="BF283" s="148"/>
      <c r="BG283" s="118"/>
      <c r="BH283" s="118"/>
      <c r="BI283" s="118"/>
    </row>
    <row r="284" spans="1:104" ht="14.25" customHeight="1" x14ac:dyDescent="0.2">
      <c r="A284" s="108" t="s">
        <v>46</v>
      </c>
      <c r="B284" s="109" t="s">
        <v>299</v>
      </c>
      <c r="C284" s="110" t="s">
        <v>300</v>
      </c>
      <c r="D284" s="111"/>
      <c r="E284" s="112"/>
      <c r="F284" s="112"/>
      <c r="G284" s="113"/>
      <c r="H284" s="114"/>
      <c r="I284" s="115"/>
      <c r="J284" s="116"/>
      <c r="K284" s="117"/>
      <c r="O284" s="118"/>
    </row>
    <row r="285" spans="1:104" ht="22.5" x14ac:dyDescent="0.2">
      <c r="A285" s="119">
        <v>41</v>
      </c>
      <c r="B285" s="120" t="s">
        <v>301</v>
      </c>
      <c r="C285" s="121" t="s">
        <v>302</v>
      </c>
      <c r="D285" s="122" t="s">
        <v>49</v>
      </c>
      <c r="E285" s="123">
        <v>339.81599999999997</v>
      </c>
      <c r="F285" s="124">
        <v>0</v>
      </c>
      <c r="G285" s="125">
        <f>E285*F285</f>
        <v>0</v>
      </c>
      <c r="H285" s="126">
        <v>4.0000000000000003E-5</v>
      </c>
      <c r="I285" s="127">
        <f>E285*H285</f>
        <v>1.359264E-2</v>
      </c>
      <c r="J285" s="126">
        <v>0</v>
      </c>
      <c r="K285" s="127">
        <f>E285*J285</f>
        <v>0</v>
      </c>
      <c r="O285" s="118"/>
      <c r="Z285" s="118"/>
      <c r="AA285" s="118">
        <v>1</v>
      </c>
      <c r="AB285" s="118">
        <v>1</v>
      </c>
      <c r="AC285" s="118">
        <v>1</v>
      </c>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28">
        <f>G285</f>
        <v>0</v>
      </c>
      <c r="BA285" s="118"/>
      <c r="BB285" s="118"/>
      <c r="BC285" s="118"/>
      <c r="BD285" s="118"/>
      <c r="BE285" s="118"/>
      <c r="BF285" s="118"/>
      <c r="BG285" s="118"/>
      <c r="BH285" s="118"/>
      <c r="BI285" s="118"/>
      <c r="CA285" s="118">
        <v>1</v>
      </c>
      <c r="CB285" s="118">
        <v>1</v>
      </c>
      <c r="CZ285" s="81">
        <v>1</v>
      </c>
    </row>
    <row r="286" spans="1:104" x14ac:dyDescent="0.2">
      <c r="A286" s="129"/>
      <c r="B286" s="130"/>
      <c r="C286" s="197"/>
      <c r="D286" s="198"/>
      <c r="E286" s="198"/>
      <c r="F286" s="198"/>
      <c r="G286" s="199"/>
      <c r="I286" s="131"/>
      <c r="K286" s="131"/>
      <c r="L286" s="132"/>
      <c r="O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row>
    <row r="287" spans="1:104" x14ac:dyDescent="0.2">
      <c r="A287" s="129"/>
      <c r="B287" s="130"/>
      <c r="C287" s="195" t="s">
        <v>303</v>
      </c>
      <c r="D287" s="196"/>
      <c r="E287" s="133">
        <v>7.9</v>
      </c>
      <c r="F287" s="134"/>
      <c r="G287" s="135"/>
      <c r="H287" s="136"/>
      <c r="I287" s="131"/>
      <c r="J287" s="137"/>
      <c r="K287" s="131"/>
      <c r="M287" s="132" t="s">
        <v>303</v>
      </c>
      <c r="O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38">
        <f t="shared" ref="BD287:BD293" si="8">C286</f>
        <v>0</v>
      </c>
      <c r="BE287" s="118"/>
      <c r="BF287" s="118"/>
      <c r="BG287" s="118"/>
      <c r="BH287" s="118"/>
      <c r="BI287" s="118"/>
    </row>
    <row r="288" spans="1:104" x14ac:dyDescent="0.2">
      <c r="A288" s="129"/>
      <c r="B288" s="130"/>
      <c r="C288" s="195" t="s">
        <v>304</v>
      </c>
      <c r="D288" s="196"/>
      <c r="E288" s="133">
        <v>6.5</v>
      </c>
      <c r="F288" s="134"/>
      <c r="G288" s="135"/>
      <c r="H288" s="136"/>
      <c r="I288" s="131"/>
      <c r="J288" s="137"/>
      <c r="K288" s="131"/>
      <c r="M288" s="132" t="s">
        <v>304</v>
      </c>
      <c r="O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38" t="str">
        <f t="shared" si="8"/>
        <v>celní strana:7,9</v>
      </c>
      <c r="BE288" s="118"/>
      <c r="BF288" s="118"/>
      <c r="BG288" s="118"/>
      <c r="BH288" s="118"/>
      <c r="BI288" s="118"/>
    </row>
    <row r="289" spans="1:104" x14ac:dyDescent="0.2">
      <c r="A289" s="129"/>
      <c r="B289" s="130"/>
      <c r="C289" s="195" t="s">
        <v>305</v>
      </c>
      <c r="D289" s="196"/>
      <c r="E289" s="133">
        <v>200.376</v>
      </c>
      <c r="F289" s="134"/>
      <c r="G289" s="135"/>
      <c r="H289" s="136"/>
      <c r="I289" s="131"/>
      <c r="J289" s="137"/>
      <c r="K289" s="131"/>
      <c r="M289" s="132" t="s">
        <v>305</v>
      </c>
      <c r="O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38" t="str">
        <f t="shared" si="8"/>
        <v>6,5</v>
      </c>
      <c r="BE289" s="118"/>
      <c r="BF289" s="118"/>
      <c r="BG289" s="118"/>
      <c r="BH289" s="118"/>
      <c r="BI289" s="118"/>
    </row>
    <row r="290" spans="1:104" x14ac:dyDescent="0.2">
      <c r="A290" s="129"/>
      <c r="B290" s="130"/>
      <c r="C290" s="195" t="s">
        <v>306</v>
      </c>
      <c r="D290" s="196"/>
      <c r="E290" s="133">
        <v>9.1199999999999992</v>
      </c>
      <c r="F290" s="134"/>
      <c r="G290" s="135"/>
      <c r="H290" s="136"/>
      <c r="I290" s="131"/>
      <c r="J290" s="137"/>
      <c r="K290" s="131"/>
      <c r="M290" s="132" t="s">
        <v>306</v>
      </c>
      <c r="O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38" t="str">
        <f t="shared" si="8"/>
        <v>zadní strana:15,84*12,65</v>
      </c>
      <c r="BE290" s="118"/>
      <c r="BF290" s="118"/>
      <c r="BG290" s="118"/>
      <c r="BH290" s="118"/>
      <c r="BI290" s="118"/>
    </row>
    <row r="291" spans="1:104" x14ac:dyDescent="0.2">
      <c r="A291" s="129"/>
      <c r="B291" s="130"/>
      <c r="C291" s="195" t="s">
        <v>307</v>
      </c>
      <c r="D291" s="196"/>
      <c r="E291" s="133">
        <v>16.72</v>
      </c>
      <c r="F291" s="134"/>
      <c r="G291" s="135"/>
      <c r="H291" s="136"/>
      <c r="I291" s="131"/>
      <c r="J291" s="137"/>
      <c r="K291" s="131"/>
      <c r="M291" s="132" t="s">
        <v>307</v>
      </c>
      <c r="O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38" t="str">
        <f t="shared" si="8"/>
        <v>1,2*7,6</v>
      </c>
      <c r="BE291" s="118"/>
      <c r="BF291" s="118"/>
      <c r="BG291" s="118"/>
      <c r="BH291" s="118"/>
      <c r="BI291" s="118"/>
    </row>
    <row r="292" spans="1:104" x14ac:dyDescent="0.2">
      <c r="A292" s="129"/>
      <c r="B292" s="130"/>
      <c r="C292" s="195" t="s">
        <v>308</v>
      </c>
      <c r="D292" s="196"/>
      <c r="E292" s="133">
        <v>4.2</v>
      </c>
      <c r="F292" s="134"/>
      <c r="G292" s="135"/>
      <c r="H292" s="136"/>
      <c r="I292" s="131"/>
      <c r="J292" s="137"/>
      <c r="K292" s="131"/>
      <c r="M292" s="132" t="s">
        <v>308</v>
      </c>
      <c r="O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38" t="str">
        <f t="shared" si="8"/>
        <v>2,2*7,6</v>
      </c>
      <c r="BE292" s="118"/>
      <c r="BF292" s="118"/>
      <c r="BG292" s="118"/>
      <c r="BH292" s="118"/>
      <c r="BI292" s="118"/>
    </row>
    <row r="293" spans="1:104" x14ac:dyDescent="0.2">
      <c r="A293" s="129"/>
      <c r="B293" s="130"/>
      <c r="C293" s="195" t="s">
        <v>309</v>
      </c>
      <c r="D293" s="196"/>
      <c r="E293" s="133">
        <v>95</v>
      </c>
      <c r="F293" s="134"/>
      <c r="G293" s="135"/>
      <c r="H293" s="136"/>
      <c r="I293" s="131"/>
      <c r="J293" s="137"/>
      <c r="K293" s="131"/>
      <c r="M293" s="132" t="s">
        <v>309</v>
      </c>
      <c r="O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38" t="str">
        <f t="shared" si="8"/>
        <v>(2,2+2)*2/2</v>
      </c>
      <c r="BE293" s="118"/>
      <c r="BF293" s="118"/>
      <c r="BG293" s="118"/>
      <c r="BH293" s="118"/>
      <c r="BI293" s="118"/>
    </row>
    <row r="294" spans="1:104" x14ac:dyDescent="0.2">
      <c r="A294" s="119">
        <v>42</v>
      </c>
      <c r="B294" s="120" t="s">
        <v>310</v>
      </c>
      <c r="C294" s="121" t="s">
        <v>311</v>
      </c>
      <c r="D294" s="122" t="s">
        <v>49</v>
      </c>
      <c r="E294" s="123">
        <v>339.81599999999997</v>
      </c>
      <c r="F294" s="124">
        <v>0</v>
      </c>
      <c r="G294" s="125">
        <f>E294*F294</f>
        <v>0</v>
      </c>
      <c r="H294" s="126">
        <v>3.5130000000000002E-2</v>
      </c>
      <c r="I294" s="127">
        <f>E294*H294</f>
        <v>11.937736079999999</v>
      </c>
      <c r="J294" s="126">
        <v>0</v>
      </c>
      <c r="K294" s="127">
        <f>E294*J294</f>
        <v>0</v>
      </c>
      <c r="O294" s="118"/>
      <c r="Z294" s="118"/>
      <c r="AA294" s="118">
        <v>1</v>
      </c>
      <c r="AB294" s="118">
        <v>1</v>
      </c>
      <c r="AC294" s="118">
        <v>1</v>
      </c>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28">
        <f>G294</f>
        <v>0</v>
      </c>
      <c r="BA294" s="118"/>
      <c r="BB294" s="118"/>
      <c r="BC294" s="118"/>
      <c r="BD294" s="118"/>
      <c r="BE294" s="118"/>
      <c r="BF294" s="118"/>
      <c r="BG294" s="118"/>
      <c r="BH294" s="118"/>
      <c r="BI294" s="118"/>
      <c r="CA294" s="118">
        <v>1</v>
      </c>
      <c r="CB294" s="118">
        <v>1</v>
      </c>
      <c r="CZ294" s="81">
        <v>1</v>
      </c>
    </row>
    <row r="295" spans="1:104" x14ac:dyDescent="0.2">
      <c r="A295" s="129"/>
      <c r="B295" s="130"/>
      <c r="C295" s="195" t="s">
        <v>303</v>
      </c>
      <c r="D295" s="196"/>
      <c r="E295" s="133">
        <v>7.9</v>
      </c>
      <c r="F295" s="134"/>
      <c r="G295" s="135"/>
      <c r="H295" s="136"/>
      <c r="I295" s="131"/>
      <c r="J295" s="137"/>
      <c r="K295" s="131"/>
      <c r="M295" s="132" t="s">
        <v>303</v>
      </c>
      <c r="O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38" t="str">
        <f t="shared" ref="BD295:BD301" si="9">C294</f>
        <v xml:space="preserve">Oprava vnějších omítek vápen. štuk. II, do 40 % </v>
      </c>
      <c r="BE295" s="118"/>
      <c r="BF295" s="118"/>
      <c r="BG295" s="118"/>
      <c r="BH295" s="118"/>
      <c r="BI295" s="118"/>
    </row>
    <row r="296" spans="1:104" x14ac:dyDescent="0.2">
      <c r="A296" s="129"/>
      <c r="B296" s="130"/>
      <c r="C296" s="195" t="s">
        <v>304</v>
      </c>
      <c r="D296" s="196"/>
      <c r="E296" s="133">
        <v>6.5</v>
      </c>
      <c r="F296" s="134"/>
      <c r="G296" s="135"/>
      <c r="H296" s="136"/>
      <c r="I296" s="131"/>
      <c r="J296" s="137"/>
      <c r="K296" s="131"/>
      <c r="M296" s="132" t="s">
        <v>304</v>
      </c>
      <c r="O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38" t="str">
        <f t="shared" si="9"/>
        <v>celní strana:7,9</v>
      </c>
      <c r="BE296" s="118"/>
      <c r="BF296" s="118"/>
      <c r="BG296" s="118"/>
      <c r="BH296" s="118"/>
      <c r="BI296" s="118"/>
    </row>
    <row r="297" spans="1:104" x14ac:dyDescent="0.2">
      <c r="A297" s="129"/>
      <c r="B297" s="130"/>
      <c r="C297" s="195" t="s">
        <v>305</v>
      </c>
      <c r="D297" s="196"/>
      <c r="E297" s="133">
        <v>200.376</v>
      </c>
      <c r="F297" s="134"/>
      <c r="G297" s="135"/>
      <c r="H297" s="136"/>
      <c r="I297" s="131"/>
      <c r="J297" s="137"/>
      <c r="K297" s="131"/>
      <c r="M297" s="132" t="s">
        <v>305</v>
      </c>
      <c r="O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38" t="str">
        <f t="shared" si="9"/>
        <v>6,5</v>
      </c>
      <c r="BE297" s="118"/>
      <c r="BF297" s="118"/>
      <c r="BG297" s="118"/>
      <c r="BH297" s="118"/>
      <c r="BI297" s="118"/>
    </row>
    <row r="298" spans="1:104" x14ac:dyDescent="0.2">
      <c r="A298" s="129"/>
      <c r="B298" s="130"/>
      <c r="C298" s="195" t="s">
        <v>306</v>
      </c>
      <c r="D298" s="196"/>
      <c r="E298" s="133">
        <v>9.1199999999999992</v>
      </c>
      <c r="F298" s="134"/>
      <c r="G298" s="135"/>
      <c r="H298" s="136"/>
      <c r="I298" s="131"/>
      <c r="J298" s="137"/>
      <c r="K298" s="131"/>
      <c r="M298" s="132" t="s">
        <v>306</v>
      </c>
      <c r="O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38" t="str">
        <f t="shared" si="9"/>
        <v>zadní strana:15,84*12,65</v>
      </c>
      <c r="BE298" s="118"/>
      <c r="BF298" s="118"/>
      <c r="BG298" s="118"/>
      <c r="BH298" s="118"/>
      <c r="BI298" s="118"/>
    </row>
    <row r="299" spans="1:104" x14ac:dyDescent="0.2">
      <c r="A299" s="129"/>
      <c r="B299" s="130"/>
      <c r="C299" s="195" t="s">
        <v>307</v>
      </c>
      <c r="D299" s="196"/>
      <c r="E299" s="133">
        <v>16.72</v>
      </c>
      <c r="F299" s="134"/>
      <c r="G299" s="135"/>
      <c r="H299" s="136"/>
      <c r="I299" s="131"/>
      <c r="J299" s="137"/>
      <c r="K299" s="131"/>
      <c r="M299" s="132" t="s">
        <v>307</v>
      </c>
      <c r="O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38" t="str">
        <f t="shared" si="9"/>
        <v>1,2*7,6</v>
      </c>
      <c r="BE299" s="118"/>
      <c r="BF299" s="118"/>
      <c r="BG299" s="118"/>
      <c r="BH299" s="118"/>
      <c r="BI299" s="118"/>
    </row>
    <row r="300" spans="1:104" x14ac:dyDescent="0.2">
      <c r="A300" s="129"/>
      <c r="B300" s="130"/>
      <c r="C300" s="195" t="s">
        <v>308</v>
      </c>
      <c r="D300" s="196"/>
      <c r="E300" s="133">
        <v>4.2</v>
      </c>
      <c r="F300" s="134"/>
      <c r="G300" s="135"/>
      <c r="H300" s="136"/>
      <c r="I300" s="131"/>
      <c r="J300" s="137"/>
      <c r="K300" s="131"/>
      <c r="M300" s="132" t="s">
        <v>308</v>
      </c>
      <c r="O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38" t="str">
        <f t="shared" si="9"/>
        <v>2,2*7,6</v>
      </c>
      <c r="BE300" s="118"/>
      <c r="BF300" s="118"/>
      <c r="BG300" s="118"/>
      <c r="BH300" s="118"/>
      <c r="BI300" s="118"/>
    </row>
    <row r="301" spans="1:104" x14ac:dyDescent="0.2">
      <c r="A301" s="129"/>
      <c r="B301" s="130"/>
      <c r="C301" s="195" t="s">
        <v>309</v>
      </c>
      <c r="D301" s="196"/>
      <c r="E301" s="133">
        <v>95</v>
      </c>
      <c r="F301" s="134"/>
      <c r="G301" s="135"/>
      <c r="H301" s="136"/>
      <c r="I301" s="131"/>
      <c r="J301" s="137"/>
      <c r="K301" s="131"/>
      <c r="M301" s="132" t="s">
        <v>309</v>
      </c>
      <c r="O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38" t="str">
        <f t="shared" si="9"/>
        <v>(2,2+2)*2/2</v>
      </c>
      <c r="BE301" s="118"/>
      <c r="BF301" s="118"/>
      <c r="BG301" s="118"/>
      <c r="BH301" s="118"/>
      <c r="BI301" s="118"/>
    </row>
    <row r="302" spans="1:104" x14ac:dyDescent="0.2">
      <c r="A302" s="119">
        <v>43</v>
      </c>
      <c r="B302" s="120" t="s">
        <v>312</v>
      </c>
      <c r="C302" s="121" t="s">
        <v>313</v>
      </c>
      <c r="D302" s="122" t="s">
        <v>49</v>
      </c>
      <c r="E302" s="123">
        <v>339.81599999999997</v>
      </c>
      <c r="F302" s="124">
        <v>0</v>
      </c>
      <c r="G302" s="125">
        <f>E302*F302</f>
        <v>0</v>
      </c>
      <c r="H302" s="126">
        <v>7.6000000000000004E-4</v>
      </c>
      <c r="I302" s="127">
        <f>E302*H302</f>
        <v>0.25826016000000002</v>
      </c>
      <c r="J302" s="126">
        <v>0</v>
      </c>
      <c r="K302" s="127">
        <f>E302*J302</f>
        <v>0</v>
      </c>
      <c r="O302" s="118"/>
      <c r="Z302" s="118"/>
      <c r="AA302" s="118">
        <v>1</v>
      </c>
      <c r="AB302" s="118">
        <v>1</v>
      </c>
      <c r="AC302" s="118">
        <v>1</v>
      </c>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28">
        <f>G302</f>
        <v>0</v>
      </c>
      <c r="BA302" s="118"/>
      <c r="BB302" s="118"/>
      <c r="BC302" s="118"/>
      <c r="BD302" s="118"/>
      <c r="BE302" s="118"/>
      <c r="BF302" s="118"/>
      <c r="BG302" s="118"/>
      <c r="BH302" s="118"/>
      <c r="BI302" s="118"/>
      <c r="CA302" s="118">
        <v>1</v>
      </c>
      <c r="CB302" s="118">
        <v>1</v>
      </c>
      <c r="CZ302" s="81">
        <v>1</v>
      </c>
    </row>
    <row r="303" spans="1:104" x14ac:dyDescent="0.2">
      <c r="A303" s="129"/>
      <c r="B303" s="130"/>
      <c r="C303" s="195" t="s">
        <v>303</v>
      </c>
      <c r="D303" s="196"/>
      <c r="E303" s="133">
        <v>7.9</v>
      </c>
      <c r="F303" s="134"/>
      <c r="G303" s="135"/>
      <c r="H303" s="136"/>
      <c r="I303" s="131"/>
      <c r="J303" s="137"/>
      <c r="K303" s="131"/>
      <c r="M303" s="132" t="s">
        <v>303</v>
      </c>
      <c r="O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38" t="str">
        <f t="shared" ref="BD303:BD309" si="10">C302</f>
        <v xml:space="preserve">Nátěr nebo nástřik stěn vnějších, složitost 1 - 2 </v>
      </c>
      <c r="BE303" s="118"/>
      <c r="BF303" s="118"/>
      <c r="BG303" s="118"/>
      <c r="BH303" s="118"/>
      <c r="BI303" s="118"/>
    </row>
    <row r="304" spans="1:104" x14ac:dyDescent="0.2">
      <c r="A304" s="129"/>
      <c r="B304" s="130"/>
      <c r="C304" s="195" t="s">
        <v>304</v>
      </c>
      <c r="D304" s="196"/>
      <c r="E304" s="133">
        <v>6.5</v>
      </c>
      <c r="F304" s="134"/>
      <c r="G304" s="135"/>
      <c r="H304" s="136"/>
      <c r="I304" s="131"/>
      <c r="J304" s="137"/>
      <c r="K304" s="131"/>
      <c r="M304" s="132" t="s">
        <v>304</v>
      </c>
      <c r="O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38" t="str">
        <f t="shared" si="10"/>
        <v>celní strana:7,9</v>
      </c>
      <c r="BE304" s="118"/>
      <c r="BF304" s="118"/>
      <c r="BG304" s="118"/>
      <c r="BH304" s="118"/>
      <c r="BI304" s="118"/>
    </row>
    <row r="305" spans="1:104" x14ac:dyDescent="0.2">
      <c r="A305" s="129"/>
      <c r="B305" s="130"/>
      <c r="C305" s="195" t="s">
        <v>305</v>
      </c>
      <c r="D305" s="196"/>
      <c r="E305" s="133">
        <v>200.376</v>
      </c>
      <c r="F305" s="134"/>
      <c r="G305" s="135"/>
      <c r="H305" s="136"/>
      <c r="I305" s="131"/>
      <c r="J305" s="137"/>
      <c r="K305" s="131"/>
      <c r="M305" s="132" t="s">
        <v>305</v>
      </c>
      <c r="O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38" t="str">
        <f t="shared" si="10"/>
        <v>6,5</v>
      </c>
      <c r="BE305" s="118"/>
      <c r="BF305" s="118"/>
      <c r="BG305" s="118"/>
      <c r="BH305" s="118"/>
      <c r="BI305" s="118"/>
    </row>
    <row r="306" spans="1:104" x14ac:dyDescent="0.2">
      <c r="A306" s="129"/>
      <c r="B306" s="130"/>
      <c r="C306" s="195" t="s">
        <v>306</v>
      </c>
      <c r="D306" s="196"/>
      <c r="E306" s="133">
        <v>9.1199999999999992</v>
      </c>
      <c r="F306" s="134"/>
      <c r="G306" s="135"/>
      <c r="H306" s="136"/>
      <c r="I306" s="131"/>
      <c r="J306" s="137"/>
      <c r="K306" s="131"/>
      <c r="M306" s="132" t="s">
        <v>306</v>
      </c>
      <c r="O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38" t="str">
        <f t="shared" si="10"/>
        <v>zadní strana:15,84*12,65</v>
      </c>
      <c r="BE306" s="118"/>
      <c r="BF306" s="118"/>
      <c r="BG306" s="118"/>
      <c r="BH306" s="118"/>
      <c r="BI306" s="118"/>
    </row>
    <row r="307" spans="1:104" x14ac:dyDescent="0.2">
      <c r="A307" s="129"/>
      <c r="B307" s="130"/>
      <c r="C307" s="195" t="s">
        <v>307</v>
      </c>
      <c r="D307" s="196"/>
      <c r="E307" s="133">
        <v>16.72</v>
      </c>
      <c r="F307" s="134"/>
      <c r="G307" s="135"/>
      <c r="H307" s="136"/>
      <c r="I307" s="131"/>
      <c r="J307" s="137"/>
      <c r="K307" s="131"/>
      <c r="M307" s="132" t="s">
        <v>307</v>
      </c>
      <c r="O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38" t="str">
        <f t="shared" si="10"/>
        <v>1,2*7,6</v>
      </c>
      <c r="BE307" s="118"/>
      <c r="BF307" s="118"/>
      <c r="BG307" s="118"/>
      <c r="BH307" s="118"/>
      <c r="BI307" s="118"/>
    </row>
    <row r="308" spans="1:104" x14ac:dyDescent="0.2">
      <c r="A308" s="129"/>
      <c r="B308" s="130"/>
      <c r="C308" s="195" t="s">
        <v>308</v>
      </c>
      <c r="D308" s="196"/>
      <c r="E308" s="133">
        <v>4.2</v>
      </c>
      <c r="F308" s="134"/>
      <c r="G308" s="135"/>
      <c r="H308" s="136"/>
      <c r="I308" s="131"/>
      <c r="J308" s="137"/>
      <c r="K308" s="131"/>
      <c r="M308" s="132" t="s">
        <v>308</v>
      </c>
      <c r="O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38" t="str">
        <f t="shared" si="10"/>
        <v>2,2*7,6</v>
      </c>
      <c r="BE308" s="118"/>
      <c r="BF308" s="118"/>
      <c r="BG308" s="118"/>
      <c r="BH308" s="118"/>
      <c r="BI308" s="118"/>
    </row>
    <row r="309" spans="1:104" x14ac:dyDescent="0.2">
      <c r="A309" s="129"/>
      <c r="B309" s="130"/>
      <c r="C309" s="195" t="s">
        <v>309</v>
      </c>
      <c r="D309" s="196"/>
      <c r="E309" s="133">
        <v>95</v>
      </c>
      <c r="F309" s="134"/>
      <c r="G309" s="135"/>
      <c r="H309" s="136"/>
      <c r="I309" s="131"/>
      <c r="J309" s="137"/>
      <c r="K309" s="131"/>
      <c r="M309" s="132" t="s">
        <v>309</v>
      </c>
      <c r="O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38" t="str">
        <f t="shared" si="10"/>
        <v>(2,2+2)*2/2</v>
      </c>
      <c r="BE309" s="118"/>
      <c r="BF309" s="118"/>
      <c r="BG309" s="118"/>
      <c r="BH309" s="118"/>
      <c r="BI309" s="118"/>
    </row>
    <row r="310" spans="1:104" x14ac:dyDescent="0.2">
      <c r="A310" s="139" t="s">
        <v>50</v>
      </c>
      <c r="B310" s="140" t="s">
        <v>299</v>
      </c>
      <c r="C310" s="141" t="s">
        <v>300</v>
      </c>
      <c r="D310" s="142"/>
      <c r="E310" s="143"/>
      <c r="F310" s="143"/>
      <c r="G310" s="144">
        <f>SUM(G284:G309)</f>
        <v>0</v>
      </c>
      <c r="H310" s="145"/>
      <c r="I310" s="144">
        <f>SUM(I284:I309)</f>
        <v>12.20958888</v>
      </c>
      <c r="J310" s="146"/>
      <c r="K310" s="144">
        <f>SUM(K284:K309)</f>
        <v>0</v>
      </c>
      <c r="O310" s="118"/>
      <c r="X310" s="147">
        <f>K310</f>
        <v>0</v>
      </c>
      <c r="Y310" s="147">
        <f>I310</f>
        <v>12.20958888</v>
      </c>
      <c r="Z310" s="128">
        <f>G310</f>
        <v>0</v>
      </c>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48"/>
      <c r="BB310" s="148"/>
      <c r="BC310" s="148"/>
      <c r="BD310" s="148"/>
      <c r="BE310" s="148"/>
      <c r="BF310" s="148"/>
      <c r="BG310" s="118"/>
      <c r="BH310" s="118"/>
      <c r="BI310" s="118"/>
    </row>
    <row r="311" spans="1:104" ht="14.25" customHeight="1" x14ac:dyDescent="0.2">
      <c r="A311" s="108" t="s">
        <v>46</v>
      </c>
      <c r="B311" s="109" t="s">
        <v>314</v>
      </c>
      <c r="C311" s="110" t="s">
        <v>315</v>
      </c>
      <c r="D311" s="111"/>
      <c r="E311" s="112"/>
      <c r="F311" s="112"/>
      <c r="G311" s="113"/>
      <c r="H311" s="114"/>
      <c r="I311" s="115"/>
      <c r="J311" s="116"/>
      <c r="K311" s="117"/>
      <c r="O311" s="118"/>
    </row>
    <row r="312" spans="1:104" x14ac:dyDescent="0.2">
      <c r="A312" s="119">
        <v>44</v>
      </c>
      <c r="B312" s="120" t="s">
        <v>316</v>
      </c>
      <c r="C312" s="121" t="s">
        <v>317</v>
      </c>
      <c r="D312" s="122" t="s">
        <v>54</v>
      </c>
      <c r="E312" s="123">
        <v>2.0733000000000001</v>
      </c>
      <c r="F312" s="124">
        <v>0</v>
      </c>
      <c r="G312" s="125">
        <f>E312*F312</f>
        <v>0</v>
      </c>
      <c r="H312" s="126">
        <v>2.5249999999999999</v>
      </c>
      <c r="I312" s="127">
        <f>E312*H312</f>
        <v>5.2350824999999999</v>
      </c>
      <c r="J312" s="126">
        <v>0</v>
      </c>
      <c r="K312" s="127">
        <f>E312*J312</f>
        <v>0</v>
      </c>
      <c r="O312" s="118"/>
      <c r="Z312" s="118"/>
      <c r="AA312" s="118">
        <v>1</v>
      </c>
      <c r="AB312" s="118">
        <v>1</v>
      </c>
      <c r="AC312" s="118">
        <v>1</v>
      </c>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28">
        <f>G312</f>
        <v>0</v>
      </c>
      <c r="BA312" s="118"/>
      <c r="BB312" s="118"/>
      <c r="BC312" s="118"/>
      <c r="BD312" s="118"/>
      <c r="BE312" s="118"/>
      <c r="BF312" s="118"/>
      <c r="BG312" s="118"/>
      <c r="BH312" s="118"/>
      <c r="BI312" s="118"/>
      <c r="CA312" s="118">
        <v>1</v>
      </c>
      <c r="CB312" s="118">
        <v>1</v>
      </c>
      <c r="CZ312" s="81">
        <v>1</v>
      </c>
    </row>
    <row r="313" spans="1:104" x14ac:dyDescent="0.2">
      <c r="A313" s="129"/>
      <c r="B313" s="130"/>
      <c r="C313" s="195" t="s">
        <v>318</v>
      </c>
      <c r="D313" s="196"/>
      <c r="E313" s="133">
        <v>1.6233</v>
      </c>
      <c r="F313" s="134"/>
      <c r="G313" s="135"/>
      <c r="H313" s="136"/>
      <c r="I313" s="131"/>
      <c r="J313" s="137"/>
      <c r="K313" s="131"/>
      <c r="M313" s="132" t="s">
        <v>318</v>
      </c>
      <c r="O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38" t="str">
        <f>C312</f>
        <v xml:space="preserve">Mazanina betonová tl. 5 - 8 cm C 20/25 </v>
      </c>
      <c r="BE313" s="118"/>
      <c r="BF313" s="118"/>
      <c r="BG313" s="118"/>
      <c r="BH313" s="118"/>
      <c r="BI313" s="118"/>
    </row>
    <row r="314" spans="1:104" x14ac:dyDescent="0.2">
      <c r="A314" s="129"/>
      <c r="B314" s="130"/>
      <c r="C314" s="195" t="s">
        <v>319</v>
      </c>
      <c r="D314" s="196"/>
      <c r="E314" s="133">
        <v>0.45</v>
      </c>
      <c r="F314" s="134"/>
      <c r="G314" s="135"/>
      <c r="H314" s="136"/>
      <c r="I314" s="131"/>
      <c r="J314" s="137"/>
      <c r="K314" s="131"/>
      <c r="M314" s="132" t="s">
        <v>319</v>
      </c>
      <c r="O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38" t="str">
        <f>C313</f>
        <v>105:19,7*0,08*1,03</v>
      </c>
      <c r="BE314" s="118"/>
      <c r="BF314" s="118"/>
      <c r="BG314" s="118"/>
      <c r="BH314" s="118"/>
      <c r="BI314" s="118"/>
    </row>
    <row r="315" spans="1:104" ht="22.5" x14ac:dyDescent="0.2">
      <c r="A315" s="119">
        <v>45</v>
      </c>
      <c r="B315" s="120" t="s">
        <v>320</v>
      </c>
      <c r="C315" s="121" t="s">
        <v>321</v>
      </c>
      <c r="D315" s="122" t="s">
        <v>54</v>
      </c>
      <c r="E315" s="123">
        <v>1.6233</v>
      </c>
      <c r="F315" s="124">
        <v>0</v>
      </c>
      <c r="G315" s="125">
        <f>E315*F315</f>
        <v>0</v>
      </c>
      <c r="H315" s="126">
        <v>0</v>
      </c>
      <c r="I315" s="127">
        <f>E315*H315</f>
        <v>0</v>
      </c>
      <c r="J315" s="126">
        <v>0</v>
      </c>
      <c r="K315" s="127">
        <f>E315*J315</f>
        <v>0</v>
      </c>
      <c r="O315" s="118"/>
      <c r="Z315" s="118"/>
      <c r="AA315" s="118">
        <v>1</v>
      </c>
      <c r="AB315" s="118">
        <v>1</v>
      </c>
      <c r="AC315" s="118">
        <v>1</v>
      </c>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28">
        <f>G315</f>
        <v>0</v>
      </c>
      <c r="BA315" s="118"/>
      <c r="BB315" s="118"/>
      <c r="BC315" s="118"/>
      <c r="BD315" s="118"/>
      <c r="BE315" s="118"/>
      <c r="BF315" s="118"/>
      <c r="BG315" s="118"/>
      <c r="BH315" s="118"/>
      <c r="BI315" s="118"/>
      <c r="CA315" s="118">
        <v>1</v>
      </c>
      <c r="CB315" s="118">
        <v>1</v>
      </c>
      <c r="CZ315" s="81">
        <v>1</v>
      </c>
    </row>
    <row r="316" spans="1:104" x14ac:dyDescent="0.2">
      <c r="A316" s="129"/>
      <c r="B316" s="130"/>
      <c r="C316" s="197" t="s">
        <v>322</v>
      </c>
      <c r="D316" s="198"/>
      <c r="E316" s="198"/>
      <c r="F316" s="198"/>
      <c r="G316" s="199"/>
      <c r="I316" s="131"/>
      <c r="K316" s="131"/>
      <c r="L316" s="132" t="s">
        <v>322</v>
      </c>
      <c r="O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row>
    <row r="317" spans="1:104" x14ac:dyDescent="0.2">
      <c r="A317" s="129"/>
      <c r="B317" s="130"/>
      <c r="C317" s="195" t="s">
        <v>318</v>
      </c>
      <c r="D317" s="196"/>
      <c r="E317" s="133">
        <v>1.6233</v>
      </c>
      <c r="F317" s="134"/>
      <c r="G317" s="135"/>
      <c r="H317" s="136"/>
      <c r="I317" s="131"/>
      <c r="J317" s="137"/>
      <c r="K317" s="131"/>
      <c r="M317" s="132" t="s">
        <v>318</v>
      </c>
      <c r="O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38" t="str">
        <f>C316</f>
        <v>pod nátěr  P 1</v>
      </c>
      <c r="BE317" s="118"/>
      <c r="BF317" s="118"/>
      <c r="BG317" s="118"/>
      <c r="BH317" s="118"/>
      <c r="BI317" s="118"/>
    </row>
    <row r="318" spans="1:104" ht="22.5" x14ac:dyDescent="0.2">
      <c r="A318" s="119">
        <v>46</v>
      </c>
      <c r="B318" s="120" t="s">
        <v>323</v>
      </c>
      <c r="C318" s="121" t="s">
        <v>324</v>
      </c>
      <c r="D318" s="122" t="s">
        <v>91</v>
      </c>
      <c r="E318" s="123">
        <v>7.7799999999999994E-2</v>
      </c>
      <c r="F318" s="124">
        <v>0</v>
      </c>
      <c r="G318" s="125">
        <f>E318*F318</f>
        <v>0</v>
      </c>
      <c r="H318" s="126">
        <v>1.0662499999999999</v>
      </c>
      <c r="I318" s="127">
        <f>E318*H318</f>
        <v>8.2954249999999993E-2</v>
      </c>
      <c r="J318" s="126">
        <v>0</v>
      </c>
      <c r="K318" s="127">
        <f>E318*J318</f>
        <v>0</v>
      </c>
      <c r="O318" s="118"/>
      <c r="Z318" s="118"/>
      <c r="AA318" s="118">
        <v>1</v>
      </c>
      <c r="AB318" s="118">
        <v>1</v>
      </c>
      <c r="AC318" s="118">
        <v>1</v>
      </c>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28">
        <f>G318</f>
        <v>0</v>
      </c>
      <c r="BA318" s="118"/>
      <c r="BB318" s="118"/>
      <c r="BC318" s="118"/>
      <c r="BD318" s="118"/>
      <c r="BE318" s="118"/>
      <c r="BF318" s="118"/>
      <c r="BG318" s="118"/>
      <c r="BH318" s="118"/>
      <c r="BI318" s="118"/>
      <c r="CA318" s="118">
        <v>1</v>
      </c>
      <c r="CB318" s="118">
        <v>1</v>
      </c>
      <c r="CZ318" s="81">
        <v>1</v>
      </c>
    </row>
    <row r="319" spans="1:104" ht="25.5" x14ac:dyDescent="0.2">
      <c r="A319" s="129"/>
      <c r="B319" s="130"/>
      <c r="C319" s="195" t="s">
        <v>94</v>
      </c>
      <c r="D319" s="196"/>
      <c r="E319" s="133">
        <v>6.3299999999999995E-2</v>
      </c>
      <c r="F319" s="134"/>
      <c r="G319" s="135"/>
      <c r="H319" s="136"/>
      <c r="I319" s="131"/>
      <c r="J319" s="137"/>
      <c r="K319" s="131"/>
      <c r="M319" s="132" t="s">
        <v>94</v>
      </c>
      <c r="O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38" t="str">
        <f>C318</f>
        <v>Výztuž mazanin svařovanou sítí průměr drátu  5,0, oka 150/150 mm KD37</v>
      </c>
      <c r="BE319" s="118"/>
      <c r="BF319" s="118"/>
      <c r="BG319" s="118"/>
      <c r="BH319" s="118"/>
      <c r="BI319" s="118"/>
    </row>
    <row r="320" spans="1:104" x14ac:dyDescent="0.2">
      <c r="A320" s="129"/>
      <c r="B320" s="130"/>
      <c r="C320" s="195" t="s">
        <v>325</v>
      </c>
      <c r="D320" s="196"/>
      <c r="E320" s="133">
        <v>1.4500000000000001E-2</v>
      </c>
      <c r="F320" s="134"/>
      <c r="G320" s="135"/>
      <c r="H320" s="136"/>
      <c r="I320" s="131"/>
      <c r="J320" s="137"/>
      <c r="K320" s="131"/>
      <c r="M320" s="132" t="s">
        <v>325</v>
      </c>
      <c r="O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38" t="str">
        <f>C319</f>
        <v>105:19,7*(18,2/6)*1,06/1000</v>
      </c>
      <c r="BE320" s="118"/>
      <c r="BF320" s="118"/>
      <c r="BG320" s="118"/>
      <c r="BH320" s="118"/>
      <c r="BI320" s="118"/>
    </row>
    <row r="321" spans="1:104" x14ac:dyDescent="0.2">
      <c r="A321" s="119">
        <v>47</v>
      </c>
      <c r="B321" s="120" t="s">
        <v>326</v>
      </c>
      <c r="C321" s="121" t="s">
        <v>327</v>
      </c>
      <c r="D321" s="122" t="s">
        <v>54</v>
      </c>
      <c r="E321" s="123">
        <v>1.97</v>
      </c>
      <c r="F321" s="124">
        <v>0</v>
      </c>
      <c r="G321" s="125">
        <f>E321*F321</f>
        <v>0</v>
      </c>
      <c r="H321" s="126">
        <v>1.837</v>
      </c>
      <c r="I321" s="127">
        <f>E321*H321</f>
        <v>3.6188899999999999</v>
      </c>
      <c r="J321" s="126">
        <v>0</v>
      </c>
      <c r="K321" s="127">
        <f>E321*J321</f>
        <v>0</v>
      </c>
      <c r="O321" s="118"/>
      <c r="Z321" s="118"/>
      <c r="AA321" s="118">
        <v>1</v>
      </c>
      <c r="AB321" s="118">
        <v>1</v>
      </c>
      <c r="AC321" s="118">
        <v>1</v>
      </c>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28">
        <f>G321</f>
        <v>0</v>
      </c>
      <c r="BA321" s="118"/>
      <c r="BB321" s="118"/>
      <c r="BC321" s="118"/>
      <c r="BD321" s="118"/>
      <c r="BE321" s="118"/>
      <c r="BF321" s="118"/>
      <c r="BG321" s="118"/>
      <c r="BH321" s="118"/>
      <c r="BI321" s="118"/>
      <c r="CA321" s="118">
        <v>1</v>
      </c>
      <c r="CB321" s="118">
        <v>1</v>
      </c>
      <c r="CZ321" s="81">
        <v>1</v>
      </c>
    </row>
    <row r="322" spans="1:104" x14ac:dyDescent="0.2">
      <c r="A322" s="129"/>
      <c r="B322" s="130"/>
      <c r="C322" s="197" t="s">
        <v>328</v>
      </c>
      <c r="D322" s="198"/>
      <c r="E322" s="198"/>
      <c r="F322" s="198"/>
      <c r="G322" s="199"/>
      <c r="I322" s="131"/>
      <c r="K322" s="131"/>
      <c r="L322" s="132" t="s">
        <v>328</v>
      </c>
      <c r="O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row>
    <row r="323" spans="1:104" x14ac:dyDescent="0.2">
      <c r="A323" s="129"/>
      <c r="B323" s="130"/>
      <c r="C323" s="195" t="s">
        <v>329</v>
      </c>
      <c r="D323" s="196"/>
      <c r="E323" s="133">
        <v>1.97</v>
      </c>
      <c r="F323" s="134"/>
      <c r="G323" s="135"/>
      <c r="H323" s="136"/>
      <c r="I323" s="131"/>
      <c r="J323" s="137"/>
      <c r="K323" s="131"/>
      <c r="M323" s="132" t="s">
        <v>329</v>
      </c>
      <c r="O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38" t="str">
        <f>C322</f>
        <v>Podklad z hutněného drceného kameniva fr. 8-16 mm  (Edef.=50Mpa)</v>
      </c>
      <c r="BE323" s="118"/>
      <c r="BF323" s="118"/>
      <c r="BG323" s="118"/>
      <c r="BH323" s="118"/>
      <c r="BI323" s="118"/>
    </row>
    <row r="324" spans="1:104" x14ac:dyDescent="0.2">
      <c r="A324" s="139" t="s">
        <v>50</v>
      </c>
      <c r="B324" s="140" t="s">
        <v>314</v>
      </c>
      <c r="C324" s="141" t="s">
        <v>315</v>
      </c>
      <c r="D324" s="142"/>
      <c r="E324" s="143"/>
      <c r="F324" s="143"/>
      <c r="G324" s="144">
        <f>SUM(G311:G323)</f>
        <v>0</v>
      </c>
      <c r="H324" s="145"/>
      <c r="I324" s="144">
        <f>SUM(I311:I323)</f>
        <v>8.9369267499999996</v>
      </c>
      <c r="J324" s="146"/>
      <c r="K324" s="144">
        <f>SUM(K311:K323)</f>
        <v>0</v>
      </c>
      <c r="O324" s="118"/>
      <c r="X324" s="147">
        <f>K324</f>
        <v>0</v>
      </c>
      <c r="Y324" s="147">
        <f>I324</f>
        <v>8.9369267499999996</v>
      </c>
      <c r="Z324" s="128">
        <f>G324</f>
        <v>0</v>
      </c>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48"/>
      <c r="BB324" s="148"/>
      <c r="BC324" s="148"/>
      <c r="BD324" s="148"/>
      <c r="BE324" s="148"/>
      <c r="BF324" s="148"/>
      <c r="BG324" s="118"/>
      <c r="BH324" s="118"/>
      <c r="BI324" s="118"/>
    </row>
    <row r="325" spans="1:104" ht="14.25" customHeight="1" x14ac:dyDescent="0.2">
      <c r="A325" s="108" t="s">
        <v>46</v>
      </c>
      <c r="B325" s="109" t="s">
        <v>330</v>
      </c>
      <c r="C325" s="110" t="s">
        <v>331</v>
      </c>
      <c r="D325" s="111"/>
      <c r="E325" s="112"/>
      <c r="F325" s="112"/>
      <c r="G325" s="113"/>
      <c r="H325" s="114"/>
      <c r="I325" s="115"/>
      <c r="J325" s="116"/>
      <c r="K325" s="117"/>
      <c r="O325" s="118"/>
    </row>
    <row r="326" spans="1:104" x14ac:dyDescent="0.2">
      <c r="A326" s="119">
        <v>48</v>
      </c>
      <c r="B326" s="120" t="s">
        <v>332</v>
      </c>
      <c r="C326" s="121" t="s">
        <v>333</v>
      </c>
      <c r="D326" s="122" t="s">
        <v>334</v>
      </c>
      <c r="E326" s="123">
        <v>1</v>
      </c>
      <c r="F326" s="124">
        <v>0</v>
      </c>
      <c r="G326" s="125">
        <f>E326*F326</f>
        <v>0</v>
      </c>
      <c r="H326" s="126">
        <v>0</v>
      </c>
      <c r="I326" s="127">
        <f>E326*H326</f>
        <v>0</v>
      </c>
      <c r="J326" s="126">
        <v>0</v>
      </c>
      <c r="K326" s="127">
        <f>E326*J326</f>
        <v>0</v>
      </c>
      <c r="O326" s="118"/>
      <c r="Z326" s="118"/>
      <c r="AA326" s="118">
        <v>1</v>
      </c>
      <c r="AB326" s="118">
        <v>1</v>
      </c>
      <c r="AC326" s="118">
        <v>1</v>
      </c>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28">
        <f>G326</f>
        <v>0</v>
      </c>
      <c r="BA326" s="118"/>
      <c r="BB326" s="118"/>
      <c r="BC326" s="118"/>
      <c r="BD326" s="118"/>
      <c r="BE326" s="118"/>
      <c r="BF326" s="118"/>
      <c r="BG326" s="118"/>
      <c r="BH326" s="118"/>
      <c r="BI326" s="118"/>
      <c r="CA326" s="118">
        <v>1</v>
      </c>
      <c r="CB326" s="118">
        <v>1</v>
      </c>
      <c r="CZ326" s="81">
        <v>1</v>
      </c>
    </row>
    <row r="327" spans="1:104" x14ac:dyDescent="0.2">
      <c r="A327" s="129"/>
      <c r="B327" s="130"/>
      <c r="C327" s="197" t="s">
        <v>335</v>
      </c>
      <c r="D327" s="198"/>
      <c r="E327" s="198"/>
      <c r="F327" s="198"/>
      <c r="G327" s="199"/>
      <c r="I327" s="131"/>
      <c r="K327" s="131"/>
      <c r="L327" s="132" t="s">
        <v>335</v>
      </c>
      <c r="O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row>
    <row r="328" spans="1:104" x14ac:dyDescent="0.2">
      <c r="A328" s="129"/>
      <c r="B328" s="130"/>
      <c r="C328" s="197" t="s">
        <v>336</v>
      </c>
      <c r="D328" s="198"/>
      <c r="E328" s="198"/>
      <c r="F328" s="198"/>
      <c r="G328" s="199"/>
      <c r="I328" s="131"/>
      <c r="K328" s="131"/>
      <c r="L328" s="132" t="s">
        <v>336</v>
      </c>
      <c r="O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c r="BF328" s="118"/>
      <c r="BG328" s="118"/>
      <c r="BH328" s="118"/>
      <c r="BI328" s="118"/>
    </row>
    <row r="329" spans="1:104" x14ac:dyDescent="0.2">
      <c r="A329" s="129"/>
      <c r="B329" s="130"/>
      <c r="C329" s="197" t="s">
        <v>337</v>
      </c>
      <c r="D329" s="198"/>
      <c r="E329" s="198"/>
      <c r="F329" s="198"/>
      <c r="G329" s="199"/>
      <c r="I329" s="131"/>
      <c r="K329" s="131"/>
      <c r="L329" s="132" t="s">
        <v>337</v>
      </c>
      <c r="O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row>
    <row r="330" spans="1:104" x14ac:dyDescent="0.2">
      <c r="A330" s="129"/>
      <c r="B330" s="130"/>
      <c r="C330" s="197" t="s">
        <v>338</v>
      </c>
      <c r="D330" s="198"/>
      <c r="E330" s="198"/>
      <c r="F330" s="198"/>
      <c r="G330" s="199"/>
      <c r="I330" s="131"/>
      <c r="K330" s="131"/>
      <c r="L330" s="132" t="s">
        <v>338</v>
      </c>
      <c r="O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row>
    <row r="331" spans="1:104" x14ac:dyDescent="0.2">
      <c r="A331" s="129"/>
      <c r="B331" s="130"/>
      <c r="C331" s="197" t="s">
        <v>339</v>
      </c>
      <c r="D331" s="198"/>
      <c r="E331" s="198"/>
      <c r="F331" s="198"/>
      <c r="G331" s="199"/>
      <c r="I331" s="131"/>
      <c r="K331" s="131"/>
      <c r="L331" s="132" t="s">
        <v>339</v>
      </c>
      <c r="O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row>
    <row r="332" spans="1:104" x14ac:dyDescent="0.2">
      <c r="A332" s="129"/>
      <c r="B332" s="130"/>
      <c r="C332" s="197" t="s">
        <v>340</v>
      </c>
      <c r="D332" s="198"/>
      <c r="E332" s="198"/>
      <c r="F332" s="198"/>
      <c r="G332" s="199"/>
      <c r="I332" s="131"/>
      <c r="K332" s="131"/>
      <c r="L332" s="132" t="s">
        <v>340</v>
      </c>
      <c r="O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row>
    <row r="333" spans="1:104" x14ac:dyDescent="0.2">
      <c r="A333" s="139" t="s">
        <v>50</v>
      </c>
      <c r="B333" s="140" t="s">
        <v>330</v>
      </c>
      <c r="C333" s="141" t="s">
        <v>331</v>
      </c>
      <c r="D333" s="142"/>
      <c r="E333" s="143"/>
      <c r="F333" s="143"/>
      <c r="G333" s="144">
        <f>SUM(G325:G332)</f>
        <v>0</v>
      </c>
      <c r="H333" s="145"/>
      <c r="I333" s="144">
        <f>SUM(I325:I332)</f>
        <v>0</v>
      </c>
      <c r="J333" s="146"/>
      <c r="K333" s="144">
        <f>SUM(K325:K332)</f>
        <v>0</v>
      </c>
      <c r="O333" s="118"/>
      <c r="X333" s="147">
        <f>K333</f>
        <v>0</v>
      </c>
      <c r="Y333" s="147">
        <f>I333</f>
        <v>0</v>
      </c>
      <c r="Z333" s="128">
        <f>G333</f>
        <v>0</v>
      </c>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48"/>
      <c r="BB333" s="148"/>
      <c r="BC333" s="148"/>
      <c r="BD333" s="148"/>
      <c r="BE333" s="148"/>
      <c r="BF333" s="148"/>
      <c r="BG333" s="118"/>
      <c r="BH333" s="118"/>
      <c r="BI333" s="118"/>
    </row>
    <row r="334" spans="1:104" ht="14.25" customHeight="1" x14ac:dyDescent="0.2">
      <c r="A334" s="108" t="s">
        <v>46</v>
      </c>
      <c r="B334" s="109" t="s">
        <v>341</v>
      </c>
      <c r="C334" s="110" t="s">
        <v>342</v>
      </c>
      <c r="D334" s="111"/>
      <c r="E334" s="112"/>
      <c r="F334" s="112"/>
      <c r="G334" s="113"/>
      <c r="H334" s="114"/>
      <c r="I334" s="115"/>
      <c r="J334" s="116"/>
      <c r="K334" s="117"/>
      <c r="O334" s="118"/>
    </row>
    <row r="335" spans="1:104" ht="22.5" x14ac:dyDescent="0.2">
      <c r="A335" s="119">
        <v>49</v>
      </c>
      <c r="B335" s="120" t="s">
        <v>343</v>
      </c>
      <c r="C335" s="121" t="s">
        <v>344</v>
      </c>
      <c r="D335" s="122" t="s">
        <v>49</v>
      </c>
      <c r="E335" s="123">
        <v>475</v>
      </c>
      <c r="F335" s="124">
        <v>0</v>
      </c>
      <c r="G335" s="125">
        <f>E335*F335</f>
        <v>0</v>
      </c>
      <c r="H335" s="126">
        <v>2.426E-2</v>
      </c>
      <c r="I335" s="127">
        <f>E335*H335</f>
        <v>11.5235</v>
      </c>
      <c r="J335" s="126">
        <v>0</v>
      </c>
      <c r="K335" s="127">
        <f>E335*J335</f>
        <v>0</v>
      </c>
      <c r="O335" s="118"/>
      <c r="Z335" s="118"/>
      <c r="AA335" s="118">
        <v>1</v>
      </c>
      <c r="AB335" s="118">
        <v>1</v>
      </c>
      <c r="AC335" s="118">
        <v>1</v>
      </c>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28">
        <f>G335</f>
        <v>0</v>
      </c>
      <c r="BA335" s="118"/>
      <c r="BB335" s="118"/>
      <c r="BC335" s="118"/>
      <c r="BD335" s="118"/>
      <c r="BE335" s="118"/>
      <c r="BF335" s="118"/>
      <c r="BG335" s="118"/>
      <c r="BH335" s="118"/>
      <c r="BI335" s="118"/>
      <c r="CA335" s="118">
        <v>1</v>
      </c>
      <c r="CB335" s="118">
        <v>1</v>
      </c>
      <c r="CZ335" s="81">
        <v>1</v>
      </c>
    </row>
    <row r="336" spans="1:104" x14ac:dyDescent="0.2">
      <c r="A336" s="129"/>
      <c r="B336" s="130"/>
      <c r="C336" s="195" t="s">
        <v>345</v>
      </c>
      <c r="D336" s="196"/>
      <c r="E336" s="133">
        <v>475</v>
      </c>
      <c r="F336" s="134"/>
      <c r="G336" s="135"/>
      <c r="H336" s="136"/>
      <c r="I336" s="131"/>
      <c r="J336" s="137"/>
      <c r="K336" s="131"/>
      <c r="M336" s="132">
        <v>475</v>
      </c>
      <c r="O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38" t="str">
        <f>C335</f>
        <v xml:space="preserve">Montáž lešení leh.řad.s podlahami,š.1,5 m, H 24 m </v>
      </c>
      <c r="BE336" s="118"/>
      <c r="BF336" s="118"/>
      <c r="BG336" s="118"/>
      <c r="BH336" s="118"/>
      <c r="BI336" s="118"/>
    </row>
    <row r="337" spans="1:104" ht="22.5" x14ac:dyDescent="0.2">
      <c r="A337" s="119">
        <v>50</v>
      </c>
      <c r="B337" s="120" t="s">
        <v>346</v>
      </c>
      <c r="C337" s="121" t="s">
        <v>347</v>
      </c>
      <c r="D337" s="122" t="s">
        <v>49</v>
      </c>
      <c r="E337" s="123">
        <v>1425</v>
      </c>
      <c r="F337" s="124">
        <v>0</v>
      </c>
      <c r="G337" s="125">
        <f>E337*F337</f>
        <v>0</v>
      </c>
      <c r="H337" s="126">
        <v>1.0200000000000001E-3</v>
      </c>
      <c r="I337" s="127">
        <f>E337*H337</f>
        <v>1.4535</v>
      </c>
      <c r="J337" s="126">
        <v>0</v>
      </c>
      <c r="K337" s="127">
        <f>E337*J337</f>
        <v>0</v>
      </c>
      <c r="O337" s="118"/>
      <c r="Z337" s="118"/>
      <c r="AA337" s="118">
        <v>1</v>
      </c>
      <c r="AB337" s="118">
        <v>1</v>
      </c>
      <c r="AC337" s="118">
        <v>1</v>
      </c>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28">
        <f>G337</f>
        <v>0</v>
      </c>
      <c r="BA337" s="118"/>
      <c r="BB337" s="118"/>
      <c r="BC337" s="118"/>
      <c r="BD337" s="118"/>
      <c r="BE337" s="118"/>
      <c r="BF337" s="118"/>
      <c r="BG337" s="118"/>
      <c r="BH337" s="118"/>
      <c r="BI337" s="118"/>
      <c r="CA337" s="118">
        <v>1</v>
      </c>
      <c r="CB337" s="118">
        <v>1</v>
      </c>
      <c r="CZ337" s="81">
        <v>1</v>
      </c>
    </row>
    <row r="338" spans="1:104" x14ac:dyDescent="0.2">
      <c r="A338" s="129"/>
      <c r="B338" s="130"/>
      <c r="C338" s="195" t="s">
        <v>348</v>
      </c>
      <c r="D338" s="196"/>
      <c r="E338" s="133">
        <v>1425</v>
      </c>
      <c r="F338" s="134"/>
      <c r="G338" s="135"/>
      <c r="H338" s="136"/>
      <c r="I338" s="131"/>
      <c r="J338" s="137"/>
      <c r="K338" s="131"/>
      <c r="M338" s="132" t="s">
        <v>348</v>
      </c>
      <c r="O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38" t="str">
        <f>C337</f>
        <v xml:space="preserve">Příplatek za každý měsíc použití lešení k pol.1052 </v>
      </c>
      <c r="BE338" s="118"/>
      <c r="BF338" s="118"/>
      <c r="BG338" s="118"/>
      <c r="BH338" s="118"/>
      <c r="BI338" s="118"/>
    </row>
    <row r="339" spans="1:104" ht="22.5" x14ac:dyDescent="0.2">
      <c r="A339" s="119">
        <v>51</v>
      </c>
      <c r="B339" s="120" t="s">
        <v>349</v>
      </c>
      <c r="C339" s="121" t="s">
        <v>350</v>
      </c>
      <c r="D339" s="122" t="s">
        <v>49</v>
      </c>
      <c r="E339" s="123">
        <v>475</v>
      </c>
      <c r="F339" s="124">
        <v>0</v>
      </c>
      <c r="G339" s="125">
        <f>E339*F339</f>
        <v>0</v>
      </c>
      <c r="H339" s="126">
        <v>0</v>
      </c>
      <c r="I339" s="127">
        <f>E339*H339</f>
        <v>0</v>
      </c>
      <c r="J339" s="126">
        <v>0</v>
      </c>
      <c r="K339" s="127">
        <f>E339*J339</f>
        <v>0</v>
      </c>
      <c r="O339" s="118"/>
      <c r="Z339" s="118"/>
      <c r="AA339" s="118">
        <v>1</v>
      </c>
      <c r="AB339" s="118">
        <v>1</v>
      </c>
      <c r="AC339" s="118">
        <v>1</v>
      </c>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28">
        <f>G339</f>
        <v>0</v>
      </c>
      <c r="BA339" s="118"/>
      <c r="BB339" s="118"/>
      <c r="BC339" s="118"/>
      <c r="BD339" s="118"/>
      <c r="BE339" s="118"/>
      <c r="BF339" s="118"/>
      <c r="BG339" s="118"/>
      <c r="BH339" s="118"/>
      <c r="BI339" s="118"/>
      <c r="CA339" s="118">
        <v>1</v>
      </c>
      <c r="CB339" s="118">
        <v>1</v>
      </c>
      <c r="CZ339" s="81">
        <v>1</v>
      </c>
    </row>
    <row r="340" spans="1:104" x14ac:dyDescent="0.2">
      <c r="A340" s="119">
        <v>52</v>
      </c>
      <c r="B340" s="120" t="s">
        <v>351</v>
      </c>
      <c r="C340" s="121" t="s">
        <v>352</v>
      </c>
      <c r="D340" s="122" t="s">
        <v>49</v>
      </c>
      <c r="E340" s="123">
        <v>1845.98</v>
      </c>
      <c r="F340" s="124">
        <v>0</v>
      </c>
      <c r="G340" s="125">
        <f>E340*F340</f>
        <v>0</v>
      </c>
      <c r="H340" s="126">
        <v>1.2099999999999999E-3</v>
      </c>
      <c r="I340" s="127">
        <f>E340*H340</f>
        <v>2.2336358000000001</v>
      </c>
      <c r="J340" s="126">
        <v>0</v>
      </c>
      <c r="K340" s="127">
        <f>E340*J340</f>
        <v>0</v>
      </c>
      <c r="O340" s="118"/>
      <c r="Z340" s="118"/>
      <c r="AA340" s="118">
        <v>1</v>
      </c>
      <c r="AB340" s="118">
        <v>1</v>
      </c>
      <c r="AC340" s="118">
        <v>1</v>
      </c>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28">
        <f>G340</f>
        <v>0</v>
      </c>
      <c r="BA340" s="118"/>
      <c r="BB340" s="118"/>
      <c r="BC340" s="118"/>
      <c r="BD340" s="118"/>
      <c r="BE340" s="118"/>
      <c r="BF340" s="118"/>
      <c r="BG340" s="118"/>
      <c r="BH340" s="118"/>
      <c r="BI340" s="118"/>
      <c r="CA340" s="118">
        <v>1</v>
      </c>
      <c r="CB340" s="118">
        <v>1</v>
      </c>
      <c r="CZ340" s="81">
        <v>1</v>
      </c>
    </row>
    <row r="341" spans="1:104" x14ac:dyDescent="0.2">
      <c r="A341" s="129"/>
      <c r="B341" s="130"/>
      <c r="C341" s="195" t="s">
        <v>283</v>
      </c>
      <c r="D341" s="196"/>
      <c r="E341" s="133">
        <v>48.34</v>
      </c>
      <c r="F341" s="134"/>
      <c r="G341" s="135"/>
      <c r="H341" s="136"/>
      <c r="I341" s="131"/>
      <c r="J341" s="137"/>
      <c r="K341" s="131"/>
      <c r="M341" s="132" t="s">
        <v>283</v>
      </c>
      <c r="O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38" t="str">
        <f t="shared" ref="BD341:BD385" si="11">C340</f>
        <v xml:space="preserve">Lešení lehké pomocné, výška podlahy do 1,2 m </v>
      </c>
      <c r="BE341" s="118"/>
      <c r="BF341" s="118"/>
      <c r="BG341" s="118"/>
      <c r="BH341" s="118"/>
      <c r="BI341" s="118"/>
    </row>
    <row r="342" spans="1:104" x14ac:dyDescent="0.2">
      <c r="A342" s="129"/>
      <c r="B342" s="130"/>
      <c r="C342" s="195" t="s">
        <v>218</v>
      </c>
      <c r="D342" s="196"/>
      <c r="E342" s="133">
        <v>15.65</v>
      </c>
      <c r="F342" s="134"/>
      <c r="G342" s="135"/>
      <c r="H342" s="136"/>
      <c r="I342" s="131"/>
      <c r="J342" s="137"/>
      <c r="K342" s="131"/>
      <c r="M342" s="132" t="s">
        <v>218</v>
      </c>
      <c r="O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38" t="str">
        <f t="shared" si="11"/>
        <v>101:48,34</v>
      </c>
      <c r="BE342" s="118"/>
      <c r="BF342" s="118"/>
      <c r="BG342" s="118"/>
      <c r="BH342" s="118"/>
      <c r="BI342" s="118"/>
    </row>
    <row r="343" spans="1:104" x14ac:dyDescent="0.2">
      <c r="A343" s="129"/>
      <c r="B343" s="130"/>
      <c r="C343" s="195" t="s">
        <v>219</v>
      </c>
      <c r="D343" s="196"/>
      <c r="E343" s="133">
        <v>13.73</v>
      </c>
      <c r="F343" s="134"/>
      <c r="G343" s="135"/>
      <c r="H343" s="136"/>
      <c r="I343" s="131"/>
      <c r="J343" s="137"/>
      <c r="K343" s="131"/>
      <c r="M343" s="132" t="s">
        <v>219</v>
      </c>
      <c r="O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38" t="str">
        <f t="shared" si="11"/>
        <v>106:15,65</v>
      </c>
      <c r="BE343" s="118"/>
      <c r="BF343" s="118"/>
      <c r="BG343" s="118"/>
      <c r="BH343" s="118"/>
      <c r="BI343" s="118"/>
    </row>
    <row r="344" spans="1:104" x14ac:dyDescent="0.2">
      <c r="A344" s="129"/>
      <c r="B344" s="130"/>
      <c r="C344" s="195" t="s">
        <v>220</v>
      </c>
      <c r="D344" s="196"/>
      <c r="E344" s="133">
        <v>18.57</v>
      </c>
      <c r="F344" s="134"/>
      <c r="G344" s="135"/>
      <c r="H344" s="136"/>
      <c r="I344" s="131"/>
      <c r="J344" s="137"/>
      <c r="K344" s="131"/>
      <c r="M344" s="132" t="s">
        <v>220</v>
      </c>
      <c r="O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38" t="str">
        <f t="shared" si="11"/>
        <v>107:13,73</v>
      </c>
      <c r="BE344" s="118"/>
      <c r="BF344" s="118"/>
      <c r="BG344" s="118"/>
      <c r="BH344" s="118"/>
      <c r="BI344" s="118"/>
    </row>
    <row r="345" spans="1:104" x14ac:dyDescent="0.2">
      <c r="A345" s="129"/>
      <c r="B345" s="130"/>
      <c r="C345" s="195" t="s">
        <v>221</v>
      </c>
      <c r="D345" s="196"/>
      <c r="E345" s="133">
        <v>6.36</v>
      </c>
      <c r="F345" s="134"/>
      <c r="G345" s="135"/>
      <c r="H345" s="136"/>
      <c r="I345" s="131"/>
      <c r="J345" s="137"/>
      <c r="K345" s="131"/>
      <c r="M345" s="132" t="s">
        <v>221</v>
      </c>
      <c r="O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38" t="str">
        <f t="shared" si="11"/>
        <v>109:18,57</v>
      </c>
      <c r="BE345" s="118"/>
      <c r="BF345" s="118"/>
      <c r="BG345" s="118"/>
      <c r="BH345" s="118"/>
      <c r="BI345" s="118"/>
    </row>
    <row r="346" spans="1:104" x14ac:dyDescent="0.2">
      <c r="A346" s="129"/>
      <c r="B346" s="130"/>
      <c r="C346" s="195" t="s">
        <v>222</v>
      </c>
      <c r="D346" s="196"/>
      <c r="E346" s="133">
        <v>19.809999999999999</v>
      </c>
      <c r="F346" s="134"/>
      <c r="G346" s="135"/>
      <c r="H346" s="136"/>
      <c r="I346" s="131"/>
      <c r="J346" s="137"/>
      <c r="K346" s="131"/>
      <c r="M346" s="132" t="s">
        <v>222</v>
      </c>
      <c r="O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38" t="str">
        <f t="shared" si="11"/>
        <v>114:6,36</v>
      </c>
      <c r="BE346" s="118"/>
      <c r="BF346" s="118"/>
      <c r="BG346" s="118"/>
      <c r="BH346" s="118"/>
      <c r="BI346" s="118"/>
    </row>
    <row r="347" spans="1:104" x14ac:dyDescent="0.2">
      <c r="A347" s="129"/>
      <c r="B347" s="130"/>
      <c r="C347" s="195" t="s">
        <v>223</v>
      </c>
      <c r="D347" s="196"/>
      <c r="E347" s="133">
        <v>14.34</v>
      </c>
      <c r="F347" s="134"/>
      <c r="G347" s="135"/>
      <c r="H347" s="136"/>
      <c r="I347" s="131"/>
      <c r="J347" s="137"/>
      <c r="K347" s="131"/>
      <c r="M347" s="132" t="s">
        <v>223</v>
      </c>
      <c r="O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38" t="str">
        <f t="shared" si="11"/>
        <v>204:19,81</v>
      </c>
      <c r="BE347" s="118"/>
      <c r="BF347" s="118"/>
      <c r="BG347" s="118"/>
      <c r="BH347" s="118"/>
      <c r="BI347" s="118"/>
    </row>
    <row r="348" spans="1:104" x14ac:dyDescent="0.2">
      <c r="A348" s="129"/>
      <c r="B348" s="130"/>
      <c r="C348" s="195" t="s">
        <v>224</v>
      </c>
      <c r="D348" s="196"/>
      <c r="E348" s="133">
        <v>20.82</v>
      </c>
      <c r="F348" s="134"/>
      <c r="G348" s="135"/>
      <c r="H348" s="136"/>
      <c r="I348" s="131"/>
      <c r="J348" s="137"/>
      <c r="K348" s="131"/>
      <c r="M348" s="132" t="s">
        <v>224</v>
      </c>
      <c r="O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38" t="str">
        <f t="shared" si="11"/>
        <v>209:14,34</v>
      </c>
      <c r="BE348" s="118"/>
      <c r="BF348" s="118"/>
      <c r="BG348" s="118"/>
      <c r="BH348" s="118"/>
      <c r="BI348" s="118"/>
    </row>
    <row r="349" spans="1:104" x14ac:dyDescent="0.2">
      <c r="A349" s="129"/>
      <c r="B349" s="130"/>
      <c r="C349" s="195" t="s">
        <v>225</v>
      </c>
      <c r="D349" s="196"/>
      <c r="E349" s="133">
        <v>15.26</v>
      </c>
      <c r="F349" s="134"/>
      <c r="G349" s="135"/>
      <c r="H349" s="136"/>
      <c r="I349" s="131"/>
      <c r="J349" s="137"/>
      <c r="K349" s="131"/>
      <c r="M349" s="132" t="s">
        <v>225</v>
      </c>
      <c r="O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38" t="str">
        <f t="shared" si="11"/>
        <v>305:20,82</v>
      </c>
      <c r="BE349" s="118"/>
      <c r="BF349" s="118"/>
      <c r="BG349" s="118"/>
      <c r="BH349" s="118"/>
      <c r="BI349" s="118"/>
    </row>
    <row r="350" spans="1:104" x14ac:dyDescent="0.2">
      <c r="A350" s="129"/>
      <c r="B350" s="130"/>
      <c r="C350" s="195" t="s">
        <v>226</v>
      </c>
      <c r="D350" s="196"/>
      <c r="E350" s="133">
        <v>61.05</v>
      </c>
      <c r="F350" s="134"/>
      <c r="G350" s="135"/>
      <c r="H350" s="136"/>
      <c r="I350" s="131"/>
      <c r="J350" s="137"/>
      <c r="K350" s="131"/>
      <c r="M350" s="132" t="s">
        <v>226</v>
      </c>
      <c r="O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38" t="str">
        <f t="shared" si="11"/>
        <v>306:15,26</v>
      </c>
      <c r="BE350" s="118"/>
      <c r="BF350" s="118"/>
      <c r="BG350" s="118"/>
      <c r="BH350" s="118"/>
      <c r="BI350" s="118"/>
    </row>
    <row r="351" spans="1:104" x14ac:dyDescent="0.2">
      <c r="A351" s="129"/>
      <c r="B351" s="130"/>
      <c r="C351" s="195" t="s">
        <v>227</v>
      </c>
      <c r="D351" s="196"/>
      <c r="E351" s="133">
        <v>42.33</v>
      </c>
      <c r="F351" s="134"/>
      <c r="G351" s="135"/>
      <c r="H351" s="136"/>
      <c r="I351" s="131"/>
      <c r="J351" s="137"/>
      <c r="K351" s="131"/>
      <c r="M351" s="132" t="s">
        <v>227</v>
      </c>
      <c r="O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38" t="str">
        <f t="shared" si="11"/>
        <v>102:61,05</v>
      </c>
      <c r="BE351" s="118"/>
      <c r="BF351" s="118"/>
      <c r="BG351" s="118"/>
      <c r="BH351" s="118"/>
      <c r="BI351" s="118"/>
    </row>
    <row r="352" spans="1:104" x14ac:dyDescent="0.2">
      <c r="A352" s="129"/>
      <c r="B352" s="130"/>
      <c r="C352" s="195" t="s">
        <v>228</v>
      </c>
      <c r="D352" s="196"/>
      <c r="E352" s="133">
        <v>156.27000000000001</v>
      </c>
      <c r="F352" s="134"/>
      <c r="G352" s="135"/>
      <c r="H352" s="136"/>
      <c r="I352" s="131"/>
      <c r="J352" s="137"/>
      <c r="K352" s="131"/>
      <c r="M352" s="132" t="s">
        <v>228</v>
      </c>
      <c r="O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38" t="str">
        <f t="shared" si="11"/>
        <v>103:42,33</v>
      </c>
      <c r="BE352" s="118"/>
      <c r="BF352" s="118"/>
      <c r="BG352" s="118"/>
      <c r="BH352" s="118"/>
      <c r="BI352" s="118"/>
    </row>
    <row r="353" spans="1:61" x14ac:dyDescent="0.2">
      <c r="A353" s="129"/>
      <c r="B353" s="130"/>
      <c r="C353" s="195" t="s">
        <v>229</v>
      </c>
      <c r="D353" s="196"/>
      <c r="E353" s="133">
        <v>12.23</v>
      </c>
      <c r="F353" s="134"/>
      <c r="G353" s="135"/>
      <c r="H353" s="136"/>
      <c r="I353" s="131"/>
      <c r="J353" s="137"/>
      <c r="K353" s="131"/>
      <c r="M353" s="132" t="s">
        <v>229</v>
      </c>
      <c r="O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38" t="str">
        <f t="shared" si="11"/>
        <v>201:156,27</v>
      </c>
      <c r="BE353" s="118"/>
      <c r="BF353" s="118"/>
      <c r="BG353" s="118"/>
      <c r="BH353" s="118"/>
      <c r="BI353" s="118"/>
    </row>
    <row r="354" spans="1:61" x14ac:dyDescent="0.2">
      <c r="A354" s="129"/>
      <c r="B354" s="130"/>
      <c r="C354" s="195" t="s">
        <v>230</v>
      </c>
      <c r="D354" s="196"/>
      <c r="E354" s="133">
        <v>18.93</v>
      </c>
      <c r="F354" s="134"/>
      <c r="G354" s="135"/>
      <c r="H354" s="136"/>
      <c r="I354" s="131"/>
      <c r="J354" s="137"/>
      <c r="K354" s="131"/>
      <c r="M354" s="132" t="s">
        <v>230</v>
      </c>
      <c r="O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38" t="str">
        <f t="shared" si="11"/>
        <v>202:12,23</v>
      </c>
      <c r="BE354" s="118"/>
      <c r="BF354" s="118"/>
      <c r="BG354" s="118"/>
      <c r="BH354" s="118"/>
      <c r="BI354" s="118"/>
    </row>
    <row r="355" spans="1:61" x14ac:dyDescent="0.2">
      <c r="A355" s="129"/>
      <c r="B355" s="130"/>
      <c r="C355" s="195" t="s">
        <v>231</v>
      </c>
      <c r="D355" s="196"/>
      <c r="E355" s="133">
        <v>21.06</v>
      </c>
      <c r="F355" s="134"/>
      <c r="G355" s="135"/>
      <c r="H355" s="136"/>
      <c r="I355" s="131"/>
      <c r="J355" s="137"/>
      <c r="K355" s="131"/>
      <c r="M355" s="132" t="s">
        <v>231</v>
      </c>
      <c r="O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38" t="str">
        <f t="shared" si="11"/>
        <v>203:18,93</v>
      </c>
      <c r="BE355" s="118"/>
      <c r="BF355" s="118"/>
      <c r="BG355" s="118"/>
      <c r="BH355" s="118"/>
      <c r="BI355" s="118"/>
    </row>
    <row r="356" spans="1:61" x14ac:dyDescent="0.2">
      <c r="A356" s="129"/>
      <c r="B356" s="130"/>
      <c r="C356" s="195" t="s">
        <v>232</v>
      </c>
      <c r="D356" s="196"/>
      <c r="E356" s="133">
        <v>3.75</v>
      </c>
      <c r="F356" s="134"/>
      <c r="G356" s="135"/>
      <c r="H356" s="136"/>
      <c r="I356" s="131"/>
      <c r="J356" s="137"/>
      <c r="K356" s="131"/>
      <c r="M356" s="132" t="s">
        <v>232</v>
      </c>
      <c r="O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38" t="str">
        <f t="shared" si="11"/>
        <v>212:21,06</v>
      </c>
      <c r="BE356" s="118"/>
      <c r="BF356" s="118"/>
      <c r="BG356" s="118"/>
      <c r="BH356" s="118"/>
      <c r="BI356" s="118"/>
    </row>
    <row r="357" spans="1:61" x14ac:dyDescent="0.2">
      <c r="A357" s="129"/>
      <c r="B357" s="130"/>
      <c r="C357" s="195" t="s">
        <v>233</v>
      </c>
      <c r="D357" s="196"/>
      <c r="E357" s="133">
        <v>161.84</v>
      </c>
      <c r="F357" s="134"/>
      <c r="G357" s="135"/>
      <c r="H357" s="136"/>
      <c r="I357" s="131"/>
      <c r="J357" s="137"/>
      <c r="K357" s="131"/>
      <c r="M357" s="132" t="s">
        <v>233</v>
      </c>
      <c r="O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38" t="str">
        <f t="shared" si="11"/>
        <v>213:3,75</v>
      </c>
      <c r="BE357" s="118"/>
      <c r="BF357" s="118"/>
      <c r="BG357" s="118"/>
      <c r="BH357" s="118"/>
      <c r="BI357" s="118"/>
    </row>
    <row r="358" spans="1:61" x14ac:dyDescent="0.2">
      <c r="A358" s="129"/>
      <c r="B358" s="130"/>
      <c r="C358" s="195" t="s">
        <v>234</v>
      </c>
      <c r="D358" s="196"/>
      <c r="E358" s="133">
        <v>69.97</v>
      </c>
      <c r="F358" s="134"/>
      <c r="G358" s="135"/>
      <c r="H358" s="136"/>
      <c r="I358" s="131"/>
      <c r="J358" s="137"/>
      <c r="K358" s="131"/>
      <c r="M358" s="132" t="s">
        <v>234</v>
      </c>
      <c r="O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38" t="str">
        <f t="shared" si="11"/>
        <v>216:161,84</v>
      </c>
      <c r="BE358" s="118"/>
      <c r="BF358" s="118"/>
      <c r="BG358" s="118"/>
      <c r="BH358" s="118"/>
      <c r="BI358" s="118"/>
    </row>
    <row r="359" spans="1:61" x14ac:dyDescent="0.2">
      <c r="A359" s="129"/>
      <c r="B359" s="130"/>
      <c r="C359" s="195" t="s">
        <v>267</v>
      </c>
      <c r="D359" s="196"/>
      <c r="E359" s="133">
        <v>53.95</v>
      </c>
      <c r="F359" s="134"/>
      <c r="G359" s="135"/>
      <c r="H359" s="136"/>
      <c r="I359" s="131"/>
      <c r="J359" s="137"/>
      <c r="K359" s="131"/>
      <c r="M359" s="132" t="s">
        <v>267</v>
      </c>
      <c r="O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38" t="str">
        <f t="shared" si="11"/>
        <v>217:69,97</v>
      </c>
      <c r="BE359" s="118"/>
      <c r="BF359" s="118"/>
      <c r="BG359" s="118"/>
      <c r="BH359" s="118"/>
      <c r="BI359" s="118"/>
    </row>
    <row r="360" spans="1:61" x14ac:dyDescent="0.2">
      <c r="A360" s="129"/>
      <c r="B360" s="130"/>
      <c r="C360" s="195" t="s">
        <v>268</v>
      </c>
      <c r="D360" s="196"/>
      <c r="E360" s="133">
        <v>52.44</v>
      </c>
      <c r="F360" s="134"/>
      <c r="G360" s="135"/>
      <c r="H360" s="136"/>
      <c r="I360" s="131"/>
      <c r="J360" s="137"/>
      <c r="K360" s="131"/>
      <c r="M360" s="132" t="s">
        <v>268</v>
      </c>
      <c r="O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38" t="str">
        <f t="shared" si="11"/>
        <v>218:53,95</v>
      </c>
      <c r="BE360" s="118"/>
      <c r="BF360" s="118"/>
      <c r="BG360" s="118"/>
      <c r="BH360" s="118"/>
      <c r="BI360" s="118"/>
    </row>
    <row r="361" spans="1:61" x14ac:dyDescent="0.2">
      <c r="A361" s="129"/>
      <c r="B361" s="130"/>
      <c r="C361" s="195" t="s">
        <v>269</v>
      </c>
      <c r="D361" s="196"/>
      <c r="E361" s="133">
        <v>102.2</v>
      </c>
      <c r="F361" s="134"/>
      <c r="G361" s="135"/>
      <c r="H361" s="136"/>
      <c r="I361" s="131"/>
      <c r="J361" s="137"/>
      <c r="K361" s="131"/>
      <c r="M361" s="132" t="s">
        <v>269</v>
      </c>
      <c r="O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38" t="str">
        <f t="shared" si="11"/>
        <v>219:52,44</v>
      </c>
      <c r="BE361" s="118"/>
      <c r="BF361" s="118"/>
      <c r="BG361" s="118"/>
      <c r="BH361" s="118"/>
      <c r="BI361" s="118"/>
    </row>
    <row r="362" spans="1:61" x14ac:dyDescent="0.2">
      <c r="A362" s="129"/>
      <c r="B362" s="130"/>
      <c r="C362" s="195" t="s">
        <v>270</v>
      </c>
      <c r="D362" s="196"/>
      <c r="E362" s="133">
        <v>30.17</v>
      </c>
      <c r="F362" s="134"/>
      <c r="G362" s="135"/>
      <c r="H362" s="136"/>
      <c r="I362" s="131"/>
      <c r="J362" s="137"/>
      <c r="K362" s="131"/>
      <c r="M362" s="132" t="s">
        <v>270</v>
      </c>
      <c r="O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38" t="str">
        <f t="shared" si="11"/>
        <v>308:102,2</v>
      </c>
      <c r="BE362" s="118"/>
      <c r="BF362" s="118"/>
      <c r="BG362" s="118"/>
      <c r="BH362" s="118"/>
      <c r="BI362" s="118"/>
    </row>
    <row r="363" spans="1:61" x14ac:dyDescent="0.2">
      <c r="A363" s="129"/>
      <c r="B363" s="130"/>
      <c r="C363" s="195" t="s">
        <v>271</v>
      </c>
      <c r="D363" s="196"/>
      <c r="E363" s="133">
        <v>26.28</v>
      </c>
      <c r="F363" s="134"/>
      <c r="G363" s="135"/>
      <c r="H363" s="136"/>
      <c r="I363" s="131"/>
      <c r="J363" s="137"/>
      <c r="K363" s="131"/>
      <c r="M363" s="132" t="s">
        <v>271</v>
      </c>
      <c r="O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38" t="str">
        <f t="shared" si="11"/>
        <v>309:30,17</v>
      </c>
      <c r="BE363" s="118"/>
      <c r="BF363" s="118"/>
      <c r="BG363" s="118"/>
      <c r="BH363" s="118"/>
      <c r="BI363" s="118"/>
    </row>
    <row r="364" spans="1:61" x14ac:dyDescent="0.2">
      <c r="A364" s="129"/>
      <c r="B364" s="130"/>
      <c r="C364" s="195" t="s">
        <v>272</v>
      </c>
      <c r="D364" s="196"/>
      <c r="E364" s="133">
        <v>7.61</v>
      </c>
      <c r="F364" s="134"/>
      <c r="G364" s="135"/>
      <c r="H364" s="136"/>
      <c r="I364" s="131"/>
      <c r="J364" s="137"/>
      <c r="K364" s="131"/>
      <c r="M364" s="132" t="s">
        <v>272</v>
      </c>
      <c r="O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38" t="str">
        <f t="shared" si="11"/>
        <v>310:26,28</v>
      </c>
      <c r="BE364" s="118"/>
      <c r="BF364" s="118"/>
      <c r="BG364" s="118"/>
      <c r="BH364" s="118"/>
      <c r="BI364" s="118"/>
    </row>
    <row r="365" spans="1:61" x14ac:dyDescent="0.2">
      <c r="A365" s="129"/>
      <c r="B365" s="130"/>
      <c r="C365" s="195" t="s">
        <v>273</v>
      </c>
      <c r="D365" s="196"/>
      <c r="E365" s="133">
        <v>38.51</v>
      </c>
      <c r="F365" s="134"/>
      <c r="G365" s="135"/>
      <c r="H365" s="136"/>
      <c r="I365" s="131"/>
      <c r="J365" s="137"/>
      <c r="K365" s="131"/>
      <c r="M365" s="132" t="s">
        <v>273</v>
      </c>
      <c r="O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38" t="str">
        <f t="shared" si="11"/>
        <v>311:7,61</v>
      </c>
      <c r="BE365" s="118"/>
      <c r="BF365" s="118"/>
      <c r="BG365" s="118"/>
      <c r="BH365" s="118"/>
      <c r="BI365" s="118"/>
    </row>
    <row r="366" spans="1:61" x14ac:dyDescent="0.2">
      <c r="A366" s="129"/>
      <c r="B366" s="130"/>
      <c r="C366" s="195" t="s">
        <v>353</v>
      </c>
      <c r="D366" s="196"/>
      <c r="E366" s="133">
        <v>150.53</v>
      </c>
      <c r="F366" s="134"/>
      <c r="G366" s="135"/>
      <c r="H366" s="136"/>
      <c r="I366" s="131"/>
      <c r="J366" s="137"/>
      <c r="K366" s="131"/>
      <c r="M366" s="132" t="s">
        <v>353</v>
      </c>
      <c r="O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38" t="str">
        <f t="shared" si="11"/>
        <v>312:38,51</v>
      </c>
      <c r="BE366" s="118"/>
      <c r="BF366" s="118"/>
      <c r="BG366" s="118"/>
      <c r="BH366" s="118"/>
      <c r="BI366" s="118"/>
    </row>
    <row r="367" spans="1:61" x14ac:dyDescent="0.2">
      <c r="A367" s="129"/>
      <c r="B367" s="130"/>
      <c r="C367" s="195" t="s">
        <v>274</v>
      </c>
      <c r="D367" s="196"/>
      <c r="E367" s="133">
        <v>20.41</v>
      </c>
      <c r="F367" s="134"/>
      <c r="G367" s="135"/>
      <c r="H367" s="136"/>
      <c r="I367" s="131"/>
      <c r="J367" s="137"/>
      <c r="K367" s="131"/>
      <c r="M367" s="132" t="s">
        <v>274</v>
      </c>
      <c r="O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38" t="str">
        <f t="shared" si="11"/>
        <v>407:150,53</v>
      </c>
      <c r="BE367" s="118"/>
      <c r="BF367" s="118"/>
      <c r="BG367" s="118"/>
      <c r="BH367" s="118"/>
      <c r="BI367" s="118"/>
    </row>
    <row r="368" spans="1:61" x14ac:dyDescent="0.2">
      <c r="A368" s="129"/>
      <c r="B368" s="130"/>
      <c r="C368" s="195" t="s">
        <v>354</v>
      </c>
      <c r="D368" s="196"/>
      <c r="E368" s="133">
        <v>5.43</v>
      </c>
      <c r="F368" s="134"/>
      <c r="G368" s="135"/>
      <c r="H368" s="136"/>
      <c r="I368" s="131"/>
      <c r="J368" s="137"/>
      <c r="K368" s="131"/>
      <c r="M368" s="132" t="s">
        <v>354</v>
      </c>
      <c r="O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38" t="str">
        <f t="shared" si="11"/>
        <v>104:20,41</v>
      </c>
      <c r="BE368" s="118"/>
      <c r="BF368" s="118"/>
      <c r="BG368" s="118"/>
      <c r="BH368" s="118"/>
      <c r="BI368" s="118"/>
    </row>
    <row r="369" spans="1:61" x14ac:dyDescent="0.2">
      <c r="A369" s="129"/>
      <c r="B369" s="130"/>
      <c r="C369" s="195" t="s">
        <v>355</v>
      </c>
      <c r="D369" s="196"/>
      <c r="E369" s="133">
        <v>18.13</v>
      </c>
      <c r="F369" s="134"/>
      <c r="G369" s="135"/>
      <c r="H369" s="136"/>
      <c r="I369" s="131"/>
      <c r="J369" s="137"/>
      <c r="K369" s="131"/>
      <c r="M369" s="132" t="s">
        <v>355</v>
      </c>
      <c r="O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38" t="str">
        <f t="shared" si="11"/>
        <v>403:5,43</v>
      </c>
      <c r="BE369" s="118"/>
      <c r="BF369" s="118"/>
      <c r="BG369" s="118"/>
      <c r="BH369" s="118"/>
      <c r="BI369" s="118"/>
    </row>
    <row r="370" spans="1:61" x14ac:dyDescent="0.2">
      <c r="A370" s="129"/>
      <c r="B370" s="130"/>
      <c r="C370" s="195" t="s">
        <v>356</v>
      </c>
      <c r="D370" s="196"/>
      <c r="E370" s="133">
        <v>12.63</v>
      </c>
      <c r="F370" s="134"/>
      <c r="G370" s="135"/>
      <c r="H370" s="136"/>
      <c r="I370" s="131"/>
      <c r="J370" s="137"/>
      <c r="K370" s="131"/>
      <c r="M370" s="132" t="s">
        <v>356</v>
      </c>
      <c r="O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38" t="str">
        <f t="shared" si="11"/>
        <v>405:18,13</v>
      </c>
      <c r="BE370" s="118"/>
      <c r="BF370" s="118"/>
      <c r="BG370" s="118"/>
      <c r="BH370" s="118"/>
      <c r="BI370" s="118"/>
    </row>
    <row r="371" spans="1:61" x14ac:dyDescent="0.2">
      <c r="A371" s="129"/>
      <c r="B371" s="130"/>
      <c r="C371" s="195" t="s">
        <v>357</v>
      </c>
      <c r="D371" s="196"/>
      <c r="E371" s="133">
        <v>32.5</v>
      </c>
      <c r="F371" s="134"/>
      <c r="G371" s="135"/>
      <c r="H371" s="136"/>
      <c r="I371" s="131"/>
      <c r="J371" s="137"/>
      <c r="K371" s="131"/>
      <c r="M371" s="132" t="s">
        <v>357</v>
      </c>
      <c r="O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38" t="str">
        <f t="shared" si="11"/>
        <v>406:12,63</v>
      </c>
      <c r="BE371" s="118"/>
      <c r="BF371" s="118"/>
      <c r="BG371" s="118"/>
      <c r="BH371" s="118"/>
      <c r="BI371" s="118"/>
    </row>
    <row r="372" spans="1:61" x14ac:dyDescent="0.2">
      <c r="A372" s="129"/>
      <c r="B372" s="130"/>
      <c r="C372" s="195" t="s">
        <v>358</v>
      </c>
      <c r="D372" s="196"/>
      <c r="E372" s="133">
        <v>0</v>
      </c>
      <c r="F372" s="134"/>
      <c r="G372" s="135"/>
      <c r="H372" s="136"/>
      <c r="I372" s="131"/>
      <c r="J372" s="137"/>
      <c r="K372" s="131"/>
      <c r="M372" s="132" t="s">
        <v>358</v>
      </c>
      <c r="O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38" t="str">
        <f t="shared" si="11"/>
        <v>502:32,5</v>
      </c>
      <c r="BE372" s="118"/>
      <c r="BF372" s="118"/>
      <c r="BG372" s="118"/>
      <c r="BH372" s="118"/>
      <c r="BI372" s="118"/>
    </row>
    <row r="373" spans="1:61" x14ac:dyDescent="0.2">
      <c r="A373" s="129"/>
      <c r="B373" s="130"/>
      <c r="C373" s="195" t="s">
        <v>181</v>
      </c>
      <c r="D373" s="196"/>
      <c r="E373" s="133">
        <v>20.58</v>
      </c>
      <c r="F373" s="134"/>
      <c r="G373" s="135"/>
      <c r="H373" s="136"/>
      <c r="I373" s="131"/>
      <c r="J373" s="137"/>
      <c r="K373" s="131"/>
      <c r="M373" s="132" t="s">
        <v>181</v>
      </c>
      <c r="O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38" t="str">
        <f t="shared" si="11"/>
        <v>sdk:</v>
      </c>
      <c r="BE373" s="118"/>
      <c r="BF373" s="118"/>
      <c r="BG373" s="118"/>
      <c r="BH373" s="118"/>
      <c r="BI373" s="118"/>
    </row>
    <row r="374" spans="1:61" x14ac:dyDescent="0.2">
      <c r="A374" s="129"/>
      <c r="B374" s="130"/>
      <c r="C374" s="195" t="s">
        <v>359</v>
      </c>
      <c r="D374" s="196"/>
      <c r="E374" s="133">
        <v>12.29</v>
      </c>
      <c r="F374" s="134"/>
      <c r="G374" s="135"/>
      <c r="H374" s="136"/>
      <c r="I374" s="131"/>
      <c r="J374" s="137"/>
      <c r="K374" s="131"/>
      <c r="M374" s="132" t="s">
        <v>359</v>
      </c>
      <c r="O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38" t="str">
        <f t="shared" si="11"/>
        <v>313:20,58</v>
      </c>
      <c r="BE374" s="118"/>
      <c r="BF374" s="118"/>
      <c r="BG374" s="118"/>
      <c r="BH374" s="118"/>
      <c r="BI374" s="118"/>
    </row>
    <row r="375" spans="1:61" x14ac:dyDescent="0.2">
      <c r="A375" s="129"/>
      <c r="B375" s="130"/>
      <c r="C375" s="195" t="s">
        <v>353</v>
      </c>
      <c r="D375" s="196"/>
      <c r="E375" s="133">
        <v>150.53</v>
      </c>
      <c r="F375" s="134"/>
      <c r="G375" s="135"/>
      <c r="H375" s="136"/>
      <c r="I375" s="131"/>
      <c r="J375" s="137"/>
      <c r="K375" s="131"/>
      <c r="M375" s="132" t="s">
        <v>353</v>
      </c>
      <c r="O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38" t="str">
        <f t="shared" si="11"/>
        <v>404:12,29</v>
      </c>
      <c r="BE375" s="118"/>
      <c r="BF375" s="118"/>
      <c r="BG375" s="118"/>
      <c r="BH375" s="118"/>
      <c r="BI375" s="118"/>
    </row>
    <row r="376" spans="1:61" x14ac:dyDescent="0.2">
      <c r="A376" s="129"/>
      <c r="B376" s="130"/>
      <c r="C376" s="195" t="s">
        <v>360</v>
      </c>
      <c r="D376" s="196"/>
      <c r="E376" s="133">
        <v>14.44</v>
      </c>
      <c r="F376" s="134"/>
      <c r="G376" s="135"/>
      <c r="H376" s="136"/>
      <c r="I376" s="131"/>
      <c r="J376" s="137"/>
      <c r="K376" s="131"/>
      <c r="M376" s="132" t="s">
        <v>360</v>
      </c>
      <c r="O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38" t="str">
        <f t="shared" si="11"/>
        <v>407:150,53</v>
      </c>
      <c r="BE376" s="118"/>
      <c r="BF376" s="118"/>
      <c r="BG376" s="118"/>
      <c r="BH376" s="118"/>
      <c r="BI376" s="118"/>
    </row>
    <row r="377" spans="1:61" x14ac:dyDescent="0.2">
      <c r="A377" s="129"/>
      <c r="B377" s="130"/>
      <c r="C377" s="195" t="s">
        <v>361</v>
      </c>
      <c r="D377" s="196"/>
      <c r="E377" s="133">
        <v>33.11</v>
      </c>
      <c r="F377" s="134"/>
      <c r="G377" s="135"/>
      <c r="H377" s="136"/>
      <c r="I377" s="131"/>
      <c r="J377" s="137"/>
      <c r="K377" s="131"/>
      <c r="M377" s="132" t="s">
        <v>361</v>
      </c>
      <c r="O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38" t="str">
        <f t="shared" si="11"/>
        <v>408:14,44</v>
      </c>
      <c r="BE377" s="118"/>
      <c r="BF377" s="118"/>
      <c r="BG377" s="118"/>
      <c r="BH377" s="118"/>
      <c r="BI377" s="118"/>
    </row>
    <row r="378" spans="1:61" x14ac:dyDescent="0.2">
      <c r="A378" s="129"/>
      <c r="B378" s="130"/>
      <c r="C378" s="195" t="s">
        <v>362</v>
      </c>
      <c r="D378" s="196"/>
      <c r="E378" s="133">
        <v>13.54</v>
      </c>
      <c r="F378" s="134"/>
      <c r="G378" s="135"/>
      <c r="H378" s="136"/>
      <c r="I378" s="131"/>
      <c r="J378" s="137"/>
      <c r="K378" s="131"/>
      <c r="M378" s="132" t="s">
        <v>362</v>
      </c>
      <c r="O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38" t="str">
        <f t="shared" si="11"/>
        <v>409:33,11</v>
      </c>
      <c r="BE378" s="118"/>
      <c r="BF378" s="118"/>
      <c r="BG378" s="118"/>
      <c r="BH378" s="118"/>
      <c r="BI378" s="118"/>
    </row>
    <row r="379" spans="1:61" x14ac:dyDescent="0.2">
      <c r="A379" s="129"/>
      <c r="B379" s="130"/>
      <c r="C379" s="195" t="s">
        <v>363</v>
      </c>
      <c r="D379" s="196"/>
      <c r="E379" s="133">
        <v>19.45</v>
      </c>
      <c r="F379" s="134"/>
      <c r="G379" s="135"/>
      <c r="H379" s="136"/>
      <c r="I379" s="131"/>
      <c r="J379" s="137"/>
      <c r="K379" s="131"/>
      <c r="M379" s="132" t="s">
        <v>363</v>
      </c>
      <c r="O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38" t="str">
        <f t="shared" si="11"/>
        <v>410:13,54</v>
      </c>
      <c r="BE379" s="118"/>
      <c r="BF379" s="118"/>
      <c r="BG379" s="118"/>
      <c r="BH379" s="118"/>
      <c r="BI379" s="118"/>
    </row>
    <row r="380" spans="1:61" x14ac:dyDescent="0.2">
      <c r="A380" s="129"/>
      <c r="B380" s="130"/>
      <c r="C380" s="195" t="s">
        <v>364</v>
      </c>
      <c r="D380" s="196"/>
      <c r="E380" s="133">
        <v>3.57</v>
      </c>
      <c r="F380" s="134"/>
      <c r="G380" s="135"/>
      <c r="H380" s="136"/>
      <c r="I380" s="131"/>
      <c r="J380" s="137"/>
      <c r="K380" s="131"/>
      <c r="M380" s="132" t="s">
        <v>364</v>
      </c>
      <c r="O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38" t="str">
        <f t="shared" si="11"/>
        <v>401:19,45</v>
      </c>
      <c r="BE380" s="118"/>
      <c r="BF380" s="118"/>
      <c r="BG380" s="118"/>
      <c r="BH380" s="118"/>
      <c r="BI380" s="118"/>
    </row>
    <row r="381" spans="1:61" x14ac:dyDescent="0.2">
      <c r="A381" s="129"/>
      <c r="B381" s="130"/>
      <c r="C381" s="195" t="s">
        <v>365</v>
      </c>
      <c r="D381" s="196"/>
      <c r="E381" s="133">
        <v>2.14</v>
      </c>
      <c r="F381" s="134"/>
      <c r="G381" s="135"/>
      <c r="H381" s="136"/>
      <c r="I381" s="131"/>
      <c r="J381" s="137"/>
      <c r="K381" s="131"/>
      <c r="M381" s="132" t="s">
        <v>365</v>
      </c>
      <c r="O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38" t="str">
        <f t="shared" si="11"/>
        <v>411:3,57</v>
      </c>
      <c r="BE381" s="118"/>
      <c r="BF381" s="118"/>
      <c r="BG381" s="118"/>
      <c r="BH381" s="118"/>
      <c r="BI381" s="118"/>
    </row>
    <row r="382" spans="1:61" x14ac:dyDescent="0.2">
      <c r="A382" s="129"/>
      <c r="B382" s="130"/>
      <c r="C382" s="195" t="s">
        <v>366</v>
      </c>
      <c r="D382" s="196"/>
      <c r="E382" s="133">
        <v>2.5299999999999998</v>
      </c>
      <c r="F382" s="134"/>
      <c r="G382" s="135"/>
      <c r="H382" s="136"/>
      <c r="I382" s="131"/>
      <c r="J382" s="137"/>
      <c r="K382" s="131"/>
      <c r="M382" s="132" t="s">
        <v>366</v>
      </c>
      <c r="O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38" t="str">
        <f t="shared" si="11"/>
        <v>412:2,14</v>
      </c>
      <c r="BE382" s="118"/>
      <c r="BF382" s="118"/>
      <c r="BG382" s="118"/>
      <c r="BH382" s="118"/>
      <c r="BI382" s="118"/>
    </row>
    <row r="383" spans="1:61" x14ac:dyDescent="0.2">
      <c r="A383" s="129"/>
      <c r="B383" s="130"/>
      <c r="C383" s="195" t="s">
        <v>354</v>
      </c>
      <c r="D383" s="196"/>
      <c r="E383" s="133">
        <v>5.43</v>
      </c>
      <c r="F383" s="134"/>
      <c r="G383" s="135"/>
      <c r="H383" s="136"/>
      <c r="I383" s="131"/>
      <c r="J383" s="137"/>
      <c r="K383" s="131"/>
      <c r="M383" s="132" t="s">
        <v>354</v>
      </c>
      <c r="O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38" t="str">
        <f t="shared" si="11"/>
        <v>413:2,53</v>
      </c>
      <c r="BE383" s="118"/>
      <c r="BF383" s="118"/>
      <c r="BG383" s="118"/>
      <c r="BH383" s="118"/>
      <c r="BI383" s="118"/>
    </row>
    <row r="384" spans="1:61" x14ac:dyDescent="0.2">
      <c r="A384" s="129"/>
      <c r="B384" s="130"/>
      <c r="C384" s="195" t="s">
        <v>367</v>
      </c>
      <c r="D384" s="196"/>
      <c r="E384" s="133">
        <v>412.92</v>
      </c>
      <c r="F384" s="134"/>
      <c r="G384" s="135"/>
      <c r="H384" s="136"/>
      <c r="I384" s="131"/>
      <c r="J384" s="137"/>
      <c r="K384" s="131"/>
      <c r="M384" s="132" t="s">
        <v>367</v>
      </c>
      <c r="O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38" t="str">
        <f t="shared" si="11"/>
        <v>403:5,43</v>
      </c>
      <c r="BE384" s="118"/>
      <c r="BF384" s="118"/>
      <c r="BG384" s="118"/>
      <c r="BH384" s="118"/>
      <c r="BI384" s="118"/>
    </row>
    <row r="385" spans="1:104" x14ac:dyDescent="0.2">
      <c r="A385" s="129"/>
      <c r="B385" s="130"/>
      <c r="C385" s="195" t="s">
        <v>368</v>
      </c>
      <c r="D385" s="196"/>
      <c r="E385" s="133">
        <v>-115.65</v>
      </c>
      <c r="F385" s="134"/>
      <c r="G385" s="135"/>
      <c r="H385" s="136"/>
      <c r="I385" s="131"/>
      <c r="J385" s="137"/>
      <c r="K385" s="131"/>
      <c r="M385" s="132" t="s">
        <v>368</v>
      </c>
      <c r="O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38" t="str">
        <f t="shared" si="11"/>
        <v>13,95*14,8*2</v>
      </c>
      <c r="BE385" s="118"/>
      <c r="BF385" s="118"/>
      <c r="BG385" s="118"/>
      <c r="BH385" s="118"/>
      <c r="BI385" s="118"/>
    </row>
    <row r="386" spans="1:104" x14ac:dyDescent="0.2">
      <c r="A386" s="139" t="s">
        <v>50</v>
      </c>
      <c r="B386" s="140" t="s">
        <v>341</v>
      </c>
      <c r="C386" s="141" t="s">
        <v>342</v>
      </c>
      <c r="D386" s="142"/>
      <c r="E386" s="143"/>
      <c r="F386" s="143"/>
      <c r="G386" s="144">
        <f>SUM(G334:G385)</f>
        <v>0</v>
      </c>
      <c r="H386" s="145"/>
      <c r="I386" s="144">
        <f>SUM(I334:I385)</f>
        <v>15.2106358</v>
      </c>
      <c r="J386" s="146"/>
      <c r="K386" s="144">
        <f>SUM(K334:K385)</f>
        <v>0</v>
      </c>
      <c r="O386" s="118"/>
      <c r="X386" s="147">
        <f>K386</f>
        <v>0</v>
      </c>
      <c r="Y386" s="147">
        <f>I386</f>
        <v>15.2106358</v>
      </c>
      <c r="Z386" s="128">
        <f>G386</f>
        <v>0</v>
      </c>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48"/>
      <c r="BB386" s="148"/>
      <c r="BC386" s="148"/>
      <c r="BD386" s="148"/>
      <c r="BE386" s="148"/>
      <c r="BF386" s="148"/>
      <c r="BG386" s="118"/>
      <c r="BH386" s="118"/>
      <c r="BI386" s="118"/>
    </row>
    <row r="387" spans="1:104" ht="14.25" customHeight="1" x14ac:dyDescent="0.2">
      <c r="A387" s="108" t="s">
        <v>46</v>
      </c>
      <c r="B387" s="109" t="s">
        <v>369</v>
      </c>
      <c r="C387" s="110" t="s">
        <v>370</v>
      </c>
      <c r="D387" s="111"/>
      <c r="E387" s="112"/>
      <c r="F387" s="112"/>
      <c r="G387" s="113"/>
      <c r="H387" s="114"/>
      <c r="I387" s="115"/>
      <c r="J387" s="116"/>
      <c r="K387" s="117"/>
      <c r="O387" s="118"/>
    </row>
    <row r="388" spans="1:104" x14ac:dyDescent="0.2">
      <c r="A388" s="119">
        <v>53</v>
      </c>
      <c r="B388" s="120" t="s">
        <v>371</v>
      </c>
      <c r="C388" s="121" t="s">
        <v>372</v>
      </c>
      <c r="D388" s="122" t="s">
        <v>373</v>
      </c>
      <c r="E388" s="123">
        <v>1</v>
      </c>
      <c r="F388" s="124">
        <v>0</v>
      </c>
      <c r="G388" s="125">
        <f>E388*F388</f>
        <v>0</v>
      </c>
      <c r="H388" s="126">
        <v>1.0000000000000001E-5</v>
      </c>
      <c r="I388" s="127">
        <f>E388*H388</f>
        <v>1.0000000000000001E-5</v>
      </c>
      <c r="J388" s="126">
        <v>0</v>
      </c>
      <c r="K388" s="127">
        <f>E388*J388</f>
        <v>0</v>
      </c>
      <c r="O388" s="118"/>
      <c r="Z388" s="118"/>
      <c r="AA388" s="118">
        <v>1</v>
      </c>
      <c r="AB388" s="118">
        <v>1</v>
      </c>
      <c r="AC388" s="118">
        <v>1</v>
      </c>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28">
        <f>G388</f>
        <v>0</v>
      </c>
      <c r="BA388" s="118"/>
      <c r="BB388" s="118"/>
      <c r="BC388" s="118"/>
      <c r="BD388" s="118"/>
      <c r="BE388" s="118"/>
      <c r="BF388" s="118"/>
      <c r="BG388" s="118"/>
      <c r="BH388" s="118"/>
      <c r="BI388" s="118"/>
      <c r="CA388" s="118">
        <v>1</v>
      </c>
      <c r="CB388" s="118">
        <v>1</v>
      </c>
      <c r="CZ388" s="81">
        <v>1</v>
      </c>
    </row>
    <row r="389" spans="1:104" x14ac:dyDescent="0.2">
      <c r="A389" s="129"/>
      <c r="B389" s="130"/>
      <c r="C389" s="197" t="s">
        <v>374</v>
      </c>
      <c r="D389" s="198"/>
      <c r="E389" s="198"/>
      <c r="F389" s="198"/>
      <c r="G389" s="199"/>
      <c r="I389" s="131"/>
      <c r="K389" s="131"/>
      <c r="L389" s="132" t="s">
        <v>374</v>
      </c>
      <c r="O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row>
    <row r="390" spans="1:104" x14ac:dyDescent="0.2">
      <c r="A390" s="119">
        <v>54</v>
      </c>
      <c r="B390" s="120" t="s">
        <v>375</v>
      </c>
      <c r="C390" s="121" t="s">
        <v>376</v>
      </c>
      <c r="D390" s="122" t="s">
        <v>49</v>
      </c>
      <c r="E390" s="123">
        <v>482.27</v>
      </c>
      <c r="F390" s="124">
        <v>0</v>
      </c>
      <c r="G390" s="125">
        <f>E390*F390</f>
        <v>0</v>
      </c>
      <c r="H390" s="126">
        <v>4.0000000000000003E-5</v>
      </c>
      <c r="I390" s="127">
        <f>E390*H390</f>
        <v>1.92908E-2</v>
      </c>
      <c r="J390" s="126">
        <v>0</v>
      </c>
      <c r="K390" s="127">
        <f>E390*J390</f>
        <v>0</v>
      </c>
      <c r="O390" s="118"/>
      <c r="Z390" s="118"/>
      <c r="AA390" s="118">
        <v>1</v>
      </c>
      <c r="AB390" s="118">
        <v>1</v>
      </c>
      <c r="AC390" s="118">
        <v>1</v>
      </c>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28">
        <f>G390</f>
        <v>0</v>
      </c>
      <c r="BA390" s="118"/>
      <c r="BB390" s="118"/>
      <c r="BC390" s="118"/>
      <c r="BD390" s="118"/>
      <c r="BE390" s="118"/>
      <c r="BF390" s="118"/>
      <c r="BG390" s="118"/>
      <c r="BH390" s="118"/>
      <c r="BI390" s="118"/>
      <c r="CA390" s="118">
        <v>1</v>
      </c>
      <c r="CB390" s="118">
        <v>1</v>
      </c>
      <c r="CZ390" s="81">
        <v>1</v>
      </c>
    </row>
    <row r="391" spans="1:104" ht="45" x14ac:dyDescent="0.2">
      <c r="A391" s="129"/>
      <c r="B391" s="130"/>
      <c r="C391" s="197" t="s">
        <v>377</v>
      </c>
      <c r="D391" s="198"/>
      <c r="E391" s="198"/>
      <c r="F391" s="198"/>
      <c r="G391" s="199"/>
      <c r="I391" s="131"/>
      <c r="K391" s="131"/>
      <c r="L391" s="132" t="s">
        <v>377</v>
      </c>
      <c r="O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row>
    <row r="392" spans="1:104" ht="33.75" x14ac:dyDescent="0.2">
      <c r="A392" s="129"/>
      <c r="B392" s="130"/>
      <c r="C392" s="197" t="s">
        <v>378</v>
      </c>
      <c r="D392" s="198"/>
      <c r="E392" s="198"/>
      <c r="F392" s="198"/>
      <c r="G392" s="199"/>
      <c r="I392" s="131"/>
      <c r="K392" s="131"/>
      <c r="L392" s="132" t="s">
        <v>378</v>
      </c>
      <c r="O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row>
    <row r="393" spans="1:104" ht="22.5" x14ac:dyDescent="0.2">
      <c r="A393" s="129"/>
      <c r="B393" s="130"/>
      <c r="C393" s="197" t="s">
        <v>379</v>
      </c>
      <c r="D393" s="198"/>
      <c r="E393" s="198"/>
      <c r="F393" s="198"/>
      <c r="G393" s="199"/>
      <c r="I393" s="131"/>
      <c r="K393" s="131"/>
      <c r="L393" s="132" t="s">
        <v>379</v>
      </c>
      <c r="O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row>
    <row r="394" spans="1:104" x14ac:dyDescent="0.2">
      <c r="A394" s="129"/>
      <c r="B394" s="130"/>
      <c r="C394" s="197" t="s">
        <v>380</v>
      </c>
      <c r="D394" s="198"/>
      <c r="E394" s="198"/>
      <c r="F394" s="198"/>
      <c r="G394" s="199"/>
      <c r="I394" s="131"/>
      <c r="K394" s="131"/>
      <c r="L394" s="132" t="s">
        <v>380</v>
      </c>
      <c r="O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row>
    <row r="395" spans="1:104" x14ac:dyDescent="0.2">
      <c r="A395" s="129"/>
      <c r="B395" s="130"/>
      <c r="C395" s="197"/>
      <c r="D395" s="198"/>
      <c r="E395" s="198"/>
      <c r="F395" s="198"/>
      <c r="G395" s="199"/>
      <c r="I395" s="131"/>
      <c r="K395" s="131"/>
      <c r="L395" s="132"/>
      <c r="O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row>
    <row r="396" spans="1:104" x14ac:dyDescent="0.2">
      <c r="A396" s="129"/>
      <c r="B396" s="130"/>
      <c r="C396" s="197"/>
      <c r="D396" s="198"/>
      <c r="E396" s="198"/>
      <c r="F396" s="198"/>
      <c r="G396" s="199"/>
      <c r="I396" s="131"/>
      <c r="K396" s="131"/>
      <c r="L396" s="132"/>
      <c r="O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row>
    <row r="397" spans="1:104" x14ac:dyDescent="0.2">
      <c r="A397" s="129"/>
      <c r="B397" s="130"/>
      <c r="C397" s="195" t="s">
        <v>381</v>
      </c>
      <c r="D397" s="196"/>
      <c r="E397" s="133">
        <v>0</v>
      </c>
      <c r="F397" s="134"/>
      <c r="G397" s="135"/>
      <c r="H397" s="136"/>
      <c r="I397" s="131"/>
      <c r="J397" s="137"/>
      <c r="K397" s="131"/>
      <c r="M397" s="132" t="s">
        <v>381</v>
      </c>
      <c r="O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38">
        <f t="shared" ref="BD397:BD433" si="12">C396</f>
        <v>0</v>
      </c>
      <c r="BE397" s="118"/>
      <c r="BF397" s="118"/>
      <c r="BG397" s="118"/>
      <c r="BH397" s="118"/>
      <c r="BI397" s="118"/>
    </row>
    <row r="398" spans="1:104" x14ac:dyDescent="0.2">
      <c r="A398" s="129"/>
      <c r="B398" s="130"/>
      <c r="C398" s="195" t="s">
        <v>79</v>
      </c>
      <c r="D398" s="196"/>
      <c r="E398" s="133">
        <v>19.7</v>
      </c>
      <c r="F398" s="134"/>
      <c r="G398" s="135"/>
      <c r="H398" s="136"/>
      <c r="I398" s="131"/>
      <c r="J398" s="137"/>
      <c r="K398" s="131"/>
      <c r="M398" s="132" t="s">
        <v>79</v>
      </c>
      <c r="O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38" t="str">
        <f t="shared" si="12"/>
        <v>P1:</v>
      </c>
      <c r="BE398" s="118"/>
      <c r="BF398" s="118"/>
      <c r="BG398" s="118"/>
      <c r="BH398" s="118"/>
      <c r="BI398" s="118"/>
    </row>
    <row r="399" spans="1:104" x14ac:dyDescent="0.2">
      <c r="A399" s="129"/>
      <c r="B399" s="130"/>
      <c r="C399" s="195" t="s">
        <v>382</v>
      </c>
      <c r="D399" s="196"/>
      <c r="E399" s="133">
        <v>0</v>
      </c>
      <c r="F399" s="134"/>
      <c r="G399" s="135"/>
      <c r="H399" s="136"/>
      <c r="I399" s="131"/>
      <c r="J399" s="137"/>
      <c r="K399" s="131"/>
      <c r="M399" s="132" t="s">
        <v>382</v>
      </c>
      <c r="O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38" t="str">
        <f t="shared" si="12"/>
        <v>105:19,7</v>
      </c>
      <c r="BE399" s="118"/>
      <c r="BF399" s="118"/>
      <c r="BG399" s="118"/>
      <c r="BH399" s="118"/>
      <c r="BI399" s="118"/>
    </row>
    <row r="400" spans="1:104" x14ac:dyDescent="0.2">
      <c r="A400" s="129"/>
      <c r="B400" s="130"/>
      <c r="C400" s="195" t="s">
        <v>274</v>
      </c>
      <c r="D400" s="196"/>
      <c r="E400" s="133">
        <v>20.41</v>
      </c>
      <c r="F400" s="134"/>
      <c r="G400" s="135"/>
      <c r="H400" s="136"/>
      <c r="I400" s="131"/>
      <c r="J400" s="137"/>
      <c r="K400" s="131"/>
      <c r="M400" s="132" t="s">
        <v>274</v>
      </c>
      <c r="O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38" t="str">
        <f t="shared" si="12"/>
        <v>P2:</v>
      </c>
      <c r="BE400" s="118"/>
      <c r="BF400" s="118"/>
      <c r="BG400" s="118"/>
      <c r="BH400" s="118"/>
      <c r="BI400" s="118"/>
    </row>
    <row r="401" spans="1:61" x14ac:dyDescent="0.2">
      <c r="A401" s="129"/>
      <c r="B401" s="130"/>
      <c r="C401" s="195" t="s">
        <v>381</v>
      </c>
      <c r="D401" s="196"/>
      <c r="E401" s="133">
        <v>0</v>
      </c>
      <c r="F401" s="134"/>
      <c r="G401" s="135"/>
      <c r="H401" s="136"/>
      <c r="I401" s="131"/>
      <c r="J401" s="137"/>
      <c r="K401" s="131"/>
      <c r="M401" s="132" t="s">
        <v>381</v>
      </c>
      <c r="O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38" t="str">
        <f t="shared" si="12"/>
        <v>104:20,41</v>
      </c>
      <c r="BE401" s="118"/>
      <c r="BF401" s="118"/>
      <c r="BG401" s="118"/>
      <c r="BH401" s="118"/>
      <c r="BI401" s="118"/>
    </row>
    <row r="402" spans="1:61" x14ac:dyDescent="0.2">
      <c r="A402" s="129"/>
      <c r="B402" s="130"/>
      <c r="C402" s="195" t="s">
        <v>79</v>
      </c>
      <c r="D402" s="196"/>
      <c r="E402" s="133">
        <v>19.7</v>
      </c>
      <c r="F402" s="134"/>
      <c r="G402" s="135"/>
      <c r="H402" s="136"/>
      <c r="I402" s="131"/>
      <c r="J402" s="137"/>
      <c r="K402" s="131"/>
      <c r="M402" s="132" t="s">
        <v>79</v>
      </c>
      <c r="O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38" t="str">
        <f t="shared" si="12"/>
        <v>P1:</v>
      </c>
      <c r="BE402" s="118"/>
      <c r="BF402" s="118"/>
      <c r="BG402" s="118"/>
      <c r="BH402" s="118"/>
      <c r="BI402" s="118"/>
    </row>
    <row r="403" spans="1:61" x14ac:dyDescent="0.2">
      <c r="A403" s="129"/>
      <c r="B403" s="130"/>
      <c r="C403" s="195" t="s">
        <v>382</v>
      </c>
      <c r="D403" s="196"/>
      <c r="E403" s="133">
        <v>0</v>
      </c>
      <c r="F403" s="134"/>
      <c r="G403" s="135"/>
      <c r="H403" s="136"/>
      <c r="I403" s="131"/>
      <c r="J403" s="137"/>
      <c r="K403" s="131"/>
      <c r="M403" s="132" t="s">
        <v>382</v>
      </c>
      <c r="O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38" t="str">
        <f t="shared" si="12"/>
        <v>105:19,7</v>
      </c>
      <c r="BE403" s="118"/>
      <c r="BF403" s="118"/>
      <c r="BG403" s="118"/>
      <c r="BH403" s="118"/>
      <c r="BI403" s="118"/>
    </row>
    <row r="404" spans="1:61" x14ac:dyDescent="0.2">
      <c r="A404" s="129"/>
      <c r="B404" s="130"/>
      <c r="C404" s="195" t="s">
        <v>274</v>
      </c>
      <c r="D404" s="196"/>
      <c r="E404" s="133">
        <v>20.41</v>
      </c>
      <c r="F404" s="134"/>
      <c r="G404" s="135"/>
      <c r="H404" s="136"/>
      <c r="I404" s="131"/>
      <c r="J404" s="137"/>
      <c r="K404" s="131"/>
      <c r="M404" s="132" t="s">
        <v>274</v>
      </c>
      <c r="O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38" t="str">
        <f t="shared" si="12"/>
        <v>P2:</v>
      </c>
      <c r="BE404" s="118"/>
      <c r="BF404" s="118"/>
      <c r="BG404" s="118"/>
      <c r="BH404" s="118"/>
      <c r="BI404" s="118"/>
    </row>
    <row r="405" spans="1:61" x14ac:dyDescent="0.2">
      <c r="A405" s="129"/>
      <c r="B405" s="130"/>
      <c r="C405" s="195" t="s">
        <v>383</v>
      </c>
      <c r="D405" s="196"/>
      <c r="E405" s="133">
        <v>0</v>
      </c>
      <c r="F405" s="134"/>
      <c r="G405" s="135"/>
      <c r="H405" s="136"/>
      <c r="I405" s="131"/>
      <c r="J405" s="137"/>
      <c r="K405" s="131"/>
      <c r="M405" s="132" t="s">
        <v>383</v>
      </c>
      <c r="O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38" t="str">
        <f t="shared" si="12"/>
        <v>104:20,41</v>
      </c>
      <c r="BE405" s="118"/>
      <c r="BF405" s="118"/>
      <c r="BG405" s="118"/>
      <c r="BH405" s="118"/>
      <c r="BI405" s="118"/>
    </row>
    <row r="406" spans="1:61" x14ac:dyDescent="0.2">
      <c r="A406" s="129"/>
      <c r="B406" s="130"/>
      <c r="C406" s="195" t="s">
        <v>283</v>
      </c>
      <c r="D406" s="196"/>
      <c r="E406" s="133">
        <v>48.34</v>
      </c>
      <c r="F406" s="134"/>
      <c r="G406" s="135"/>
      <c r="H406" s="136"/>
      <c r="I406" s="131"/>
      <c r="J406" s="137"/>
      <c r="K406" s="131"/>
      <c r="M406" s="132" t="s">
        <v>283</v>
      </c>
      <c r="O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38" t="str">
        <f t="shared" si="12"/>
        <v>P3:</v>
      </c>
      <c r="BE406" s="118"/>
      <c r="BF406" s="118"/>
      <c r="BG406" s="118"/>
      <c r="BH406" s="118"/>
      <c r="BI406" s="118"/>
    </row>
    <row r="407" spans="1:61" x14ac:dyDescent="0.2">
      <c r="A407" s="129"/>
      <c r="B407" s="130"/>
      <c r="C407" s="195" t="s">
        <v>218</v>
      </c>
      <c r="D407" s="196"/>
      <c r="E407" s="133">
        <v>15.65</v>
      </c>
      <c r="F407" s="134"/>
      <c r="G407" s="135"/>
      <c r="H407" s="136"/>
      <c r="I407" s="131"/>
      <c r="J407" s="137"/>
      <c r="K407" s="131"/>
      <c r="M407" s="132" t="s">
        <v>218</v>
      </c>
      <c r="O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38" t="str">
        <f t="shared" si="12"/>
        <v>101:48,34</v>
      </c>
      <c r="BE407" s="118"/>
      <c r="BF407" s="118"/>
      <c r="BG407" s="118"/>
      <c r="BH407" s="118"/>
      <c r="BI407" s="118"/>
    </row>
    <row r="408" spans="1:61" x14ac:dyDescent="0.2">
      <c r="A408" s="129"/>
      <c r="B408" s="130"/>
      <c r="C408" s="195" t="s">
        <v>219</v>
      </c>
      <c r="D408" s="196"/>
      <c r="E408" s="133">
        <v>13.73</v>
      </c>
      <c r="F408" s="134"/>
      <c r="G408" s="135"/>
      <c r="H408" s="136"/>
      <c r="I408" s="131"/>
      <c r="J408" s="137"/>
      <c r="K408" s="131"/>
      <c r="M408" s="132" t="s">
        <v>219</v>
      </c>
      <c r="O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38" t="str">
        <f t="shared" si="12"/>
        <v>106:15,65</v>
      </c>
      <c r="BE408" s="118"/>
      <c r="BF408" s="118"/>
      <c r="BG408" s="118"/>
      <c r="BH408" s="118"/>
      <c r="BI408" s="118"/>
    </row>
    <row r="409" spans="1:61" x14ac:dyDescent="0.2">
      <c r="A409" s="129"/>
      <c r="B409" s="130"/>
      <c r="C409" s="195" t="s">
        <v>220</v>
      </c>
      <c r="D409" s="196"/>
      <c r="E409" s="133">
        <v>18.57</v>
      </c>
      <c r="F409" s="134"/>
      <c r="G409" s="135"/>
      <c r="H409" s="136"/>
      <c r="I409" s="131"/>
      <c r="J409" s="137"/>
      <c r="K409" s="131"/>
      <c r="M409" s="132" t="s">
        <v>220</v>
      </c>
      <c r="O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38" t="str">
        <f t="shared" si="12"/>
        <v>107:13,73</v>
      </c>
      <c r="BE409" s="118"/>
      <c r="BF409" s="118"/>
      <c r="BG409" s="118"/>
      <c r="BH409" s="118"/>
      <c r="BI409" s="118"/>
    </row>
    <row r="410" spans="1:61" x14ac:dyDescent="0.2">
      <c r="A410" s="129"/>
      <c r="B410" s="130"/>
      <c r="C410" s="195" t="s">
        <v>221</v>
      </c>
      <c r="D410" s="196"/>
      <c r="E410" s="133">
        <v>6.36</v>
      </c>
      <c r="F410" s="134"/>
      <c r="G410" s="135"/>
      <c r="H410" s="136"/>
      <c r="I410" s="131"/>
      <c r="J410" s="137"/>
      <c r="K410" s="131"/>
      <c r="M410" s="132" t="s">
        <v>221</v>
      </c>
      <c r="O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38" t="str">
        <f t="shared" si="12"/>
        <v>109:18,57</v>
      </c>
      <c r="BE410" s="118"/>
      <c r="BF410" s="118"/>
      <c r="BG410" s="118"/>
      <c r="BH410" s="118"/>
      <c r="BI410" s="118"/>
    </row>
    <row r="411" spans="1:61" x14ac:dyDescent="0.2">
      <c r="A411" s="129"/>
      <c r="B411" s="130"/>
      <c r="C411" s="195" t="s">
        <v>222</v>
      </c>
      <c r="D411" s="196"/>
      <c r="E411" s="133">
        <v>19.809999999999999</v>
      </c>
      <c r="F411" s="134"/>
      <c r="G411" s="135"/>
      <c r="H411" s="136"/>
      <c r="I411" s="131"/>
      <c r="J411" s="137"/>
      <c r="K411" s="131"/>
      <c r="M411" s="132" t="s">
        <v>222</v>
      </c>
      <c r="O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38" t="str">
        <f t="shared" si="12"/>
        <v>114:6,36</v>
      </c>
      <c r="BE411" s="118"/>
      <c r="BF411" s="118"/>
      <c r="BG411" s="118"/>
      <c r="BH411" s="118"/>
      <c r="BI411" s="118"/>
    </row>
    <row r="412" spans="1:61" x14ac:dyDescent="0.2">
      <c r="A412" s="129"/>
      <c r="B412" s="130"/>
      <c r="C412" s="195" t="s">
        <v>223</v>
      </c>
      <c r="D412" s="196"/>
      <c r="E412" s="133">
        <v>14.34</v>
      </c>
      <c r="F412" s="134"/>
      <c r="G412" s="135"/>
      <c r="H412" s="136"/>
      <c r="I412" s="131"/>
      <c r="J412" s="137"/>
      <c r="K412" s="131"/>
      <c r="M412" s="132" t="s">
        <v>223</v>
      </c>
      <c r="O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38" t="str">
        <f t="shared" si="12"/>
        <v>204:19,81</v>
      </c>
      <c r="BE412" s="118"/>
      <c r="BF412" s="118"/>
      <c r="BG412" s="118"/>
      <c r="BH412" s="118"/>
      <c r="BI412" s="118"/>
    </row>
    <row r="413" spans="1:61" x14ac:dyDescent="0.2">
      <c r="A413" s="129"/>
      <c r="B413" s="130"/>
      <c r="C413" s="195" t="s">
        <v>224</v>
      </c>
      <c r="D413" s="196"/>
      <c r="E413" s="133">
        <v>20.82</v>
      </c>
      <c r="F413" s="134"/>
      <c r="G413" s="135"/>
      <c r="H413" s="136"/>
      <c r="I413" s="131"/>
      <c r="J413" s="137"/>
      <c r="K413" s="131"/>
      <c r="M413" s="132" t="s">
        <v>224</v>
      </c>
      <c r="O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38" t="str">
        <f t="shared" si="12"/>
        <v>209:14,34</v>
      </c>
      <c r="BE413" s="118"/>
      <c r="BF413" s="118"/>
      <c r="BG413" s="118"/>
      <c r="BH413" s="118"/>
      <c r="BI413" s="118"/>
    </row>
    <row r="414" spans="1:61" x14ac:dyDescent="0.2">
      <c r="A414" s="129"/>
      <c r="B414" s="130"/>
      <c r="C414" s="195" t="s">
        <v>225</v>
      </c>
      <c r="D414" s="196"/>
      <c r="E414" s="133">
        <v>15.26</v>
      </c>
      <c r="F414" s="134"/>
      <c r="G414" s="135"/>
      <c r="H414" s="136"/>
      <c r="I414" s="131"/>
      <c r="J414" s="137"/>
      <c r="K414" s="131"/>
      <c r="M414" s="132" t="s">
        <v>225</v>
      </c>
      <c r="O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38" t="str">
        <f t="shared" si="12"/>
        <v>305:20,82</v>
      </c>
      <c r="BE414" s="118"/>
      <c r="BF414" s="118"/>
      <c r="BG414" s="118"/>
      <c r="BH414" s="118"/>
      <c r="BI414" s="118"/>
    </row>
    <row r="415" spans="1:61" x14ac:dyDescent="0.2">
      <c r="A415" s="129"/>
      <c r="B415" s="130"/>
      <c r="C415" s="195" t="s">
        <v>384</v>
      </c>
      <c r="D415" s="196"/>
      <c r="E415" s="133">
        <v>0</v>
      </c>
      <c r="F415" s="134"/>
      <c r="G415" s="135"/>
      <c r="H415" s="136"/>
      <c r="I415" s="131"/>
      <c r="J415" s="137"/>
      <c r="K415" s="131"/>
      <c r="M415" s="132" t="s">
        <v>384</v>
      </c>
      <c r="O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38" t="str">
        <f t="shared" si="12"/>
        <v>306:15,26</v>
      </c>
      <c r="BE415" s="118"/>
      <c r="BF415" s="118"/>
      <c r="BG415" s="118"/>
      <c r="BH415" s="118"/>
      <c r="BI415" s="118"/>
    </row>
    <row r="416" spans="1:61" x14ac:dyDescent="0.2">
      <c r="A416" s="129"/>
      <c r="B416" s="130"/>
      <c r="C416" s="195" t="s">
        <v>226</v>
      </c>
      <c r="D416" s="196"/>
      <c r="E416" s="133">
        <v>61.05</v>
      </c>
      <c r="F416" s="134"/>
      <c r="G416" s="135"/>
      <c r="H416" s="136"/>
      <c r="I416" s="131"/>
      <c r="J416" s="137"/>
      <c r="K416" s="131"/>
      <c r="M416" s="132" t="s">
        <v>226</v>
      </c>
      <c r="O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38" t="str">
        <f t="shared" si="12"/>
        <v>P5:</v>
      </c>
      <c r="BE416" s="118"/>
      <c r="BF416" s="118"/>
      <c r="BG416" s="118"/>
      <c r="BH416" s="118"/>
      <c r="BI416" s="118"/>
    </row>
    <row r="417" spans="1:61" x14ac:dyDescent="0.2">
      <c r="A417" s="129"/>
      <c r="B417" s="130"/>
      <c r="C417" s="195" t="s">
        <v>227</v>
      </c>
      <c r="D417" s="196"/>
      <c r="E417" s="133">
        <v>42.33</v>
      </c>
      <c r="F417" s="134"/>
      <c r="G417" s="135"/>
      <c r="H417" s="136"/>
      <c r="I417" s="131"/>
      <c r="J417" s="137"/>
      <c r="K417" s="131"/>
      <c r="M417" s="132" t="s">
        <v>227</v>
      </c>
      <c r="O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38" t="str">
        <f t="shared" si="12"/>
        <v>102:61,05</v>
      </c>
      <c r="BE417" s="118"/>
      <c r="BF417" s="118"/>
      <c r="BG417" s="118"/>
      <c r="BH417" s="118"/>
      <c r="BI417" s="118"/>
    </row>
    <row r="418" spans="1:61" x14ac:dyDescent="0.2">
      <c r="A418" s="129"/>
      <c r="B418" s="130"/>
      <c r="C418" s="195" t="s">
        <v>228</v>
      </c>
      <c r="D418" s="196"/>
      <c r="E418" s="133">
        <v>156.27000000000001</v>
      </c>
      <c r="F418" s="134"/>
      <c r="G418" s="135"/>
      <c r="H418" s="136"/>
      <c r="I418" s="131"/>
      <c r="J418" s="137"/>
      <c r="K418" s="131"/>
      <c r="M418" s="132" t="s">
        <v>228</v>
      </c>
      <c r="O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38" t="str">
        <f t="shared" si="12"/>
        <v>103:42,33</v>
      </c>
      <c r="BE418" s="118"/>
      <c r="BF418" s="118"/>
      <c r="BG418" s="118"/>
      <c r="BH418" s="118"/>
      <c r="BI418" s="118"/>
    </row>
    <row r="419" spans="1:61" x14ac:dyDescent="0.2">
      <c r="A419" s="129"/>
      <c r="B419" s="130"/>
      <c r="C419" s="195" t="s">
        <v>229</v>
      </c>
      <c r="D419" s="196"/>
      <c r="E419" s="133">
        <v>12.23</v>
      </c>
      <c r="F419" s="134"/>
      <c r="G419" s="135"/>
      <c r="H419" s="136"/>
      <c r="I419" s="131"/>
      <c r="J419" s="137"/>
      <c r="K419" s="131"/>
      <c r="M419" s="132" t="s">
        <v>229</v>
      </c>
      <c r="O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38" t="str">
        <f t="shared" si="12"/>
        <v>201:156,27</v>
      </c>
      <c r="BE419" s="118"/>
      <c r="BF419" s="118"/>
      <c r="BG419" s="118"/>
      <c r="BH419" s="118"/>
      <c r="BI419" s="118"/>
    </row>
    <row r="420" spans="1:61" x14ac:dyDescent="0.2">
      <c r="A420" s="129"/>
      <c r="B420" s="130"/>
      <c r="C420" s="195" t="s">
        <v>230</v>
      </c>
      <c r="D420" s="196"/>
      <c r="E420" s="133">
        <v>18.93</v>
      </c>
      <c r="F420" s="134"/>
      <c r="G420" s="135"/>
      <c r="H420" s="136"/>
      <c r="I420" s="131"/>
      <c r="J420" s="137"/>
      <c r="K420" s="131"/>
      <c r="M420" s="132" t="s">
        <v>230</v>
      </c>
      <c r="O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38" t="str">
        <f t="shared" si="12"/>
        <v>202:12,23</v>
      </c>
      <c r="BE420" s="118"/>
      <c r="BF420" s="118"/>
      <c r="BG420" s="118"/>
      <c r="BH420" s="118"/>
      <c r="BI420" s="118"/>
    </row>
    <row r="421" spans="1:61" x14ac:dyDescent="0.2">
      <c r="A421" s="129"/>
      <c r="B421" s="130"/>
      <c r="C421" s="195" t="s">
        <v>231</v>
      </c>
      <c r="D421" s="196"/>
      <c r="E421" s="133">
        <v>21.06</v>
      </c>
      <c r="F421" s="134"/>
      <c r="G421" s="135"/>
      <c r="H421" s="136"/>
      <c r="I421" s="131"/>
      <c r="J421" s="137"/>
      <c r="K421" s="131"/>
      <c r="M421" s="132" t="s">
        <v>231</v>
      </c>
      <c r="O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38" t="str">
        <f t="shared" si="12"/>
        <v>203:18,93</v>
      </c>
      <c r="BE421" s="118"/>
      <c r="BF421" s="118"/>
      <c r="BG421" s="118"/>
      <c r="BH421" s="118"/>
      <c r="BI421" s="118"/>
    </row>
    <row r="422" spans="1:61" x14ac:dyDescent="0.2">
      <c r="A422" s="129"/>
      <c r="B422" s="130"/>
      <c r="C422" s="195" t="s">
        <v>232</v>
      </c>
      <c r="D422" s="196"/>
      <c r="E422" s="133">
        <v>3.75</v>
      </c>
      <c r="F422" s="134"/>
      <c r="G422" s="135"/>
      <c r="H422" s="136"/>
      <c r="I422" s="131"/>
      <c r="J422" s="137"/>
      <c r="K422" s="131"/>
      <c r="M422" s="132" t="s">
        <v>232</v>
      </c>
      <c r="O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38" t="str">
        <f t="shared" si="12"/>
        <v>212:21,06</v>
      </c>
      <c r="BE422" s="118"/>
      <c r="BF422" s="118"/>
      <c r="BG422" s="118"/>
      <c r="BH422" s="118"/>
      <c r="BI422" s="118"/>
    </row>
    <row r="423" spans="1:61" x14ac:dyDescent="0.2">
      <c r="A423" s="129"/>
      <c r="B423" s="130"/>
      <c r="C423" s="195" t="s">
        <v>233</v>
      </c>
      <c r="D423" s="196"/>
      <c r="E423" s="133">
        <v>161.84</v>
      </c>
      <c r="F423" s="134"/>
      <c r="G423" s="135"/>
      <c r="H423" s="136"/>
      <c r="I423" s="131"/>
      <c r="J423" s="137"/>
      <c r="K423" s="131"/>
      <c r="M423" s="132" t="s">
        <v>233</v>
      </c>
      <c r="O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38" t="str">
        <f t="shared" si="12"/>
        <v>213:3,75</v>
      </c>
      <c r="BE423" s="118"/>
      <c r="BF423" s="118"/>
      <c r="BG423" s="118"/>
      <c r="BH423" s="118"/>
      <c r="BI423" s="118"/>
    </row>
    <row r="424" spans="1:61" x14ac:dyDescent="0.2">
      <c r="A424" s="129"/>
      <c r="B424" s="130"/>
      <c r="C424" s="195" t="s">
        <v>234</v>
      </c>
      <c r="D424" s="196"/>
      <c r="E424" s="133">
        <v>69.97</v>
      </c>
      <c r="F424" s="134"/>
      <c r="G424" s="135"/>
      <c r="H424" s="136"/>
      <c r="I424" s="131"/>
      <c r="J424" s="137"/>
      <c r="K424" s="131"/>
      <c r="M424" s="132" t="s">
        <v>234</v>
      </c>
      <c r="O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38" t="str">
        <f t="shared" si="12"/>
        <v>216:161,84</v>
      </c>
      <c r="BE424" s="118"/>
      <c r="BF424" s="118"/>
      <c r="BG424" s="118"/>
      <c r="BH424" s="118"/>
      <c r="BI424" s="118"/>
    </row>
    <row r="425" spans="1:61" x14ac:dyDescent="0.2">
      <c r="A425" s="129"/>
      <c r="B425" s="130"/>
      <c r="C425" s="195" t="s">
        <v>267</v>
      </c>
      <c r="D425" s="196"/>
      <c r="E425" s="133">
        <v>53.95</v>
      </c>
      <c r="F425" s="134"/>
      <c r="G425" s="135"/>
      <c r="H425" s="136"/>
      <c r="I425" s="131"/>
      <c r="J425" s="137"/>
      <c r="K425" s="131"/>
      <c r="M425" s="132" t="s">
        <v>267</v>
      </c>
      <c r="O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38" t="str">
        <f t="shared" si="12"/>
        <v>217:69,97</v>
      </c>
      <c r="BE425" s="118"/>
      <c r="BF425" s="118"/>
      <c r="BG425" s="118"/>
      <c r="BH425" s="118"/>
      <c r="BI425" s="118"/>
    </row>
    <row r="426" spans="1:61" x14ac:dyDescent="0.2">
      <c r="A426" s="129"/>
      <c r="B426" s="130"/>
      <c r="C426" s="195" t="s">
        <v>268</v>
      </c>
      <c r="D426" s="196"/>
      <c r="E426" s="133">
        <v>52.44</v>
      </c>
      <c r="F426" s="134"/>
      <c r="G426" s="135"/>
      <c r="H426" s="136"/>
      <c r="I426" s="131"/>
      <c r="J426" s="137"/>
      <c r="K426" s="131"/>
      <c r="M426" s="132" t="s">
        <v>268</v>
      </c>
      <c r="O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38" t="str">
        <f t="shared" si="12"/>
        <v>218:53,95</v>
      </c>
      <c r="BE426" s="118"/>
      <c r="BF426" s="118"/>
      <c r="BG426" s="118"/>
      <c r="BH426" s="118"/>
      <c r="BI426" s="118"/>
    </row>
    <row r="427" spans="1:61" x14ac:dyDescent="0.2">
      <c r="A427" s="129"/>
      <c r="B427" s="130"/>
      <c r="C427" s="195" t="s">
        <v>269</v>
      </c>
      <c r="D427" s="196"/>
      <c r="E427" s="133">
        <v>102.2</v>
      </c>
      <c r="F427" s="134"/>
      <c r="G427" s="135"/>
      <c r="H427" s="136"/>
      <c r="I427" s="131"/>
      <c r="J427" s="137"/>
      <c r="K427" s="131"/>
      <c r="M427" s="132" t="s">
        <v>269</v>
      </c>
      <c r="O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38" t="str">
        <f t="shared" si="12"/>
        <v>219:52,44</v>
      </c>
      <c r="BE427" s="118"/>
      <c r="BF427" s="118"/>
      <c r="BG427" s="118"/>
      <c r="BH427" s="118"/>
      <c r="BI427" s="118"/>
    </row>
    <row r="428" spans="1:61" x14ac:dyDescent="0.2">
      <c r="A428" s="129"/>
      <c r="B428" s="130"/>
      <c r="C428" s="195" t="s">
        <v>270</v>
      </c>
      <c r="D428" s="196"/>
      <c r="E428" s="133">
        <v>30.17</v>
      </c>
      <c r="F428" s="134"/>
      <c r="G428" s="135"/>
      <c r="H428" s="136"/>
      <c r="I428" s="131"/>
      <c r="J428" s="137"/>
      <c r="K428" s="131"/>
      <c r="M428" s="132" t="s">
        <v>270</v>
      </c>
      <c r="O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38" t="str">
        <f t="shared" si="12"/>
        <v>308:102,2</v>
      </c>
      <c r="BE428" s="118"/>
      <c r="BF428" s="118"/>
      <c r="BG428" s="118"/>
      <c r="BH428" s="118"/>
      <c r="BI428" s="118"/>
    </row>
    <row r="429" spans="1:61" x14ac:dyDescent="0.2">
      <c r="A429" s="129"/>
      <c r="B429" s="130"/>
      <c r="C429" s="195" t="s">
        <v>271</v>
      </c>
      <c r="D429" s="196"/>
      <c r="E429" s="133">
        <v>26.28</v>
      </c>
      <c r="F429" s="134"/>
      <c r="G429" s="135"/>
      <c r="H429" s="136"/>
      <c r="I429" s="131"/>
      <c r="J429" s="137"/>
      <c r="K429" s="131"/>
      <c r="M429" s="132" t="s">
        <v>271</v>
      </c>
      <c r="O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38" t="str">
        <f t="shared" si="12"/>
        <v>309:30,17</v>
      </c>
      <c r="BE429" s="118"/>
      <c r="BF429" s="118"/>
      <c r="BG429" s="118"/>
      <c r="BH429" s="118"/>
      <c r="BI429" s="118"/>
    </row>
    <row r="430" spans="1:61" x14ac:dyDescent="0.2">
      <c r="A430" s="129"/>
      <c r="B430" s="130"/>
      <c r="C430" s="195" t="s">
        <v>272</v>
      </c>
      <c r="D430" s="196"/>
      <c r="E430" s="133">
        <v>7.61</v>
      </c>
      <c r="F430" s="134"/>
      <c r="G430" s="135"/>
      <c r="H430" s="136"/>
      <c r="I430" s="131"/>
      <c r="J430" s="137"/>
      <c r="K430" s="131"/>
      <c r="M430" s="132" t="s">
        <v>272</v>
      </c>
      <c r="O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38" t="str">
        <f t="shared" si="12"/>
        <v>310:26,28</v>
      </c>
      <c r="BE430" s="118"/>
      <c r="BF430" s="118"/>
      <c r="BG430" s="118"/>
      <c r="BH430" s="118"/>
      <c r="BI430" s="118"/>
    </row>
    <row r="431" spans="1:61" x14ac:dyDescent="0.2">
      <c r="A431" s="129"/>
      <c r="B431" s="130"/>
      <c r="C431" s="195" t="s">
        <v>273</v>
      </c>
      <c r="D431" s="196"/>
      <c r="E431" s="133">
        <v>38.51</v>
      </c>
      <c r="F431" s="134"/>
      <c r="G431" s="135"/>
      <c r="H431" s="136"/>
      <c r="I431" s="131"/>
      <c r="J431" s="137"/>
      <c r="K431" s="131"/>
      <c r="M431" s="132" t="s">
        <v>273</v>
      </c>
      <c r="O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38" t="str">
        <f t="shared" si="12"/>
        <v>311:7,61</v>
      </c>
      <c r="BE431" s="118"/>
      <c r="BF431" s="118"/>
      <c r="BG431" s="118"/>
      <c r="BH431" s="118"/>
      <c r="BI431" s="118"/>
    </row>
    <row r="432" spans="1:61" x14ac:dyDescent="0.2">
      <c r="A432" s="129"/>
      <c r="B432" s="130"/>
      <c r="C432" s="195" t="s">
        <v>181</v>
      </c>
      <c r="D432" s="196"/>
      <c r="E432" s="133">
        <v>20.58</v>
      </c>
      <c r="F432" s="134"/>
      <c r="G432" s="135"/>
      <c r="H432" s="136"/>
      <c r="I432" s="131"/>
      <c r="J432" s="137"/>
      <c r="K432" s="131"/>
      <c r="M432" s="132" t="s">
        <v>181</v>
      </c>
      <c r="O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38" t="str">
        <f t="shared" si="12"/>
        <v>312:38,51</v>
      </c>
      <c r="BE432" s="118"/>
      <c r="BF432" s="118"/>
      <c r="BG432" s="118"/>
      <c r="BH432" s="118"/>
      <c r="BI432" s="118"/>
    </row>
    <row r="433" spans="1:104" x14ac:dyDescent="0.2">
      <c r="A433" s="129"/>
      <c r="B433" s="130"/>
      <c r="C433" s="195" t="s">
        <v>385</v>
      </c>
      <c r="D433" s="196"/>
      <c r="E433" s="133">
        <v>-650</v>
      </c>
      <c r="F433" s="134"/>
      <c r="G433" s="135"/>
      <c r="H433" s="136"/>
      <c r="I433" s="131"/>
      <c r="J433" s="137"/>
      <c r="K433" s="131"/>
      <c r="M433" s="132">
        <v>-650</v>
      </c>
      <c r="O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38" t="str">
        <f t="shared" si="12"/>
        <v>313:20,58</v>
      </c>
      <c r="BE433" s="118"/>
      <c r="BF433" s="118"/>
      <c r="BG433" s="118"/>
      <c r="BH433" s="118"/>
      <c r="BI433" s="118"/>
    </row>
    <row r="434" spans="1:104" ht="22.5" x14ac:dyDescent="0.2">
      <c r="A434" s="119">
        <v>55</v>
      </c>
      <c r="B434" s="120" t="s">
        <v>386</v>
      </c>
      <c r="C434" s="121" t="s">
        <v>387</v>
      </c>
      <c r="D434" s="122" t="s">
        <v>49</v>
      </c>
      <c r="E434" s="123">
        <v>482.27</v>
      </c>
      <c r="F434" s="124">
        <v>0</v>
      </c>
      <c r="G434" s="125">
        <f>E434*F434</f>
        <v>0</v>
      </c>
      <c r="H434" s="126">
        <v>0</v>
      </c>
      <c r="I434" s="127">
        <f>E434*H434</f>
        <v>0</v>
      </c>
      <c r="J434" s="126">
        <v>0</v>
      </c>
      <c r="K434" s="127">
        <f>E434*J434</f>
        <v>0</v>
      </c>
      <c r="O434" s="118"/>
      <c r="Z434" s="118"/>
      <c r="AA434" s="118">
        <v>1</v>
      </c>
      <c r="AB434" s="118">
        <v>1</v>
      </c>
      <c r="AC434" s="118">
        <v>1</v>
      </c>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28">
        <f>G434</f>
        <v>0</v>
      </c>
      <c r="BA434" s="118"/>
      <c r="BB434" s="118"/>
      <c r="BC434" s="118"/>
      <c r="BD434" s="118"/>
      <c r="BE434" s="118"/>
      <c r="BF434" s="118"/>
      <c r="BG434" s="118"/>
      <c r="BH434" s="118"/>
      <c r="BI434" s="118"/>
      <c r="CA434" s="118">
        <v>1</v>
      </c>
      <c r="CB434" s="118">
        <v>1</v>
      </c>
      <c r="CZ434" s="81">
        <v>1</v>
      </c>
    </row>
    <row r="435" spans="1:104" x14ac:dyDescent="0.2">
      <c r="A435" s="129"/>
      <c r="B435" s="130"/>
      <c r="C435" s="195" t="s">
        <v>381</v>
      </c>
      <c r="D435" s="196"/>
      <c r="E435" s="133">
        <v>0</v>
      </c>
      <c r="F435" s="134"/>
      <c r="G435" s="135"/>
      <c r="H435" s="136"/>
      <c r="I435" s="131"/>
      <c r="J435" s="137"/>
      <c r="K435" s="131"/>
      <c r="M435" s="132" t="s">
        <v>381</v>
      </c>
      <c r="O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38" t="str">
        <f t="shared" ref="BD435:BD471" si="13">C434</f>
        <v xml:space="preserve">Zametání v místnostech, chodbách, na  schodišti a </v>
      </c>
      <c r="BE435" s="118"/>
      <c r="BF435" s="118"/>
      <c r="BG435" s="118"/>
      <c r="BH435" s="118"/>
      <c r="BI435" s="118"/>
    </row>
    <row r="436" spans="1:104" x14ac:dyDescent="0.2">
      <c r="A436" s="129"/>
      <c r="B436" s="130"/>
      <c r="C436" s="195" t="s">
        <v>79</v>
      </c>
      <c r="D436" s="196"/>
      <c r="E436" s="133">
        <v>19.7</v>
      </c>
      <c r="F436" s="134"/>
      <c r="G436" s="135"/>
      <c r="H436" s="136"/>
      <c r="I436" s="131"/>
      <c r="J436" s="137"/>
      <c r="K436" s="131"/>
      <c r="M436" s="132" t="s">
        <v>79</v>
      </c>
      <c r="O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38" t="str">
        <f t="shared" si="13"/>
        <v>P1:</v>
      </c>
      <c r="BE436" s="118"/>
      <c r="BF436" s="118"/>
      <c r="BG436" s="118"/>
      <c r="BH436" s="118"/>
      <c r="BI436" s="118"/>
    </row>
    <row r="437" spans="1:104" x14ac:dyDescent="0.2">
      <c r="A437" s="129"/>
      <c r="B437" s="130"/>
      <c r="C437" s="195" t="s">
        <v>382</v>
      </c>
      <c r="D437" s="196"/>
      <c r="E437" s="133">
        <v>0</v>
      </c>
      <c r="F437" s="134"/>
      <c r="G437" s="135"/>
      <c r="H437" s="136"/>
      <c r="I437" s="131"/>
      <c r="J437" s="137"/>
      <c r="K437" s="131"/>
      <c r="M437" s="132" t="s">
        <v>382</v>
      </c>
      <c r="O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38" t="str">
        <f t="shared" si="13"/>
        <v>105:19,7</v>
      </c>
      <c r="BE437" s="118"/>
      <c r="BF437" s="118"/>
      <c r="BG437" s="118"/>
      <c r="BH437" s="118"/>
      <c r="BI437" s="118"/>
    </row>
    <row r="438" spans="1:104" x14ac:dyDescent="0.2">
      <c r="A438" s="129"/>
      <c r="B438" s="130"/>
      <c r="C438" s="195" t="s">
        <v>274</v>
      </c>
      <c r="D438" s="196"/>
      <c r="E438" s="133">
        <v>20.41</v>
      </c>
      <c r="F438" s="134"/>
      <c r="G438" s="135"/>
      <c r="H438" s="136"/>
      <c r="I438" s="131"/>
      <c r="J438" s="137"/>
      <c r="K438" s="131"/>
      <c r="M438" s="132" t="s">
        <v>274</v>
      </c>
      <c r="O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38" t="str">
        <f t="shared" si="13"/>
        <v>P2:</v>
      </c>
      <c r="BE438" s="118"/>
      <c r="BF438" s="118"/>
      <c r="BG438" s="118"/>
      <c r="BH438" s="118"/>
      <c r="BI438" s="118"/>
    </row>
    <row r="439" spans="1:104" x14ac:dyDescent="0.2">
      <c r="A439" s="129"/>
      <c r="B439" s="130"/>
      <c r="C439" s="195" t="s">
        <v>381</v>
      </c>
      <c r="D439" s="196"/>
      <c r="E439" s="133">
        <v>0</v>
      </c>
      <c r="F439" s="134"/>
      <c r="G439" s="135"/>
      <c r="H439" s="136"/>
      <c r="I439" s="131"/>
      <c r="J439" s="137"/>
      <c r="K439" s="131"/>
      <c r="M439" s="132" t="s">
        <v>381</v>
      </c>
      <c r="O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38" t="str">
        <f t="shared" si="13"/>
        <v>104:20,41</v>
      </c>
      <c r="BE439" s="118"/>
      <c r="BF439" s="118"/>
      <c r="BG439" s="118"/>
      <c r="BH439" s="118"/>
      <c r="BI439" s="118"/>
    </row>
    <row r="440" spans="1:104" x14ac:dyDescent="0.2">
      <c r="A440" s="129"/>
      <c r="B440" s="130"/>
      <c r="C440" s="195" t="s">
        <v>79</v>
      </c>
      <c r="D440" s="196"/>
      <c r="E440" s="133">
        <v>19.7</v>
      </c>
      <c r="F440" s="134"/>
      <c r="G440" s="135"/>
      <c r="H440" s="136"/>
      <c r="I440" s="131"/>
      <c r="J440" s="137"/>
      <c r="K440" s="131"/>
      <c r="M440" s="132" t="s">
        <v>79</v>
      </c>
      <c r="O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38" t="str">
        <f t="shared" si="13"/>
        <v>P1:</v>
      </c>
      <c r="BE440" s="118"/>
      <c r="BF440" s="118"/>
      <c r="BG440" s="118"/>
      <c r="BH440" s="118"/>
      <c r="BI440" s="118"/>
    </row>
    <row r="441" spans="1:104" x14ac:dyDescent="0.2">
      <c r="A441" s="129"/>
      <c r="B441" s="130"/>
      <c r="C441" s="195" t="s">
        <v>382</v>
      </c>
      <c r="D441" s="196"/>
      <c r="E441" s="133">
        <v>0</v>
      </c>
      <c r="F441" s="134"/>
      <c r="G441" s="135"/>
      <c r="H441" s="136"/>
      <c r="I441" s="131"/>
      <c r="J441" s="137"/>
      <c r="K441" s="131"/>
      <c r="M441" s="132" t="s">
        <v>382</v>
      </c>
      <c r="O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38" t="str">
        <f t="shared" si="13"/>
        <v>105:19,7</v>
      </c>
      <c r="BE441" s="118"/>
      <c r="BF441" s="118"/>
      <c r="BG441" s="118"/>
      <c r="BH441" s="118"/>
      <c r="BI441" s="118"/>
    </row>
    <row r="442" spans="1:104" x14ac:dyDescent="0.2">
      <c r="A442" s="129"/>
      <c r="B442" s="130"/>
      <c r="C442" s="195" t="s">
        <v>274</v>
      </c>
      <c r="D442" s="196"/>
      <c r="E442" s="133">
        <v>20.41</v>
      </c>
      <c r="F442" s="134"/>
      <c r="G442" s="135"/>
      <c r="H442" s="136"/>
      <c r="I442" s="131"/>
      <c r="J442" s="137"/>
      <c r="K442" s="131"/>
      <c r="M442" s="132" t="s">
        <v>274</v>
      </c>
      <c r="O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38" t="str">
        <f t="shared" si="13"/>
        <v>P2:</v>
      </c>
      <c r="BE442" s="118"/>
      <c r="BF442" s="118"/>
      <c r="BG442" s="118"/>
      <c r="BH442" s="118"/>
      <c r="BI442" s="118"/>
    </row>
    <row r="443" spans="1:104" x14ac:dyDescent="0.2">
      <c r="A443" s="129"/>
      <c r="B443" s="130"/>
      <c r="C443" s="195" t="s">
        <v>383</v>
      </c>
      <c r="D443" s="196"/>
      <c r="E443" s="133">
        <v>0</v>
      </c>
      <c r="F443" s="134"/>
      <c r="G443" s="135"/>
      <c r="H443" s="136"/>
      <c r="I443" s="131"/>
      <c r="J443" s="137"/>
      <c r="K443" s="131"/>
      <c r="M443" s="132" t="s">
        <v>383</v>
      </c>
      <c r="O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38" t="str">
        <f t="shared" si="13"/>
        <v>104:20,41</v>
      </c>
      <c r="BE443" s="118"/>
      <c r="BF443" s="118"/>
      <c r="BG443" s="118"/>
      <c r="BH443" s="118"/>
      <c r="BI443" s="118"/>
    </row>
    <row r="444" spans="1:104" x14ac:dyDescent="0.2">
      <c r="A444" s="129"/>
      <c r="B444" s="130"/>
      <c r="C444" s="195" t="s">
        <v>283</v>
      </c>
      <c r="D444" s="196"/>
      <c r="E444" s="133">
        <v>48.34</v>
      </c>
      <c r="F444" s="134"/>
      <c r="G444" s="135"/>
      <c r="H444" s="136"/>
      <c r="I444" s="131"/>
      <c r="J444" s="137"/>
      <c r="K444" s="131"/>
      <c r="M444" s="132" t="s">
        <v>283</v>
      </c>
      <c r="O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38" t="str">
        <f t="shared" si="13"/>
        <v>P3:</v>
      </c>
      <c r="BE444" s="118"/>
      <c r="BF444" s="118"/>
      <c r="BG444" s="118"/>
      <c r="BH444" s="118"/>
      <c r="BI444" s="118"/>
    </row>
    <row r="445" spans="1:104" x14ac:dyDescent="0.2">
      <c r="A445" s="129"/>
      <c r="B445" s="130"/>
      <c r="C445" s="195" t="s">
        <v>218</v>
      </c>
      <c r="D445" s="196"/>
      <c r="E445" s="133">
        <v>15.65</v>
      </c>
      <c r="F445" s="134"/>
      <c r="G445" s="135"/>
      <c r="H445" s="136"/>
      <c r="I445" s="131"/>
      <c r="J445" s="137"/>
      <c r="K445" s="131"/>
      <c r="M445" s="132" t="s">
        <v>218</v>
      </c>
      <c r="O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38" t="str">
        <f t="shared" si="13"/>
        <v>101:48,34</v>
      </c>
      <c r="BE445" s="118"/>
      <c r="BF445" s="118"/>
      <c r="BG445" s="118"/>
      <c r="BH445" s="118"/>
      <c r="BI445" s="118"/>
    </row>
    <row r="446" spans="1:104" x14ac:dyDescent="0.2">
      <c r="A446" s="129"/>
      <c r="B446" s="130"/>
      <c r="C446" s="195" t="s">
        <v>219</v>
      </c>
      <c r="D446" s="196"/>
      <c r="E446" s="133">
        <v>13.73</v>
      </c>
      <c r="F446" s="134"/>
      <c r="G446" s="135"/>
      <c r="H446" s="136"/>
      <c r="I446" s="131"/>
      <c r="J446" s="137"/>
      <c r="K446" s="131"/>
      <c r="M446" s="132" t="s">
        <v>219</v>
      </c>
      <c r="O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38" t="str">
        <f t="shared" si="13"/>
        <v>106:15,65</v>
      </c>
      <c r="BE446" s="118"/>
      <c r="BF446" s="118"/>
      <c r="BG446" s="118"/>
      <c r="BH446" s="118"/>
      <c r="BI446" s="118"/>
    </row>
    <row r="447" spans="1:104" x14ac:dyDescent="0.2">
      <c r="A447" s="129"/>
      <c r="B447" s="130"/>
      <c r="C447" s="195" t="s">
        <v>220</v>
      </c>
      <c r="D447" s="196"/>
      <c r="E447" s="133">
        <v>18.57</v>
      </c>
      <c r="F447" s="134"/>
      <c r="G447" s="135"/>
      <c r="H447" s="136"/>
      <c r="I447" s="131"/>
      <c r="J447" s="137"/>
      <c r="K447" s="131"/>
      <c r="M447" s="132" t="s">
        <v>220</v>
      </c>
      <c r="O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38" t="str">
        <f t="shared" si="13"/>
        <v>107:13,73</v>
      </c>
      <c r="BE447" s="118"/>
      <c r="BF447" s="118"/>
      <c r="BG447" s="118"/>
      <c r="BH447" s="118"/>
      <c r="BI447" s="118"/>
    </row>
    <row r="448" spans="1:104" x14ac:dyDescent="0.2">
      <c r="A448" s="129"/>
      <c r="B448" s="130"/>
      <c r="C448" s="195" t="s">
        <v>221</v>
      </c>
      <c r="D448" s="196"/>
      <c r="E448" s="133">
        <v>6.36</v>
      </c>
      <c r="F448" s="134"/>
      <c r="G448" s="135"/>
      <c r="H448" s="136"/>
      <c r="I448" s="131"/>
      <c r="J448" s="137"/>
      <c r="K448" s="131"/>
      <c r="M448" s="132" t="s">
        <v>221</v>
      </c>
      <c r="O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38" t="str">
        <f t="shared" si="13"/>
        <v>109:18,57</v>
      </c>
      <c r="BE448" s="118"/>
      <c r="BF448" s="118"/>
      <c r="BG448" s="118"/>
      <c r="BH448" s="118"/>
      <c r="BI448" s="118"/>
    </row>
    <row r="449" spans="1:61" x14ac:dyDescent="0.2">
      <c r="A449" s="129"/>
      <c r="B449" s="130"/>
      <c r="C449" s="195" t="s">
        <v>222</v>
      </c>
      <c r="D449" s="196"/>
      <c r="E449" s="133">
        <v>19.809999999999999</v>
      </c>
      <c r="F449" s="134"/>
      <c r="G449" s="135"/>
      <c r="H449" s="136"/>
      <c r="I449" s="131"/>
      <c r="J449" s="137"/>
      <c r="K449" s="131"/>
      <c r="M449" s="132" t="s">
        <v>222</v>
      </c>
      <c r="O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38" t="str">
        <f t="shared" si="13"/>
        <v>114:6,36</v>
      </c>
      <c r="BE449" s="118"/>
      <c r="BF449" s="118"/>
      <c r="BG449" s="118"/>
      <c r="BH449" s="118"/>
      <c r="BI449" s="118"/>
    </row>
    <row r="450" spans="1:61" x14ac:dyDescent="0.2">
      <c r="A450" s="129"/>
      <c r="B450" s="130"/>
      <c r="C450" s="195" t="s">
        <v>223</v>
      </c>
      <c r="D450" s="196"/>
      <c r="E450" s="133">
        <v>14.34</v>
      </c>
      <c r="F450" s="134"/>
      <c r="G450" s="135"/>
      <c r="H450" s="136"/>
      <c r="I450" s="131"/>
      <c r="J450" s="137"/>
      <c r="K450" s="131"/>
      <c r="M450" s="132" t="s">
        <v>223</v>
      </c>
      <c r="O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38" t="str">
        <f t="shared" si="13"/>
        <v>204:19,81</v>
      </c>
      <c r="BE450" s="118"/>
      <c r="BF450" s="118"/>
      <c r="BG450" s="118"/>
      <c r="BH450" s="118"/>
      <c r="BI450" s="118"/>
    </row>
    <row r="451" spans="1:61" x14ac:dyDescent="0.2">
      <c r="A451" s="129"/>
      <c r="B451" s="130"/>
      <c r="C451" s="195" t="s">
        <v>224</v>
      </c>
      <c r="D451" s="196"/>
      <c r="E451" s="133">
        <v>20.82</v>
      </c>
      <c r="F451" s="134"/>
      <c r="G451" s="135"/>
      <c r="H451" s="136"/>
      <c r="I451" s="131"/>
      <c r="J451" s="137"/>
      <c r="K451" s="131"/>
      <c r="M451" s="132" t="s">
        <v>224</v>
      </c>
      <c r="O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38" t="str">
        <f t="shared" si="13"/>
        <v>209:14,34</v>
      </c>
      <c r="BE451" s="118"/>
      <c r="BF451" s="118"/>
      <c r="BG451" s="118"/>
      <c r="BH451" s="118"/>
      <c r="BI451" s="118"/>
    </row>
    <row r="452" spans="1:61" x14ac:dyDescent="0.2">
      <c r="A452" s="129"/>
      <c r="B452" s="130"/>
      <c r="C452" s="195" t="s">
        <v>225</v>
      </c>
      <c r="D452" s="196"/>
      <c r="E452" s="133">
        <v>15.26</v>
      </c>
      <c r="F452" s="134"/>
      <c r="G452" s="135"/>
      <c r="H452" s="136"/>
      <c r="I452" s="131"/>
      <c r="J452" s="137"/>
      <c r="K452" s="131"/>
      <c r="M452" s="132" t="s">
        <v>225</v>
      </c>
      <c r="O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38" t="str">
        <f t="shared" si="13"/>
        <v>305:20,82</v>
      </c>
      <c r="BE452" s="118"/>
      <c r="BF452" s="118"/>
      <c r="BG452" s="118"/>
      <c r="BH452" s="118"/>
      <c r="BI452" s="118"/>
    </row>
    <row r="453" spans="1:61" x14ac:dyDescent="0.2">
      <c r="A453" s="129"/>
      <c r="B453" s="130"/>
      <c r="C453" s="195" t="s">
        <v>384</v>
      </c>
      <c r="D453" s="196"/>
      <c r="E453" s="133">
        <v>0</v>
      </c>
      <c r="F453" s="134"/>
      <c r="G453" s="135"/>
      <c r="H453" s="136"/>
      <c r="I453" s="131"/>
      <c r="J453" s="137"/>
      <c r="K453" s="131"/>
      <c r="M453" s="132" t="s">
        <v>384</v>
      </c>
      <c r="O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38" t="str">
        <f t="shared" si="13"/>
        <v>306:15,26</v>
      </c>
      <c r="BE453" s="118"/>
      <c r="BF453" s="118"/>
      <c r="BG453" s="118"/>
      <c r="BH453" s="118"/>
      <c r="BI453" s="118"/>
    </row>
    <row r="454" spans="1:61" x14ac:dyDescent="0.2">
      <c r="A454" s="129"/>
      <c r="B454" s="130"/>
      <c r="C454" s="195" t="s">
        <v>226</v>
      </c>
      <c r="D454" s="196"/>
      <c r="E454" s="133">
        <v>61.05</v>
      </c>
      <c r="F454" s="134"/>
      <c r="G454" s="135"/>
      <c r="H454" s="136"/>
      <c r="I454" s="131"/>
      <c r="J454" s="137"/>
      <c r="K454" s="131"/>
      <c r="M454" s="132" t="s">
        <v>226</v>
      </c>
      <c r="O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38" t="str">
        <f t="shared" si="13"/>
        <v>P5:</v>
      </c>
      <c r="BE454" s="118"/>
      <c r="BF454" s="118"/>
      <c r="BG454" s="118"/>
      <c r="BH454" s="118"/>
      <c r="BI454" s="118"/>
    </row>
    <row r="455" spans="1:61" x14ac:dyDescent="0.2">
      <c r="A455" s="129"/>
      <c r="B455" s="130"/>
      <c r="C455" s="195" t="s">
        <v>227</v>
      </c>
      <c r="D455" s="196"/>
      <c r="E455" s="133">
        <v>42.33</v>
      </c>
      <c r="F455" s="134"/>
      <c r="G455" s="135"/>
      <c r="H455" s="136"/>
      <c r="I455" s="131"/>
      <c r="J455" s="137"/>
      <c r="K455" s="131"/>
      <c r="M455" s="132" t="s">
        <v>227</v>
      </c>
      <c r="O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38" t="str">
        <f t="shared" si="13"/>
        <v>102:61,05</v>
      </c>
      <c r="BE455" s="118"/>
      <c r="BF455" s="118"/>
      <c r="BG455" s="118"/>
      <c r="BH455" s="118"/>
      <c r="BI455" s="118"/>
    </row>
    <row r="456" spans="1:61" x14ac:dyDescent="0.2">
      <c r="A456" s="129"/>
      <c r="B456" s="130"/>
      <c r="C456" s="195" t="s">
        <v>228</v>
      </c>
      <c r="D456" s="196"/>
      <c r="E456" s="133">
        <v>156.27000000000001</v>
      </c>
      <c r="F456" s="134"/>
      <c r="G456" s="135"/>
      <c r="H456" s="136"/>
      <c r="I456" s="131"/>
      <c r="J456" s="137"/>
      <c r="K456" s="131"/>
      <c r="M456" s="132" t="s">
        <v>228</v>
      </c>
      <c r="O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38" t="str">
        <f t="shared" si="13"/>
        <v>103:42,33</v>
      </c>
      <c r="BE456" s="118"/>
      <c r="BF456" s="118"/>
      <c r="BG456" s="118"/>
      <c r="BH456" s="118"/>
      <c r="BI456" s="118"/>
    </row>
    <row r="457" spans="1:61" x14ac:dyDescent="0.2">
      <c r="A457" s="129"/>
      <c r="B457" s="130"/>
      <c r="C457" s="195" t="s">
        <v>229</v>
      </c>
      <c r="D457" s="196"/>
      <c r="E457" s="133">
        <v>12.23</v>
      </c>
      <c r="F457" s="134"/>
      <c r="G457" s="135"/>
      <c r="H457" s="136"/>
      <c r="I457" s="131"/>
      <c r="J457" s="137"/>
      <c r="K457" s="131"/>
      <c r="M457" s="132" t="s">
        <v>229</v>
      </c>
      <c r="O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38" t="str">
        <f t="shared" si="13"/>
        <v>201:156,27</v>
      </c>
      <c r="BE457" s="118"/>
      <c r="BF457" s="118"/>
      <c r="BG457" s="118"/>
      <c r="BH457" s="118"/>
      <c r="BI457" s="118"/>
    </row>
    <row r="458" spans="1:61" x14ac:dyDescent="0.2">
      <c r="A458" s="129"/>
      <c r="B458" s="130"/>
      <c r="C458" s="195" t="s">
        <v>230</v>
      </c>
      <c r="D458" s="196"/>
      <c r="E458" s="133">
        <v>18.93</v>
      </c>
      <c r="F458" s="134"/>
      <c r="G458" s="135"/>
      <c r="H458" s="136"/>
      <c r="I458" s="131"/>
      <c r="J458" s="137"/>
      <c r="K458" s="131"/>
      <c r="M458" s="132" t="s">
        <v>230</v>
      </c>
      <c r="O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38" t="str">
        <f t="shared" si="13"/>
        <v>202:12,23</v>
      </c>
      <c r="BE458" s="118"/>
      <c r="BF458" s="118"/>
      <c r="BG458" s="118"/>
      <c r="BH458" s="118"/>
      <c r="BI458" s="118"/>
    </row>
    <row r="459" spans="1:61" x14ac:dyDescent="0.2">
      <c r="A459" s="129"/>
      <c r="B459" s="130"/>
      <c r="C459" s="195" t="s">
        <v>231</v>
      </c>
      <c r="D459" s="196"/>
      <c r="E459" s="133">
        <v>21.06</v>
      </c>
      <c r="F459" s="134"/>
      <c r="G459" s="135"/>
      <c r="H459" s="136"/>
      <c r="I459" s="131"/>
      <c r="J459" s="137"/>
      <c r="K459" s="131"/>
      <c r="M459" s="132" t="s">
        <v>231</v>
      </c>
      <c r="O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38" t="str">
        <f t="shared" si="13"/>
        <v>203:18,93</v>
      </c>
      <c r="BE459" s="118"/>
      <c r="BF459" s="118"/>
      <c r="BG459" s="118"/>
      <c r="BH459" s="118"/>
      <c r="BI459" s="118"/>
    </row>
    <row r="460" spans="1:61" x14ac:dyDescent="0.2">
      <c r="A460" s="129"/>
      <c r="B460" s="130"/>
      <c r="C460" s="195" t="s">
        <v>232</v>
      </c>
      <c r="D460" s="196"/>
      <c r="E460" s="133">
        <v>3.75</v>
      </c>
      <c r="F460" s="134"/>
      <c r="G460" s="135"/>
      <c r="H460" s="136"/>
      <c r="I460" s="131"/>
      <c r="J460" s="137"/>
      <c r="K460" s="131"/>
      <c r="M460" s="132" t="s">
        <v>232</v>
      </c>
      <c r="O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38" t="str">
        <f t="shared" si="13"/>
        <v>212:21,06</v>
      </c>
      <c r="BE460" s="118"/>
      <c r="BF460" s="118"/>
      <c r="BG460" s="118"/>
      <c r="BH460" s="118"/>
      <c r="BI460" s="118"/>
    </row>
    <row r="461" spans="1:61" x14ac:dyDescent="0.2">
      <c r="A461" s="129"/>
      <c r="B461" s="130"/>
      <c r="C461" s="195" t="s">
        <v>233</v>
      </c>
      <c r="D461" s="196"/>
      <c r="E461" s="133">
        <v>161.84</v>
      </c>
      <c r="F461" s="134"/>
      <c r="G461" s="135"/>
      <c r="H461" s="136"/>
      <c r="I461" s="131"/>
      <c r="J461" s="137"/>
      <c r="K461" s="131"/>
      <c r="M461" s="132" t="s">
        <v>233</v>
      </c>
      <c r="O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38" t="str">
        <f t="shared" si="13"/>
        <v>213:3,75</v>
      </c>
      <c r="BE461" s="118"/>
      <c r="BF461" s="118"/>
      <c r="BG461" s="118"/>
      <c r="BH461" s="118"/>
      <c r="BI461" s="118"/>
    </row>
    <row r="462" spans="1:61" x14ac:dyDescent="0.2">
      <c r="A462" s="129"/>
      <c r="B462" s="130"/>
      <c r="C462" s="195" t="s">
        <v>234</v>
      </c>
      <c r="D462" s="196"/>
      <c r="E462" s="133">
        <v>69.97</v>
      </c>
      <c r="F462" s="134"/>
      <c r="G462" s="135"/>
      <c r="H462" s="136"/>
      <c r="I462" s="131"/>
      <c r="J462" s="137"/>
      <c r="K462" s="131"/>
      <c r="M462" s="132" t="s">
        <v>234</v>
      </c>
      <c r="O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38" t="str">
        <f t="shared" si="13"/>
        <v>216:161,84</v>
      </c>
      <c r="BE462" s="118"/>
      <c r="BF462" s="118"/>
      <c r="BG462" s="118"/>
      <c r="BH462" s="118"/>
      <c r="BI462" s="118"/>
    </row>
    <row r="463" spans="1:61" x14ac:dyDescent="0.2">
      <c r="A463" s="129"/>
      <c r="B463" s="130"/>
      <c r="C463" s="195" t="s">
        <v>267</v>
      </c>
      <c r="D463" s="196"/>
      <c r="E463" s="133">
        <v>53.95</v>
      </c>
      <c r="F463" s="134"/>
      <c r="G463" s="135"/>
      <c r="H463" s="136"/>
      <c r="I463" s="131"/>
      <c r="J463" s="137"/>
      <c r="K463" s="131"/>
      <c r="M463" s="132" t="s">
        <v>267</v>
      </c>
      <c r="O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38" t="str">
        <f t="shared" si="13"/>
        <v>217:69,97</v>
      </c>
      <c r="BE463" s="118"/>
      <c r="BF463" s="118"/>
      <c r="BG463" s="118"/>
      <c r="BH463" s="118"/>
      <c r="BI463" s="118"/>
    </row>
    <row r="464" spans="1:61" x14ac:dyDescent="0.2">
      <c r="A464" s="129"/>
      <c r="B464" s="130"/>
      <c r="C464" s="195" t="s">
        <v>268</v>
      </c>
      <c r="D464" s="196"/>
      <c r="E464" s="133">
        <v>52.44</v>
      </c>
      <c r="F464" s="134"/>
      <c r="G464" s="135"/>
      <c r="H464" s="136"/>
      <c r="I464" s="131"/>
      <c r="J464" s="137"/>
      <c r="K464" s="131"/>
      <c r="M464" s="132" t="s">
        <v>268</v>
      </c>
      <c r="O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38" t="str">
        <f t="shared" si="13"/>
        <v>218:53,95</v>
      </c>
      <c r="BE464" s="118"/>
      <c r="BF464" s="118"/>
      <c r="BG464" s="118"/>
      <c r="BH464" s="118"/>
      <c r="BI464" s="118"/>
    </row>
    <row r="465" spans="1:104" x14ac:dyDescent="0.2">
      <c r="A465" s="129"/>
      <c r="B465" s="130"/>
      <c r="C465" s="195" t="s">
        <v>269</v>
      </c>
      <c r="D465" s="196"/>
      <c r="E465" s="133">
        <v>102.2</v>
      </c>
      <c r="F465" s="134"/>
      <c r="G465" s="135"/>
      <c r="H465" s="136"/>
      <c r="I465" s="131"/>
      <c r="J465" s="137"/>
      <c r="K465" s="131"/>
      <c r="M465" s="132" t="s">
        <v>269</v>
      </c>
      <c r="O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38" t="str">
        <f t="shared" si="13"/>
        <v>219:52,44</v>
      </c>
      <c r="BE465" s="118"/>
      <c r="BF465" s="118"/>
      <c r="BG465" s="118"/>
      <c r="BH465" s="118"/>
      <c r="BI465" s="118"/>
    </row>
    <row r="466" spans="1:104" x14ac:dyDescent="0.2">
      <c r="A466" s="129"/>
      <c r="B466" s="130"/>
      <c r="C466" s="195" t="s">
        <v>270</v>
      </c>
      <c r="D466" s="196"/>
      <c r="E466" s="133">
        <v>30.17</v>
      </c>
      <c r="F466" s="134"/>
      <c r="G466" s="135"/>
      <c r="H466" s="136"/>
      <c r="I466" s="131"/>
      <c r="J466" s="137"/>
      <c r="K466" s="131"/>
      <c r="M466" s="132" t="s">
        <v>270</v>
      </c>
      <c r="O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38" t="str">
        <f t="shared" si="13"/>
        <v>308:102,2</v>
      </c>
      <c r="BE466" s="118"/>
      <c r="BF466" s="118"/>
      <c r="BG466" s="118"/>
      <c r="BH466" s="118"/>
      <c r="BI466" s="118"/>
    </row>
    <row r="467" spans="1:104" x14ac:dyDescent="0.2">
      <c r="A467" s="129"/>
      <c r="B467" s="130"/>
      <c r="C467" s="195" t="s">
        <v>271</v>
      </c>
      <c r="D467" s="196"/>
      <c r="E467" s="133">
        <v>26.28</v>
      </c>
      <c r="F467" s="134"/>
      <c r="G467" s="135"/>
      <c r="H467" s="136"/>
      <c r="I467" s="131"/>
      <c r="J467" s="137"/>
      <c r="K467" s="131"/>
      <c r="M467" s="132" t="s">
        <v>271</v>
      </c>
      <c r="O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38" t="str">
        <f t="shared" si="13"/>
        <v>309:30,17</v>
      </c>
      <c r="BE467" s="118"/>
      <c r="BF467" s="118"/>
      <c r="BG467" s="118"/>
      <c r="BH467" s="118"/>
      <c r="BI467" s="118"/>
    </row>
    <row r="468" spans="1:104" x14ac:dyDescent="0.2">
      <c r="A468" s="129"/>
      <c r="B468" s="130"/>
      <c r="C468" s="195" t="s">
        <v>272</v>
      </c>
      <c r="D468" s="196"/>
      <c r="E468" s="133">
        <v>7.61</v>
      </c>
      <c r="F468" s="134"/>
      <c r="G468" s="135"/>
      <c r="H468" s="136"/>
      <c r="I468" s="131"/>
      <c r="J468" s="137"/>
      <c r="K468" s="131"/>
      <c r="M468" s="132" t="s">
        <v>272</v>
      </c>
      <c r="O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38" t="str">
        <f t="shared" si="13"/>
        <v>310:26,28</v>
      </c>
      <c r="BE468" s="118"/>
      <c r="BF468" s="118"/>
      <c r="BG468" s="118"/>
      <c r="BH468" s="118"/>
      <c r="BI468" s="118"/>
    </row>
    <row r="469" spans="1:104" x14ac:dyDescent="0.2">
      <c r="A469" s="129"/>
      <c r="B469" s="130"/>
      <c r="C469" s="195" t="s">
        <v>273</v>
      </c>
      <c r="D469" s="196"/>
      <c r="E469" s="133">
        <v>38.51</v>
      </c>
      <c r="F469" s="134"/>
      <c r="G469" s="135"/>
      <c r="H469" s="136"/>
      <c r="I469" s="131"/>
      <c r="J469" s="137"/>
      <c r="K469" s="131"/>
      <c r="M469" s="132" t="s">
        <v>273</v>
      </c>
      <c r="O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38" t="str">
        <f t="shared" si="13"/>
        <v>311:7,61</v>
      </c>
      <c r="BE469" s="118"/>
      <c r="BF469" s="118"/>
      <c r="BG469" s="118"/>
      <c r="BH469" s="118"/>
      <c r="BI469" s="118"/>
    </row>
    <row r="470" spans="1:104" x14ac:dyDescent="0.2">
      <c r="A470" s="129"/>
      <c r="B470" s="130"/>
      <c r="C470" s="195" t="s">
        <v>181</v>
      </c>
      <c r="D470" s="196"/>
      <c r="E470" s="133">
        <v>20.58</v>
      </c>
      <c r="F470" s="134"/>
      <c r="G470" s="135"/>
      <c r="H470" s="136"/>
      <c r="I470" s="131"/>
      <c r="J470" s="137"/>
      <c r="K470" s="131"/>
      <c r="M470" s="132" t="s">
        <v>181</v>
      </c>
      <c r="O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38" t="str">
        <f t="shared" si="13"/>
        <v>312:38,51</v>
      </c>
      <c r="BE470" s="118"/>
      <c r="BF470" s="118"/>
      <c r="BG470" s="118"/>
      <c r="BH470" s="118"/>
      <c r="BI470" s="118"/>
    </row>
    <row r="471" spans="1:104" x14ac:dyDescent="0.2">
      <c r="A471" s="129"/>
      <c r="B471" s="130"/>
      <c r="C471" s="195" t="s">
        <v>385</v>
      </c>
      <c r="D471" s="196"/>
      <c r="E471" s="133">
        <v>-650</v>
      </c>
      <c r="F471" s="134"/>
      <c r="G471" s="135"/>
      <c r="H471" s="136"/>
      <c r="I471" s="131"/>
      <c r="J471" s="137"/>
      <c r="K471" s="131"/>
      <c r="M471" s="132">
        <v>-650</v>
      </c>
      <c r="O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38" t="str">
        <f t="shared" si="13"/>
        <v>313:20,58</v>
      </c>
      <c r="BE471" s="118"/>
      <c r="BF471" s="118"/>
      <c r="BG471" s="118"/>
      <c r="BH471" s="118"/>
      <c r="BI471" s="118"/>
    </row>
    <row r="472" spans="1:104" x14ac:dyDescent="0.2">
      <c r="A472" s="139" t="s">
        <v>50</v>
      </c>
      <c r="B472" s="140" t="s">
        <v>369</v>
      </c>
      <c r="C472" s="141" t="s">
        <v>370</v>
      </c>
      <c r="D472" s="142"/>
      <c r="E472" s="143"/>
      <c r="F472" s="143"/>
      <c r="G472" s="144">
        <f>SUM(G387:G471)</f>
        <v>0</v>
      </c>
      <c r="H472" s="145"/>
      <c r="I472" s="144">
        <f>SUM(I387:I471)</f>
        <v>1.93008E-2</v>
      </c>
      <c r="J472" s="146"/>
      <c r="K472" s="144">
        <f>SUM(K387:K471)</f>
        <v>0</v>
      </c>
      <c r="O472" s="118"/>
      <c r="X472" s="147">
        <f>K472</f>
        <v>0</v>
      </c>
      <c r="Y472" s="147">
        <f>I472</f>
        <v>1.93008E-2</v>
      </c>
      <c r="Z472" s="128">
        <f>G472</f>
        <v>0</v>
      </c>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48"/>
      <c r="BB472" s="148"/>
      <c r="BC472" s="148"/>
      <c r="BD472" s="148"/>
      <c r="BE472" s="148"/>
      <c r="BF472" s="148"/>
      <c r="BG472" s="118"/>
      <c r="BH472" s="118"/>
      <c r="BI472" s="118"/>
    </row>
    <row r="473" spans="1:104" ht="14.25" customHeight="1" x14ac:dyDescent="0.2">
      <c r="A473" s="108" t="s">
        <v>46</v>
      </c>
      <c r="B473" s="109" t="s">
        <v>388</v>
      </c>
      <c r="C473" s="110" t="s">
        <v>389</v>
      </c>
      <c r="D473" s="111"/>
      <c r="E473" s="112"/>
      <c r="F473" s="112"/>
      <c r="G473" s="113"/>
      <c r="H473" s="114"/>
      <c r="I473" s="115"/>
      <c r="J473" s="116"/>
      <c r="K473" s="117"/>
      <c r="O473" s="118"/>
    </row>
    <row r="474" spans="1:104" x14ac:dyDescent="0.2">
      <c r="A474" s="119">
        <v>56</v>
      </c>
      <c r="B474" s="120" t="s">
        <v>390</v>
      </c>
      <c r="C474" s="121" t="s">
        <v>391</v>
      </c>
      <c r="D474" s="122" t="s">
        <v>49</v>
      </c>
      <c r="E474" s="123">
        <v>5.6619999999999999</v>
      </c>
      <c r="F474" s="124">
        <v>0</v>
      </c>
      <c r="G474" s="125">
        <f>E474*F474</f>
        <v>0</v>
      </c>
      <c r="H474" s="126">
        <v>6.7000000000000002E-4</v>
      </c>
      <c r="I474" s="127">
        <f>E474*H474</f>
        <v>3.7935400000000002E-3</v>
      </c>
      <c r="J474" s="126">
        <v>-0.13100000000000001</v>
      </c>
      <c r="K474" s="127">
        <f>E474*J474</f>
        <v>-0.74172199999999999</v>
      </c>
      <c r="O474" s="118"/>
      <c r="Z474" s="118"/>
      <c r="AA474" s="118">
        <v>1</v>
      </c>
      <c r="AB474" s="118">
        <v>1</v>
      </c>
      <c r="AC474" s="118">
        <v>1</v>
      </c>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28">
        <f>G474</f>
        <v>0</v>
      </c>
      <c r="BA474" s="118"/>
      <c r="BB474" s="118"/>
      <c r="BC474" s="118"/>
      <c r="BD474" s="118"/>
      <c r="BE474" s="118"/>
      <c r="BF474" s="118"/>
      <c r="BG474" s="118"/>
      <c r="BH474" s="118"/>
      <c r="BI474" s="118"/>
      <c r="CA474" s="118">
        <v>1</v>
      </c>
      <c r="CB474" s="118">
        <v>1</v>
      </c>
      <c r="CZ474" s="81">
        <v>1</v>
      </c>
    </row>
    <row r="475" spans="1:104" x14ac:dyDescent="0.2">
      <c r="A475" s="129"/>
      <c r="B475" s="130"/>
      <c r="C475" s="195" t="s">
        <v>392</v>
      </c>
      <c r="D475" s="196"/>
      <c r="E475" s="133">
        <v>4.05</v>
      </c>
      <c r="F475" s="134"/>
      <c r="G475" s="135"/>
      <c r="H475" s="136"/>
      <c r="I475" s="131"/>
      <c r="J475" s="137"/>
      <c r="K475" s="131"/>
      <c r="M475" s="132" t="s">
        <v>392</v>
      </c>
      <c r="O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38" t="str">
        <f>C474</f>
        <v xml:space="preserve">Bourání příček cihelných tl. 10 cm </v>
      </c>
      <c r="BE475" s="118"/>
      <c r="BF475" s="118"/>
      <c r="BG475" s="118"/>
      <c r="BH475" s="118"/>
      <c r="BI475" s="118"/>
    </row>
    <row r="476" spans="1:104" x14ac:dyDescent="0.2">
      <c r="A476" s="129"/>
      <c r="B476" s="130"/>
      <c r="C476" s="195" t="s">
        <v>393</v>
      </c>
      <c r="D476" s="196"/>
      <c r="E476" s="133">
        <v>1.6120000000000001</v>
      </c>
      <c r="F476" s="134"/>
      <c r="G476" s="135"/>
      <c r="H476" s="136"/>
      <c r="I476" s="131"/>
      <c r="J476" s="137"/>
      <c r="K476" s="131"/>
      <c r="M476" s="132" t="s">
        <v>393</v>
      </c>
      <c r="O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38" t="str">
        <f>C475</f>
        <v>2 NP:0,9*4,5</v>
      </c>
      <c r="BE476" s="118"/>
      <c r="BF476" s="118"/>
      <c r="BG476" s="118"/>
      <c r="BH476" s="118"/>
      <c r="BI476" s="118"/>
    </row>
    <row r="477" spans="1:104" x14ac:dyDescent="0.2">
      <c r="A477" s="119">
        <v>57</v>
      </c>
      <c r="B477" s="120" t="s">
        <v>394</v>
      </c>
      <c r="C477" s="121" t="s">
        <v>395</v>
      </c>
      <c r="D477" s="122" t="s">
        <v>49</v>
      </c>
      <c r="E477" s="123">
        <v>35.19</v>
      </c>
      <c r="F477" s="124">
        <v>0</v>
      </c>
      <c r="G477" s="125">
        <f>E477*F477</f>
        <v>0</v>
      </c>
      <c r="H477" s="126">
        <v>6.7000000000000002E-4</v>
      </c>
      <c r="I477" s="127">
        <f>E477*H477</f>
        <v>2.3577299999999999E-2</v>
      </c>
      <c r="J477" s="126">
        <v>-0.26100000000000001</v>
      </c>
      <c r="K477" s="127">
        <f>E477*J477</f>
        <v>-9.18459</v>
      </c>
      <c r="O477" s="118"/>
      <c r="Z477" s="118"/>
      <c r="AA477" s="118">
        <v>1</v>
      </c>
      <c r="AB477" s="118">
        <v>1</v>
      </c>
      <c r="AC477" s="118">
        <v>1</v>
      </c>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28">
        <f>G477</f>
        <v>0</v>
      </c>
      <c r="BA477" s="118"/>
      <c r="BB477" s="118"/>
      <c r="BC477" s="118"/>
      <c r="BD477" s="118"/>
      <c r="BE477" s="118"/>
      <c r="BF477" s="118"/>
      <c r="BG477" s="118"/>
      <c r="BH477" s="118"/>
      <c r="BI477" s="118"/>
      <c r="CA477" s="118">
        <v>1</v>
      </c>
      <c r="CB477" s="118">
        <v>1</v>
      </c>
      <c r="CZ477" s="81">
        <v>1</v>
      </c>
    </row>
    <row r="478" spans="1:104" x14ac:dyDescent="0.2">
      <c r="A478" s="129"/>
      <c r="B478" s="130"/>
      <c r="C478" s="195" t="s">
        <v>396</v>
      </c>
      <c r="D478" s="196"/>
      <c r="E478" s="133">
        <v>18.899999999999999</v>
      </c>
      <c r="F478" s="134"/>
      <c r="G478" s="135"/>
      <c r="H478" s="136"/>
      <c r="I478" s="131"/>
      <c r="J478" s="137"/>
      <c r="K478" s="131"/>
      <c r="M478" s="132" t="s">
        <v>396</v>
      </c>
      <c r="O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38" t="str">
        <f>C477</f>
        <v xml:space="preserve">Bourání příček cihelných tl. 15 cm </v>
      </c>
      <c r="BE478" s="118"/>
      <c r="BF478" s="118"/>
      <c r="BG478" s="118"/>
      <c r="BH478" s="118"/>
      <c r="BI478" s="118"/>
    </row>
    <row r="479" spans="1:104" x14ac:dyDescent="0.2">
      <c r="A479" s="129"/>
      <c r="B479" s="130"/>
      <c r="C479" s="195" t="s">
        <v>397</v>
      </c>
      <c r="D479" s="196"/>
      <c r="E479" s="133">
        <v>16.29</v>
      </c>
      <c r="F479" s="134"/>
      <c r="G479" s="135"/>
      <c r="H479" s="136"/>
      <c r="I479" s="131"/>
      <c r="J479" s="137"/>
      <c r="K479" s="131"/>
      <c r="M479" s="132" t="s">
        <v>397</v>
      </c>
      <c r="O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38" t="str">
        <f>C478</f>
        <v>5np:(1,5+1,5+1,5)*4,2</v>
      </c>
      <c r="BE479" s="118"/>
      <c r="BF479" s="118"/>
      <c r="BG479" s="118"/>
      <c r="BH479" s="118"/>
      <c r="BI479" s="118"/>
    </row>
    <row r="480" spans="1:104" x14ac:dyDescent="0.2">
      <c r="A480" s="119">
        <v>58</v>
      </c>
      <c r="B480" s="120" t="s">
        <v>398</v>
      </c>
      <c r="C480" s="121" t="s">
        <v>399</v>
      </c>
      <c r="D480" s="122" t="s">
        <v>54</v>
      </c>
      <c r="E480" s="123">
        <v>54.691099999999999</v>
      </c>
      <c r="F480" s="124">
        <v>0</v>
      </c>
      <c r="G480" s="125">
        <f>E480*F480</f>
        <v>0</v>
      </c>
      <c r="H480" s="126">
        <v>1.2800000000000001E-3</v>
      </c>
      <c r="I480" s="127">
        <f>E480*H480</f>
        <v>7.000460800000001E-2</v>
      </c>
      <c r="J480" s="126">
        <v>-1.95</v>
      </c>
      <c r="K480" s="127">
        <f>E480*J480</f>
        <v>-106.647645</v>
      </c>
      <c r="O480" s="118"/>
      <c r="Z480" s="118"/>
      <c r="AA480" s="118">
        <v>1</v>
      </c>
      <c r="AB480" s="118">
        <v>1</v>
      </c>
      <c r="AC480" s="118">
        <v>1</v>
      </c>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28">
        <f>G480</f>
        <v>0</v>
      </c>
      <c r="BA480" s="118"/>
      <c r="BB480" s="118"/>
      <c r="BC480" s="118"/>
      <c r="BD480" s="118"/>
      <c r="BE480" s="118"/>
      <c r="BF480" s="118"/>
      <c r="BG480" s="118"/>
      <c r="BH480" s="118"/>
      <c r="BI480" s="118"/>
      <c r="CA480" s="118">
        <v>1</v>
      </c>
      <c r="CB480" s="118">
        <v>1</v>
      </c>
      <c r="CZ480" s="81">
        <v>1</v>
      </c>
    </row>
    <row r="481" spans="1:104" x14ac:dyDescent="0.2">
      <c r="A481" s="129"/>
      <c r="B481" s="130"/>
      <c r="C481" s="195" t="s">
        <v>400</v>
      </c>
      <c r="D481" s="196"/>
      <c r="E481" s="133">
        <v>13.2012</v>
      </c>
      <c r="F481" s="134"/>
      <c r="G481" s="135"/>
      <c r="H481" s="136"/>
      <c r="I481" s="131"/>
      <c r="J481" s="137"/>
      <c r="K481" s="131"/>
      <c r="M481" s="132" t="s">
        <v>400</v>
      </c>
      <c r="O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38" t="str">
        <f t="shared" ref="BD481:BD487" si="14">C480</f>
        <v xml:space="preserve">Bourání zdiva z cihel pálených na MC </v>
      </c>
      <c r="BE481" s="118"/>
      <c r="BF481" s="118"/>
      <c r="BG481" s="118"/>
      <c r="BH481" s="118"/>
      <c r="BI481" s="118"/>
    </row>
    <row r="482" spans="1:104" x14ac:dyDescent="0.2">
      <c r="A482" s="129"/>
      <c r="B482" s="130"/>
      <c r="C482" s="195" t="s">
        <v>401</v>
      </c>
      <c r="D482" s="196"/>
      <c r="E482" s="133">
        <v>0.67500000000000004</v>
      </c>
      <c r="F482" s="134"/>
      <c r="G482" s="135"/>
      <c r="H482" s="136"/>
      <c r="I482" s="131"/>
      <c r="J482" s="137"/>
      <c r="K482" s="131"/>
      <c r="M482" s="132" t="s">
        <v>401</v>
      </c>
      <c r="O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38" t="str">
        <f t="shared" si="14"/>
        <v>3NP:(5,85+3,53+3,59+4,4)*0,2*3,8</v>
      </c>
      <c r="BE482" s="118"/>
      <c r="BF482" s="118"/>
      <c r="BG482" s="118"/>
      <c r="BH482" s="118"/>
      <c r="BI482" s="118"/>
    </row>
    <row r="483" spans="1:104" x14ac:dyDescent="0.2">
      <c r="A483" s="129"/>
      <c r="B483" s="130"/>
      <c r="C483" s="195" t="s">
        <v>402</v>
      </c>
      <c r="D483" s="196"/>
      <c r="E483" s="133">
        <v>13.68</v>
      </c>
      <c r="F483" s="134"/>
      <c r="G483" s="135"/>
      <c r="H483" s="136"/>
      <c r="I483" s="131"/>
      <c r="J483" s="137"/>
      <c r="K483" s="131"/>
      <c r="M483" s="132" t="s">
        <v>402</v>
      </c>
      <c r="O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38" t="str">
        <f t="shared" si="14"/>
        <v>PARAPET:1,5*1,0*0,45</v>
      </c>
      <c r="BE483" s="118"/>
      <c r="BF483" s="118"/>
      <c r="BG483" s="118"/>
      <c r="BH483" s="118"/>
      <c r="BI483" s="118"/>
    </row>
    <row r="484" spans="1:104" x14ac:dyDescent="0.2">
      <c r="A484" s="129"/>
      <c r="B484" s="130"/>
      <c r="C484" s="195" t="s">
        <v>403</v>
      </c>
      <c r="D484" s="196"/>
      <c r="E484" s="133">
        <v>11.989000000000001</v>
      </c>
      <c r="F484" s="134"/>
      <c r="G484" s="135"/>
      <c r="H484" s="136"/>
      <c r="I484" s="131"/>
      <c r="J484" s="137"/>
      <c r="K484" s="131"/>
      <c r="M484" s="132" t="s">
        <v>403</v>
      </c>
      <c r="O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38" t="str">
        <f t="shared" si="14"/>
        <v>2np:7,2*3,8*2*0,25</v>
      </c>
      <c r="BE484" s="118"/>
      <c r="BF484" s="118"/>
      <c r="BG484" s="118"/>
      <c r="BH484" s="118"/>
      <c r="BI484" s="118"/>
    </row>
    <row r="485" spans="1:104" x14ac:dyDescent="0.2">
      <c r="A485" s="129"/>
      <c r="B485" s="130"/>
      <c r="C485" s="195" t="s">
        <v>404</v>
      </c>
      <c r="D485" s="196"/>
      <c r="E485" s="133">
        <v>0.71250000000000002</v>
      </c>
      <c r="F485" s="134"/>
      <c r="G485" s="135"/>
      <c r="H485" s="136"/>
      <c r="I485" s="131"/>
      <c r="J485" s="137"/>
      <c r="K485" s="131"/>
      <c r="M485" s="132" t="s">
        <v>404</v>
      </c>
      <c r="O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38" t="str">
        <f t="shared" si="14"/>
        <v>(6,8+3,32+2,5)*3,8*0,25</v>
      </c>
      <c r="BE485" s="118"/>
      <c r="BF485" s="118"/>
      <c r="BG485" s="118"/>
      <c r="BH485" s="118"/>
      <c r="BI485" s="118"/>
    </row>
    <row r="486" spans="1:104" x14ac:dyDescent="0.2">
      <c r="A486" s="129"/>
      <c r="B486" s="130"/>
      <c r="C486" s="195" t="s">
        <v>405</v>
      </c>
      <c r="D486" s="196"/>
      <c r="E486" s="133">
        <v>13.68</v>
      </c>
      <c r="F486" s="134"/>
      <c r="G486" s="135"/>
      <c r="H486" s="136"/>
      <c r="I486" s="131"/>
      <c r="J486" s="137"/>
      <c r="K486" s="131"/>
      <c r="M486" s="132" t="s">
        <v>405</v>
      </c>
      <c r="O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38" t="str">
        <f t="shared" si="14"/>
        <v>1,5*3,8*0,125</v>
      </c>
      <c r="BE486" s="118"/>
      <c r="BF486" s="118"/>
      <c r="BG486" s="118"/>
      <c r="BH486" s="118"/>
      <c r="BI486" s="118"/>
    </row>
    <row r="487" spans="1:104" x14ac:dyDescent="0.2">
      <c r="A487" s="129"/>
      <c r="B487" s="130"/>
      <c r="C487" s="195" t="s">
        <v>406</v>
      </c>
      <c r="D487" s="196"/>
      <c r="E487" s="133">
        <v>0.75339999999999996</v>
      </c>
      <c r="F487" s="134"/>
      <c r="G487" s="135"/>
      <c r="H487" s="136"/>
      <c r="I487" s="131"/>
      <c r="J487" s="137"/>
      <c r="K487" s="131"/>
      <c r="M487" s="132" t="s">
        <v>406</v>
      </c>
      <c r="O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38" t="str">
        <f t="shared" si="14"/>
        <v>1NP:7,2*3,8*2*0,25</v>
      </c>
      <c r="BE487" s="118"/>
      <c r="BF487" s="118"/>
      <c r="BG487" s="118"/>
      <c r="BH487" s="118"/>
      <c r="BI487" s="118"/>
    </row>
    <row r="488" spans="1:104" x14ac:dyDescent="0.2">
      <c r="A488" s="119">
        <v>59</v>
      </c>
      <c r="B488" s="120" t="s">
        <v>407</v>
      </c>
      <c r="C488" s="121" t="s">
        <v>408</v>
      </c>
      <c r="D488" s="122" t="s">
        <v>54</v>
      </c>
      <c r="E488" s="123">
        <v>7.4999999999999997E-2</v>
      </c>
      <c r="F488" s="124">
        <v>0</v>
      </c>
      <c r="G488" s="125">
        <f>E488*F488</f>
        <v>0</v>
      </c>
      <c r="H488" s="126">
        <v>0</v>
      </c>
      <c r="I488" s="127">
        <f>E488*H488</f>
        <v>0</v>
      </c>
      <c r="J488" s="126">
        <v>-2.2000000000000002</v>
      </c>
      <c r="K488" s="127">
        <f>E488*J488</f>
        <v>-0.16500000000000001</v>
      </c>
      <c r="O488" s="118"/>
      <c r="Z488" s="118"/>
      <c r="AA488" s="118">
        <v>1</v>
      </c>
      <c r="AB488" s="118">
        <v>1</v>
      </c>
      <c r="AC488" s="118">
        <v>1</v>
      </c>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28">
        <f>G488</f>
        <v>0</v>
      </c>
      <c r="BA488" s="118"/>
      <c r="BB488" s="118"/>
      <c r="BC488" s="118"/>
      <c r="BD488" s="118"/>
      <c r="BE488" s="118"/>
      <c r="BF488" s="118"/>
      <c r="BG488" s="118"/>
      <c r="BH488" s="118"/>
      <c r="BI488" s="118"/>
      <c r="CA488" s="118">
        <v>1</v>
      </c>
      <c r="CB488" s="118">
        <v>1</v>
      </c>
      <c r="CZ488" s="81">
        <v>1</v>
      </c>
    </row>
    <row r="489" spans="1:104" x14ac:dyDescent="0.2">
      <c r="A489" s="129"/>
      <c r="B489" s="130"/>
      <c r="C489" s="197" t="s">
        <v>409</v>
      </c>
      <c r="D489" s="198"/>
      <c r="E489" s="198"/>
      <c r="F489" s="198"/>
      <c r="G489" s="199"/>
      <c r="I489" s="131"/>
      <c r="K489" s="131"/>
      <c r="L489" s="132" t="s">
        <v>409</v>
      </c>
      <c r="O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row>
    <row r="490" spans="1:104" x14ac:dyDescent="0.2">
      <c r="A490" s="129"/>
      <c r="B490" s="130"/>
      <c r="C490" s="195" t="s">
        <v>410</v>
      </c>
      <c r="D490" s="196"/>
      <c r="E490" s="133">
        <v>7.4999999999999997E-2</v>
      </c>
      <c r="F490" s="134"/>
      <c r="G490" s="135"/>
      <c r="H490" s="136"/>
      <c r="I490" s="131"/>
      <c r="J490" s="137"/>
      <c r="K490" s="131"/>
      <c r="M490" s="132" t="s">
        <v>410</v>
      </c>
      <c r="O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38" t="str">
        <f>C489</f>
        <v xml:space="preserve">vstup na požádní schodiště </v>
      </c>
      <c r="BE490" s="118"/>
      <c r="BF490" s="118"/>
      <c r="BG490" s="118"/>
      <c r="BH490" s="118"/>
      <c r="BI490" s="118"/>
    </row>
    <row r="491" spans="1:104" ht="22.5" x14ac:dyDescent="0.2">
      <c r="A491" s="119">
        <v>60</v>
      </c>
      <c r="B491" s="120" t="s">
        <v>411</v>
      </c>
      <c r="C491" s="121" t="s">
        <v>412</v>
      </c>
      <c r="D491" s="122" t="s">
        <v>54</v>
      </c>
      <c r="E491" s="123">
        <v>1.97</v>
      </c>
      <c r="F491" s="124">
        <v>0</v>
      </c>
      <c r="G491" s="125">
        <f>E491*F491</f>
        <v>0</v>
      </c>
      <c r="H491" s="126">
        <v>0</v>
      </c>
      <c r="I491" s="127">
        <f>E491*H491</f>
        <v>0</v>
      </c>
      <c r="J491" s="126">
        <v>-2.2000000000000002</v>
      </c>
      <c r="K491" s="127">
        <f>E491*J491</f>
        <v>-4.3340000000000005</v>
      </c>
      <c r="O491" s="118"/>
      <c r="Z491" s="118"/>
      <c r="AA491" s="118">
        <v>1</v>
      </c>
      <c r="AB491" s="118">
        <v>1</v>
      </c>
      <c r="AC491" s="118">
        <v>1</v>
      </c>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28">
        <f>G491</f>
        <v>0</v>
      </c>
      <c r="BA491" s="118"/>
      <c r="BB491" s="118"/>
      <c r="BC491" s="118"/>
      <c r="BD491" s="118"/>
      <c r="BE491" s="118"/>
      <c r="BF491" s="118"/>
      <c r="BG491" s="118"/>
      <c r="BH491" s="118"/>
      <c r="BI491" s="118"/>
      <c r="CA491" s="118">
        <v>1</v>
      </c>
      <c r="CB491" s="118">
        <v>1</v>
      </c>
      <c r="CZ491" s="81">
        <v>1</v>
      </c>
    </row>
    <row r="492" spans="1:104" ht="25.5" x14ac:dyDescent="0.2">
      <c r="A492" s="129"/>
      <c r="B492" s="130"/>
      <c r="C492" s="195" t="s">
        <v>88</v>
      </c>
      <c r="D492" s="196"/>
      <c r="E492" s="133">
        <v>1.97</v>
      </c>
      <c r="F492" s="134"/>
      <c r="G492" s="135"/>
      <c r="H492" s="136"/>
      <c r="I492" s="131"/>
      <c r="J492" s="137"/>
      <c r="K492" s="131"/>
      <c r="M492" s="132" t="s">
        <v>88</v>
      </c>
      <c r="O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38" t="str">
        <f>C491</f>
        <v>Bourání mazanin betonových tl. 10 cm, nad 4 m2 ručně tl. mazaniny 5 - 8 cm</v>
      </c>
      <c r="BE492" s="118"/>
      <c r="BF492" s="118"/>
      <c r="BG492" s="118"/>
      <c r="BH492" s="118"/>
      <c r="BI492" s="118"/>
    </row>
    <row r="493" spans="1:104" x14ac:dyDescent="0.2">
      <c r="A493" s="119">
        <v>61</v>
      </c>
      <c r="B493" s="120" t="s">
        <v>413</v>
      </c>
      <c r="C493" s="121" t="s">
        <v>414</v>
      </c>
      <c r="D493" s="122" t="s">
        <v>49</v>
      </c>
      <c r="E493" s="123">
        <v>128.28</v>
      </c>
      <c r="F493" s="124">
        <v>0</v>
      </c>
      <c r="G493" s="125">
        <f>E493*F493</f>
        <v>0</v>
      </c>
      <c r="H493" s="126">
        <v>0</v>
      </c>
      <c r="I493" s="127">
        <f>E493*H493</f>
        <v>0</v>
      </c>
      <c r="J493" s="126">
        <v>-3.5000000000000003E-2</v>
      </c>
      <c r="K493" s="127">
        <f>E493*J493</f>
        <v>-4.4898000000000007</v>
      </c>
      <c r="O493" s="118"/>
      <c r="Z493" s="118"/>
      <c r="AA493" s="118">
        <v>1</v>
      </c>
      <c r="AB493" s="118">
        <v>1</v>
      </c>
      <c r="AC493" s="118">
        <v>1</v>
      </c>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28">
        <f>G493</f>
        <v>0</v>
      </c>
      <c r="BA493" s="118"/>
      <c r="BB493" s="118"/>
      <c r="BC493" s="118"/>
      <c r="BD493" s="118"/>
      <c r="BE493" s="118"/>
      <c r="BF493" s="118"/>
      <c r="BG493" s="118"/>
      <c r="BH493" s="118"/>
      <c r="BI493" s="118"/>
      <c r="CA493" s="118">
        <v>1</v>
      </c>
      <c r="CB493" s="118">
        <v>1</v>
      </c>
      <c r="CZ493" s="81">
        <v>1</v>
      </c>
    </row>
    <row r="494" spans="1:104" x14ac:dyDescent="0.2">
      <c r="A494" s="129"/>
      <c r="B494" s="130"/>
      <c r="C494" s="197" t="s">
        <v>415</v>
      </c>
      <c r="D494" s="198"/>
      <c r="E494" s="198"/>
      <c r="F494" s="198"/>
      <c r="G494" s="199"/>
      <c r="I494" s="131"/>
      <c r="K494" s="131"/>
      <c r="L494" s="132" t="s">
        <v>415</v>
      </c>
      <c r="O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row>
    <row r="495" spans="1:104" x14ac:dyDescent="0.2">
      <c r="A495" s="129"/>
      <c r="B495" s="130"/>
      <c r="C495" s="195" t="s">
        <v>383</v>
      </c>
      <c r="D495" s="196"/>
      <c r="E495" s="133">
        <v>0</v>
      </c>
      <c r="F495" s="134"/>
      <c r="G495" s="135"/>
      <c r="H495" s="136"/>
      <c r="I495" s="131"/>
      <c r="J495" s="137"/>
      <c r="K495" s="131"/>
      <c r="M495" s="132" t="s">
        <v>383</v>
      </c>
      <c r="O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38" t="str">
        <f t="shared" ref="BD495:BD509" si="15">C494</f>
        <v xml:space="preserve">vč soklíků </v>
      </c>
      <c r="BE495" s="118"/>
      <c r="BF495" s="118"/>
      <c r="BG495" s="118"/>
      <c r="BH495" s="118"/>
      <c r="BI495" s="118"/>
    </row>
    <row r="496" spans="1:104" x14ac:dyDescent="0.2">
      <c r="A496" s="129"/>
      <c r="B496" s="130"/>
      <c r="C496" s="195" t="s">
        <v>283</v>
      </c>
      <c r="D496" s="196"/>
      <c r="E496" s="133">
        <v>48.34</v>
      </c>
      <c r="F496" s="134"/>
      <c r="G496" s="135"/>
      <c r="H496" s="136"/>
      <c r="I496" s="131"/>
      <c r="J496" s="137"/>
      <c r="K496" s="131"/>
      <c r="M496" s="132" t="s">
        <v>283</v>
      </c>
      <c r="O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38" t="str">
        <f t="shared" si="15"/>
        <v>P3:</v>
      </c>
      <c r="BE496" s="118"/>
      <c r="BF496" s="118"/>
      <c r="BG496" s="118"/>
      <c r="BH496" s="118"/>
      <c r="BI496" s="118"/>
    </row>
    <row r="497" spans="1:104" x14ac:dyDescent="0.2">
      <c r="A497" s="129"/>
      <c r="B497" s="130"/>
      <c r="C497" s="195" t="s">
        <v>218</v>
      </c>
      <c r="D497" s="196"/>
      <c r="E497" s="133">
        <v>15.65</v>
      </c>
      <c r="F497" s="134"/>
      <c r="G497" s="135"/>
      <c r="H497" s="136"/>
      <c r="I497" s="131"/>
      <c r="J497" s="137"/>
      <c r="K497" s="131"/>
      <c r="M497" s="132" t="s">
        <v>218</v>
      </c>
      <c r="O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38" t="str">
        <f t="shared" si="15"/>
        <v>101:48,34</v>
      </c>
      <c r="BE497" s="118"/>
      <c r="BF497" s="118"/>
      <c r="BG497" s="118"/>
      <c r="BH497" s="118"/>
      <c r="BI497" s="118"/>
    </row>
    <row r="498" spans="1:104" x14ac:dyDescent="0.2">
      <c r="A498" s="129"/>
      <c r="B498" s="130"/>
      <c r="C498" s="195" t="s">
        <v>219</v>
      </c>
      <c r="D498" s="196"/>
      <c r="E498" s="133">
        <v>13.73</v>
      </c>
      <c r="F498" s="134"/>
      <c r="G498" s="135"/>
      <c r="H498" s="136"/>
      <c r="I498" s="131"/>
      <c r="J498" s="137"/>
      <c r="K498" s="131"/>
      <c r="M498" s="132" t="s">
        <v>219</v>
      </c>
      <c r="O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38" t="str">
        <f t="shared" si="15"/>
        <v>106:15,65</v>
      </c>
      <c r="BE498" s="118"/>
      <c r="BF498" s="118"/>
      <c r="BG498" s="118"/>
      <c r="BH498" s="118"/>
      <c r="BI498" s="118"/>
    </row>
    <row r="499" spans="1:104" x14ac:dyDescent="0.2">
      <c r="A499" s="129"/>
      <c r="B499" s="130"/>
      <c r="C499" s="195" t="s">
        <v>220</v>
      </c>
      <c r="D499" s="196"/>
      <c r="E499" s="133">
        <v>18.57</v>
      </c>
      <c r="F499" s="134"/>
      <c r="G499" s="135"/>
      <c r="H499" s="136"/>
      <c r="I499" s="131"/>
      <c r="J499" s="137"/>
      <c r="K499" s="131"/>
      <c r="M499" s="132" t="s">
        <v>220</v>
      </c>
      <c r="O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38" t="str">
        <f t="shared" si="15"/>
        <v>107:13,73</v>
      </c>
      <c r="BE499" s="118"/>
      <c r="BF499" s="118"/>
      <c r="BG499" s="118"/>
      <c r="BH499" s="118"/>
      <c r="BI499" s="118"/>
    </row>
    <row r="500" spans="1:104" x14ac:dyDescent="0.2">
      <c r="A500" s="129"/>
      <c r="B500" s="130"/>
      <c r="C500" s="195" t="s">
        <v>221</v>
      </c>
      <c r="D500" s="196"/>
      <c r="E500" s="133">
        <v>6.36</v>
      </c>
      <c r="F500" s="134"/>
      <c r="G500" s="135"/>
      <c r="H500" s="136"/>
      <c r="I500" s="131"/>
      <c r="J500" s="137"/>
      <c r="K500" s="131"/>
      <c r="M500" s="132" t="s">
        <v>221</v>
      </c>
      <c r="O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38" t="str">
        <f t="shared" si="15"/>
        <v>109:18,57</v>
      </c>
      <c r="BE500" s="118"/>
      <c r="BF500" s="118"/>
      <c r="BG500" s="118"/>
      <c r="BH500" s="118"/>
      <c r="BI500" s="118"/>
    </row>
    <row r="501" spans="1:104" x14ac:dyDescent="0.2">
      <c r="A501" s="129"/>
      <c r="B501" s="130"/>
      <c r="C501" s="195" t="s">
        <v>222</v>
      </c>
      <c r="D501" s="196"/>
      <c r="E501" s="133">
        <v>19.809999999999999</v>
      </c>
      <c r="F501" s="134"/>
      <c r="G501" s="135"/>
      <c r="H501" s="136"/>
      <c r="I501" s="131"/>
      <c r="J501" s="137"/>
      <c r="K501" s="131"/>
      <c r="M501" s="132" t="s">
        <v>222</v>
      </c>
      <c r="O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38" t="str">
        <f t="shared" si="15"/>
        <v>114:6,36</v>
      </c>
      <c r="BE501" s="118"/>
      <c r="BF501" s="118"/>
      <c r="BG501" s="118"/>
      <c r="BH501" s="118"/>
      <c r="BI501" s="118"/>
    </row>
    <row r="502" spans="1:104" x14ac:dyDescent="0.2">
      <c r="A502" s="129"/>
      <c r="B502" s="130"/>
      <c r="C502" s="195" t="s">
        <v>223</v>
      </c>
      <c r="D502" s="196"/>
      <c r="E502" s="133">
        <v>14.34</v>
      </c>
      <c r="F502" s="134"/>
      <c r="G502" s="135"/>
      <c r="H502" s="136"/>
      <c r="I502" s="131"/>
      <c r="J502" s="137"/>
      <c r="K502" s="131"/>
      <c r="M502" s="132" t="s">
        <v>223</v>
      </c>
      <c r="O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38" t="str">
        <f t="shared" si="15"/>
        <v>204:19,81</v>
      </c>
      <c r="BE502" s="118"/>
      <c r="BF502" s="118"/>
      <c r="BG502" s="118"/>
      <c r="BH502" s="118"/>
      <c r="BI502" s="118"/>
    </row>
    <row r="503" spans="1:104" x14ac:dyDescent="0.2">
      <c r="A503" s="129"/>
      <c r="B503" s="130"/>
      <c r="C503" s="195" t="s">
        <v>224</v>
      </c>
      <c r="D503" s="196"/>
      <c r="E503" s="133">
        <v>20.82</v>
      </c>
      <c r="F503" s="134"/>
      <c r="G503" s="135"/>
      <c r="H503" s="136"/>
      <c r="I503" s="131"/>
      <c r="J503" s="137"/>
      <c r="K503" s="131"/>
      <c r="M503" s="132" t="s">
        <v>224</v>
      </c>
      <c r="O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38" t="str">
        <f t="shared" si="15"/>
        <v>209:14,34</v>
      </c>
      <c r="BE503" s="118"/>
      <c r="BF503" s="118"/>
      <c r="BG503" s="118"/>
      <c r="BH503" s="118"/>
      <c r="BI503" s="118"/>
    </row>
    <row r="504" spans="1:104" x14ac:dyDescent="0.2">
      <c r="A504" s="129"/>
      <c r="B504" s="130"/>
      <c r="C504" s="195" t="s">
        <v>225</v>
      </c>
      <c r="D504" s="196"/>
      <c r="E504" s="133">
        <v>15.26</v>
      </c>
      <c r="F504" s="134"/>
      <c r="G504" s="135"/>
      <c r="H504" s="136"/>
      <c r="I504" s="131"/>
      <c r="J504" s="137"/>
      <c r="K504" s="131"/>
      <c r="M504" s="132" t="s">
        <v>225</v>
      </c>
      <c r="O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38" t="str">
        <f t="shared" si="15"/>
        <v>305:20,82</v>
      </c>
      <c r="BE504" s="118"/>
      <c r="BF504" s="118"/>
      <c r="BG504" s="118"/>
      <c r="BH504" s="118"/>
      <c r="BI504" s="118"/>
    </row>
    <row r="505" spans="1:104" x14ac:dyDescent="0.2">
      <c r="A505" s="129"/>
      <c r="B505" s="130"/>
      <c r="C505" s="195" t="s">
        <v>363</v>
      </c>
      <c r="D505" s="196"/>
      <c r="E505" s="133">
        <v>19.45</v>
      </c>
      <c r="F505" s="134"/>
      <c r="G505" s="135"/>
      <c r="H505" s="136"/>
      <c r="I505" s="131"/>
      <c r="J505" s="137"/>
      <c r="K505" s="131"/>
      <c r="M505" s="132" t="s">
        <v>363</v>
      </c>
      <c r="O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38" t="str">
        <f t="shared" si="15"/>
        <v>306:15,26</v>
      </c>
      <c r="BE505" s="118"/>
      <c r="BF505" s="118"/>
      <c r="BG505" s="118"/>
      <c r="BH505" s="118"/>
      <c r="BI505" s="118"/>
    </row>
    <row r="506" spans="1:104" x14ac:dyDescent="0.2">
      <c r="A506" s="129"/>
      <c r="B506" s="130"/>
      <c r="C506" s="195" t="s">
        <v>364</v>
      </c>
      <c r="D506" s="196"/>
      <c r="E506" s="133">
        <v>3.57</v>
      </c>
      <c r="F506" s="134"/>
      <c r="G506" s="135"/>
      <c r="H506" s="136"/>
      <c r="I506" s="131"/>
      <c r="J506" s="137"/>
      <c r="K506" s="131"/>
      <c r="M506" s="132" t="s">
        <v>364</v>
      </c>
      <c r="O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38" t="str">
        <f t="shared" si="15"/>
        <v>401:19,45</v>
      </c>
      <c r="BE506" s="118"/>
      <c r="BF506" s="118"/>
      <c r="BG506" s="118"/>
      <c r="BH506" s="118"/>
      <c r="BI506" s="118"/>
    </row>
    <row r="507" spans="1:104" x14ac:dyDescent="0.2">
      <c r="A507" s="129"/>
      <c r="B507" s="130"/>
      <c r="C507" s="195" t="s">
        <v>365</v>
      </c>
      <c r="D507" s="196"/>
      <c r="E507" s="133">
        <v>2.14</v>
      </c>
      <c r="F507" s="134"/>
      <c r="G507" s="135"/>
      <c r="H507" s="136"/>
      <c r="I507" s="131"/>
      <c r="J507" s="137"/>
      <c r="K507" s="131"/>
      <c r="M507" s="132" t="s">
        <v>365</v>
      </c>
      <c r="O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38" t="str">
        <f t="shared" si="15"/>
        <v>411:3,57</v>
      </c>
      <c r="BE507" s="118"/>
      <c r="BF507" s="118"/>
      <c r="BG507" s="118"/>
      <c r="BH507" s="118"/>
      <c r="BI507" s="118"/>
    </row>
    <row r="508" spans="1:104" x14ac:dyDescent="0.2">
      <c r="A508" s="129"/>
      <c r="B508" s="130"/>
      <c r="C508" s="195" t="s">
        <v>366</v>
      </c>
      <c r="D508" s="196"/>
      <c r="E508" s="133">
        <v>2.5299999999999998</v>
      </c>
      <c r="F508" s="134"/>
      <c r="G508" s="135"/>
      <c r="H508" s="136"/>
      <c r="I508" s="131"/>
      <c r="J508" s="137"/>
      <c r="K508" s="131"/>
      <c r="M508" s="132" t="s">
        <v>366</v>
      </c>
      <c r="O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38" t="str">
        <f t="shared" si="15"/>
        <v>412:2,14</v>
      </c>
      <c r="BE508" s="118"/>
      <c r="BF508" s="118"/>
      <c r="BG508" s="118"/>
      <c r="BH508" s="118"/>
      <c r="BI508" s="118"/>
    </row>
    <row r="509" spans="1:104" x14ac:dyDescent="0.2">
      <c r="A509" s="129"/>
      <c r="B509" s="130"/>
      <c r="C509" s="195" t="s">
        <v>416</v>
      </c>
      <c r="D509" s="196"/>
      <c r="E509" s="133">
        <v>-72.290000000000006</v>
      </c>
      <c r="F509" s="134"/>
      <c r="G509" s="135"/>
      <c r="H509" s="136"/>
      <c r="I509" s="131"/>
      <c r="J509" s="137"/>
      <c r="K509" s="131"/>
      <c r="M509" s="132" t="s">
        <v>416</v>
      </c>
      <c r="O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38" t="str">
        <f t="shared" si="15"/>
        <v>413:2,53</v>
      </c>
      <c r="BE509" s="118"/>
      <c r="BF509" s="118"/>
      <c r="BG509" s="118"/>
      <c r="BH509" s="118"/>
      <c r="BI509" s="118"/>
    </row>
    <row r="510" spans="1:104" ht="22.5" x14ac:dyDescent="0.2">
      <c r="A510" s="119">
        <v>62</v>
      </c>
      <c r="B510" s="120" t="s">
        <v>417</v>
      </c>
      <c r="C510" s="121" t="s">
        <v>418</v>
      </c>
      <c r="D510" s="122" t="s">
        <v>49</v>
      </c>
      <c r="E510" s="123">
        <v>37.92</v>
      </c>
      <c r="F510" s="124">
        <v>0</v>
      </c>
      <c r="G510" s="125">
        <f>E510*F510</f>
        <v>0</v>
      </c>
      <c r="H510" s="126">
        <v>3.4000000000000002E-4</v>
      </c>
      <c r="I510" s="127">
        <f>E510*H510</f>
        <v>1.2892800000000001E-2</v>
      </c>
      <c r="J510" s="126">
        <v>-0.54500000000000004</v>
      </c>
      <c r="K510" s="127">
        <f>E510*J510</f>
        <v>-20.666400000000003</v>
      </c>
      <c r="O510" s="118"/>
      <c r="Z510" s="118"/>
      <c r="AA510" s="118">
        <v>1</v>
      </c>
      <c r="AB510" s="118">
        <v>1</v>
      </c>
      <c r="AC510" s="118">
        <v>1</v>
      </c>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28">
        <f>G510</f>
        <v>0</v>
      </c>
      <c r="BA510" s="118"/>
      <c r="BB510" s="118"/>
      <c r="BC510" s="118"/>
      <c r="BD510" s="118"/>
      <c r="BE510" s="118"/>
      <c r="BF510" s="118"/>
      <c r="BG510" s="118"/>
      <c r="BH510" s="118"/>
      <c r="BI510" s="118"/>
      <c r="CA510" s="118">
        <v>1</v>
      </c>
      <c r="CB510" s="118">
        <v>1</v>
      </c>
      <c r="CZ510" s="81">
        <v>1</v>
      </c>
    </row>
    <row r="511" spans="1:104" x14ac:dyDescent="0.2">
      <c r="A511" s="129"/>
      <c r="B511" s="130"/>
      <c r="C511" s="195" t="s">
        <v>419</v>
      </c>
      <c r="D511" s="196"/>
      <c r="E511" s="133">
        <v>0</v>
      </c>
      <c r="F511" s="134"/>
      <c r="G511" s="135"/>
      <c r="H511" s="136"/>
      <c r="I511" s="131"/>
      <c r="J511" s="137"/>
      <c r="K511" s="131"/>
      <c r="M511" s="132" t="s">
        <v>419</v>
      </c>
      <c r="O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38" t="str">
        <f t="shared" ref="BD511:BD521" si="16">C510</f>
        <v xml:space="preserve">Přisekání plošné zdiva cihelného na MVC tl. 30 cm </v>
      </c>
      <c r="BE511" s="118"/>
      <c r="BF511" s="118"/>
      <c r="BG511" s="118"/>
      <c r="BH511" s="118"/>
      <c r="BI511" s="118"/>
    </row>
    <row r="512" spans="1:104" x14ac:dyDescent="0.2">
      <c r="A512" s="129"/>
      <c r="B512" s="130"/>
      <c r="C512" s="195" t="s">
        <v>420</v>
      </c>
      <c r="D512" s="196"/>
      <c r="E512" s="133">
        <v>1.6</v>
      </c>
      <c r="F512" s="134"/>
      <c r="G512" s="135"/>
      <c r="H512" s="136"/>
      <c r="I512" s="131"/>
      <c r="J512" s="137"/>
      <c r="K512" s="131"/>
      <c r="M512" s="132" t="s">
        <v>420</v>
      </c>
      <c r="O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38" t="str">
        <f t="shared" si="16"/>
        <v>4NP:</v>
      </c>
      <c r="BE512" s="118"/>
      <c r="BF512" s="118"/>
      <c r="BG512" s="118"/>
      <c r="BH512" s="118"/>
      <c r="BI512" s="118"/>
    </row>
    <row r="513" spans="1:104" x14ac:dyDescent="0.2">
      <c r="A513" s="129"/>
      <c r="B513" s="130"/>
      <c r="C513" s="195" t="s">
        <v>421</v>
      </c>
      <c r="D513" s="196"/>
      <c r="E513" s="133">
        <v>0.63</v>
      </c>
      <c r="F513" s="134"/>
      <c r="G513" s="135"/>
      <c r="H513" s="136"/>
      <c r="I513" s="131"/>
      <c r="J513" s="137"/>
      <c r="K513" s="131"/>
      <c r="M513" s="132" t="s">
        <v>421</v>
      </c>
      <c r="O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38" t="str">
        <f t="shared" si="16"/>
        <v>VYTAH:0,25*3,2*2</v>
      </c>
      <c r="BE513" s="118"/>
      <c r="BF513" s="118"/>
      <c r="BG513" s="118"/>
      <c r="BH513" s="118"/>
      <c r="BI513" s="118"/>
    </row>
    <row r="514" spans="1:104" x14ac:dyDescent="0.2">
      <c r="A514" s="129"/>
      <c r="B514" s="130"/>
      <c r="C514" s="195" t="s">
        <v>422</v>
      </c>
      <c r="D514" s="196"/>
      <c r="E514" s="133">
        <v>1.32</v>
      </c>
      <c r="F514" s="134"/>
      <c r="G514" s="135"/>
      <c r="H514" s="136"/>
      <c r="I514" s="131"/>
      <c r="J514" s="137"/>
      <c r="K514" s="131"/>
      <c r="M514" s="132" t="s">
        <v>422</v>
      </c>
      <c r="O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38" t="str">
        <f t="shared" si="16"/>
        <v>5np:0,15*4,2</v>
      </c>
      <c r="BE514" s="118"/>
      <c r="BF514" s="118"/>
      <c r="BG514" s="118"/>
      <c r="BH514" s="118"/>
      <c r="BI514" s="118"/>
    </row>
    <row r="515" spans="1:104" x14ac:dyDescent="0.2">
      <c r="A515" s="129"/>
      <c r="B515" s="130"/>
      <c r="C515" s="195" t="s">
        <v>168</v>
      </c>
      <c r="D515" s="196"/>
      <c r="E515" s="133">
        <v>0</v>
      </c>
      <c r="F515" s="134"/>
      <c r="G515" s="135"/>
      <c r="H515" s="136"/>
      <c r="I515" s="131"/>
      <c r="J515" s="137"/>
      <c r="K515" s="131"/>
      <c r="M515" s="132" t="s">
        <v>168</v>
      </c>
      <c r="O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38" t="str">
        <f t="shared" si="16"/>
        <v>dveře:2,2*0,6</v>
      </c>
      <c r="BE515" s="118"/>
      <c r="BF515" s="118"/>
      <c r="BG515" s="118"/>
      <c r="BH515" s="118"/>
      <c r="BI515" s="118"/>
    </row>
    <row r="516" spans="1:104" x14ac:dyDescent="0.2">
      <c r="A516" s="129"/>
      <c r="B516" s="130"/>
      <c r="C516" s="195" t="s">
        <v>423</v>
      </c>
      <c r="D516" s="196"/>
      <c r="E516" s="133">
        <v>5.52</v>
      </c>
      <c r="F516" s="134"/>
      <c r="G516" s="135"/>
      <c r="H516" s="136"/>
      <c r="I516" s="131"/>
      <c r="J516" s="137"/>
      <c r="K516" s="131"/>
      <c r="M516" s="132" t="s">
        <v>423</v>
      </c>
      <c r="O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38" t="str">
        <f t="shared" si="16"/>
        <v>3NP:</v>
      </c>
      <c r="BE516" s="118"/>
      <c r="BF516" s="118"/>
      <c r="BG516" s="118"/>
      <c r="BH516" s="118"/>
      <c r="BI516" s="118"/>
    </row>
    <row r="517" spans="1:104" x14ac:dyDescent="0.2">
      <c r="A517" s="129"/>
      <c r="B517" s="130"/>
      <c r="C517" s="195" t="s">
        <v>169</v>
      </c>
      <c r="D517" s="196"/>
      <c r="E517" s="133">
        <v>1.35</v>
      </c>
      <c r="F517" s="134"/>
      <c r="G517" s="135"/>
      <c r="H517" s="136"/>
      <c r="I517" s="131"/>
      <c r="J517" s="137"/>
      <c r="K517" s="131"/>
      <c r="M517" s="132" t="s">
        <v>169</v>
      </c>
      <c r="O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38" t="str">
        <f t="shared" si="16"/>
        <v>VYTAH:2,3*0,3*8</v>
      </c>
      <c r="BE517" s="118"/>
      <c r="BF517" s="118"/>
      <c r="BG517" s="118"/>
      <c r="BH517" s="118"/>
      <c r="BI517" s="118"/>
    </row>
    <row r="518" spans="1:104" x14ac:dyDescent="0.2">
      <c r="A518" s="129"/>
      <c r="B518" s="130"/>
      <c r="C518" s="195" t="s">
        <v>170</v>
      </c>
      <c r="D518" s="196"/>
      <c r="E518" s="133">
        <v>5.52</v>
      </c>
      <c r="F518" s="134"/>
      <c r="G518" s="135"/>
      <c r="H518" s="136"/>
      <c r="I518" s="131"/>
      <c r="J518" s="137"/>
      <c r="K518" s="131"/>
      <c r="M518" s="132" t="s">
        <v>170</v>
      </c>
      <c r="O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38" t="str">
        <f t="shared" si="16"/>
        <v>PŘÍČKA:0,15*4,5*2</v>
      </c>
      <c r="BE518" s="118"/>
      <c r="BF518" s="118"/>
      <c r="BG518" s="118"/>
      <c r="BH518" s="118"/>
      <c r="BI518" s="118"/>
    </row>
    <row r="519" spans="1:104" x14ac:dyDescent="0.2">
      <c r="A519" s="129"/>
      <c r="B519" s="130"/>
      <c r="C519" s="195" t="s">
        <v>396</v>
      </c>
      <c r="D519" s="196"/>
      <c r="E519" s="133">
        <v>18.899999999999999</v>
      </c>
      <c r="F519" s="134"/>
      <c r="G519" s="135"/>
      <c r="H519" s="136"/>
      <c r="I519" s="131"/>
      <c r="J519" s="137"/>
      <c r="K519" s="131"/>
      <c r="M519" s="132" t="s">
        <v>396</v>
      </c>
      <c r="O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38" t="str">
        <f t="shared" si="16"/>
        <v>2NP:2,3*0,3*8</v>
      </c>
      <c r="BE519" s="118"/>
      <c r="BF519" s="118"/>
      <c r="BG519" s="118"/>
      <c r="BH519" s="118"/>
      <c r="BI519" s="118"/>
    </row>
    <row r="520" spans="1:104" x14ac:dyDescent="0.2">
      <c r="A520" s="129"/>
      <c r="B520" s="130"/>
      <c r="C520" s="195" t="s">
        <v>397</v>
      </c>
      <c r="D520" s="196"/>
      <c r="E520" s="133">
        <v>16.29</v>
      </c>
      <c r="F520" s="134"/>
      <c r="G520" s="135"/>
      <c r="H520" s="136"/>
      <c r="I520" s="131"/>
      <c r="J520" s="137"/>
      <c r="K520" s="131"/>
      <c r="M520" s="132" t="s">
        <v>397</v>
      </c>
      <c r="O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38" t="str">
        <f t="shared" si="16"/>
        <v>5np:(1,5+1,5+1,5)*4,2</v>
      </c>
      <c r="BE520" s="118"/>
      <c r="BF520" s="118"/>
      <c r="BG520" s="118"/>
      <c r="BH520" s="118"/>
      <c r="BI520" s="118"/>
    </row>
    <row r="521" spans="1:104" x14ac:dyDescent="0.2">
      <c r="A521" s="129"/>
      <c r="B521" s="130"/>
      <c r="C521" s="195" t="s">
        <v>424</v>
      </c>
      <c r="D521" s="196"/>
      <c r="E521" s="133">
        <v>-13.21</v>
      </c>
      <c r="F521" s="134"/>
      <c r="G521" s="135"/>
      <c r="H521" s="136"/>
      <c r="I521" s="131"/>
      <c r="J521" s="137"/>
      <c r="K521" s="131"/>
      <c r="M521" s="132" t="s">
        <v>424</v>
      </c>
      <c r="O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38" t="str">
        <f t="shared" si="16"/>
        <v>3np:4,5*4,5-(1,8*2,2)</v>
      </c>
      <c r="BE521" s="118"/>
      <c r="BF521" s="118"/>
      <c r="BG521" s="118"/>
      <c r="BH521" s="118"/>
      <c r="BI521" s="118"/>
    </row>
    <row r="522" spans="1:104" ht="22.5" x14ac:dyDescent="0.2">
      <c r="A522" s="119">
        <v>63</v>
      </c>
      <c r="B522" s="120" t="s">
        <v>425</v>
      </c>
      <c r="C522" s="121" t="s">
        <v>426</v>
      </c>
      <c r="D522" s="122" t="s">
        <v>427</v>
      </c>
      <c r="E522" s="123">
        <v>1</v>
      </c>
      <c r="F522" s="124">
        <v>0</v>
      </c>
      <c r="G522" s="125">
        <f>E522*F522</f>
        <v>0</v>
      </c>
      <c r="H522" s="126">
        <v>0</v>
      </c>
      <c r="I522" s="127">
        <f>E522*H522</f>
        <v>0</v>
      </c>
      <c r="J522" s="126">
        <v>0</v>
      </c>
      <c r="K522" s="127">
        <f>E522*J522</f>
        <v>0</v>
      </c>
      <c r="O522" s="118"/>
      <c r="Z522" s="118"/>
      <c r="AA522" s="118">
        <v>1</v>
      </c>
      <c r="AB522" s="118">
        <v>1</v>
      </c>
      <c r="AC522" s="118">
        <v>1</v>
      </c>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28">
        <f>G522</f>
        <v>0</v>
      </c>
      <c r="BA522" s="118"/>
      <c r="BB522" s="118"/>
      <c r="BC522" s="118"/>
      <c r="BD522" s="118"/>
      <c r="BE522" s="118"/>
      <c r="BF522" s="118"/>
      <c r="BG522" s="118"/>
      <c r="BH522" s="118"/>
      <c r="BI522" s="118"/>
      <c r="CA522" s="118">
        <v>1</v>
      </c>
      <c r="CB522" s="118">
        <v>1</v>
      </c>
      <c r="CZ522" s="81">
        <v>1</v>
      </c>
    </row>
    <row r="523" spans="1:104" x14ac:dyDescent="0.2">
      <c r="A523" s="129"/>
      <c r="B523" s="130"/>
      <c r="C523" s="197" t="s">
        <v>428</v>
      </c>
      <c r="D523" s="198"/>
      <c r="E523" s="198"/>
      <c r="F523" s="198"/>
      <c r="G523" s="199"/>
      <c r="I523" s="131"/>
      <c r="K523" s="131"/>
      <c r="L523" s="132" t="s">
        <v>428</v>
      </c>
      <c r="O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row>
    <row r="524" spans="1:104" x14ac:dyDescent="0.2">
      <c r="A524" s="129"/>
      <c r="B524" s="130"/>
      <c r="C524" s="197" t="s">
        <v>429</v>
      </c>
      <c r="D524" s="198"/>
      <c r="E524" s="198"/>
      <c r="F524" s="198"/>
      <c r="G524" s="199"/>
      <c r="I524" s="131"/>
      <c r="K524" s="131"/>
      <c r="L524" s="132" t="s">
        <v>429</v>
      </c>
      <c r="O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row>
    <row r="525" spans="1:104" x14ac:dyDescent="0.2">
      <c r="A525" s="129"/>
      <c r="B525" s="130"/>
      <c r="C525" s="197" t="s">
        <v>430</v>
      </c>
      <c r="D525" s="198"/>
      <c r="E525" s="198"/>
      <c r="F525" s="198"/>
      <c r="G525" s="199"/>
      <c r="I525" s="131"/>
      <c r="K525" s="131"/>
      <c r="L525" s="132" t="s">
        <v>430</v>
      </c>
      <c r="O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row>
    <row r="526" spans="1:104" x14ac:dyDescent="0.2">
      <c r="A526" s="129"/>
      <c r="B526" s="130"/>
      <c r="C526" s="197" t="s">
        <v>431</v>
      </c>
      <c r="D526" s="198"/>
      <c r="E526" s="198"/>
      <c r="F526" s="198"/>
      <c r="G526" s="199"/>
      <c r="I526" s="131"/>
      <c r="K526" s="131"/>
      <c r="L526" s="132" t="s">
        <v>431</v>
      </c>
      <c r="O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row>
    <row r="527" spans="1:104" x14ac:dyDescent="0.2">
      <c r="A527" s="129"/>
      <c r="B527" s="130"/>
      <c r="C527" s="197" t="s">
        <v>432</v>
      </c>
      <c r="D527" s="198"/>
      <c r="E527" s="198"/>
      <c r="F527" s="198"/>
      <c r="G527" s="199"/>
      <c r="I527" s="131"/>
      <c r="K527" s="131"/>
      <c r="L527" s="132" t="s">
        <v>432</v>
      </c>
      <c r="O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row>
    <row r="528" spans="1:104" ht="22.5" x14ac:dyDescent="0.2">
      <c r="A528" s="119">
        <v>64</v>
      </c>
      <c r="B528" s="120" t="s">
        <v>433</v>
      </c>
      <c r="C528" s="121" t="s">
        <v>434</v>
      </c>
      <c r="D528" s="122" t="s">
        <v>435</v>
      </c>
      <c r="E528" s="123">
        <v>1</v>
      </c>
      <c r="F528" s="124">
        <v>0</v>
      </c>
      <c r="G528" s="125">
        <f>E528*F528</f>
        <v>0</v>
      </c>
      <c r="H528" s="126">
        <v>0</v>
      </c>
      <c r="I528" s="127">
        <f>E528*H528</f>
        <v>0</v>
      </c>
      <c r="J528" s="126">
        <v>-0.1</v>
      </c>
      <c r="K528" s="127">
        <f>E528*J528</f>
        <v>-0.1</v>
      </c>
      <c r="O528" s="118"/>
      <c r="Z528" s="118"/>
      <c r="AA528" s="118">
        <v>1</v>
      </c>
      <c r="AB528" s="118">
        <v>1</v>
      </c>
      <c r="AC528" s="118">
        <v>1</v>
      </c>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28">
        <f>G528</f>
        <v>0</v>
      </c>
      <c r="BA528" s="118"/>
      <c r="BB528" s="118"/>
      <c r="BC528" s="118"/>
      <c r="BD528" s="118"/>
      <c r="BE528" s="118"/>
      <c r="BF528" s="118"/>
      <c r="BG528" s="118"/>
      <c r="BH528" s="118"/>
      <c r="BI528" s="118"/>
      <c r="CA528" s="118">
        <v>1</v>
      </c>
      <c r="CB528" s="118">
        <v>1</v>
      </c>
      <c r="CZ528" s="81">
        <v>1</v>
      </c>
    </row>
    <row r="529" spans="1:104" x14ac:dyDescent="0.2">
      <c r="A529" s="139" t="s">
        <v>50</v>
      </c>
      <c r="B529" s="140" t="s">
        <v>388</v>
      </c>
      <c r="C529" s="141" t="s">
        <v>389</v>
      </c>
      <c r="D529" s="142"/>
      <c r="E529" s="143"/>
      <c r="F529" s="143"/>
      <c r="G529" s="144">
        <f>SUM(G473:G528)</f>
        <v>0</v>
      </c>
      <c r="H529" s="145"/>
      <c r="I529" s="144">
        <f>SUM(I473:I528)</f>
        <v>0.110268248</v>
      </c>
      <c r="J529" s="146"/>
      <c r="K529" s="144">
        <f>SUM(K473:K528)</f>
        <v>-146.32915700000001</v>
      </c>
      <c r="O529" s="118"/>
      <c r="X529" s="147">
        <f>K529</f>
        <v>-146.32915700000001</v>
      </c>
      <c r="Y529" s="147">
        <f>I529</f>
        <v>0.110268248</v>
      </c>
      <c r="Z529" s="128">
        <f>G529</f>
        <v>0</v>
      </c>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48"/>
      <c r="BB529" s="148"/>
      <c r="BC529" s="148"/>
      <c r="BD529" s="148"/>
      <c r="BE529" s="148"/>
      <c r="BF529" s="148"/>
      <c r="BG529" s="118"/>
      <c r="BH529" s="118"/>
      <c r="BI529" s="118"/>
    </row>
    <row r="530" spans="1:104" ht="14.25" customHeight="1" x14ac:dyDescent="0.2">
      <c r="A530" s="108" t="s">
        <v>46</v>
      </c>
      <c r="B530" s="109" t="s">
        <v>436</v>
      </c>
      <c r="C530" s="110" t="s">
        <v>437</v>
      </c>
      <c r="D530" s="111"/>
      <c r="E530" s="112"/>
      <c r="F530" s="112"/>
      <c r="G530" s="113"/>
      <c r="H530" s="114"/>
      <c r="I530" s="115"/>
      <c r="J530" s="116"/>
      <c r="K530" s="117"/>
      <c r="O530" s="118"/>
    </row>
    <row r="531" spans="1:104" ht="22.5" x14ac:dyDescent="0.2">
      <c r="A531" s="119">
        <v>65</v>
      </c>
      <c r="B531" s="120" t="s">
        <v>438</v>
      </c>
      <c r="C531" s="121" t="s">
        <v>439</v>
      </c>
      <c r="D531" s="122" t="s">
        <v>440</v>
      </c>
      <c r="E531" s="123">
        <v>1</v>
      </c>
      <c r="F531" s="124">
        <v>0</v>
      </c>
      <c r="G531" s="125">
        <f>E531*F531</f>
        <v>0</v>
      </c>
      <c r="H531" s="126">
        <v>1.33E-3</v>
      </c>
      <c r="I531" s="127">
        <f>E531*H531</f>
        <v>1.33E-3</v>
      </c>
      <c r="J531" s="126">
        <v>-0.20699999999999999</v>
      </c>
      <c r="K531" s="127">
        <f>E531*J531</f>
        <v>-0.20699999999999999</v>
      </c>
      <c r="O531" s="118"/>
      <c r="Z531" s="118"/>
      <c r="AA531" s="118">
        <v>1</v>
      </c>
      <c r="AB531" s="118">
        <v>1</v>
      </c>
      <c r="AC531" s="118">
        <v>1</v>
      </c>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28">
        <f>G531</f>
        <v>0</v>
      </c>
      <c r="BA531" s="118"/>
      <c r="BB531" s="118"/>
      <c r="BC531" s="118"/>
      <c r="BD531" s="118"/>
      <c r="BE531" s="118"/>
      <c r="BF531" s="118"/>
      <c r="BG531" s="118"/>
      <c r="BH531" s="118"/>
      <c r="BI531" s="118"/>
      <c r="CA531" s="118">
        <v>1</v>
      </c>
      <c r="CB531" s="118">
        <v>1</v>
      </c>
      <c r="CZ531" s="81">
        <v>1</v>
      </c>
    </row>
    <row r="532" spans="1:104" x14ac:dyDescent="0.2">
      <c r="A532" s="129"/>
      <c r="B532" s="130"/>
      <c r="C532" s="197" t="s">
        <v>441</v>
      </c>
      <c r="D532" s="198"/>
      <c r="E532" s="198"/>
      <c r="F532" s="198"/>
      <c r="G532" s="199"/>
      <c r="I532" s="131"/>
      <c r="K532" s="131"/>
      <c r="L532" s="132" t="s">
        <v>441</v>
      </c>
      <c r="O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row>
    <row r="533" spans="1:104" x14ac:dyDescent="0.2">
      <c r="A533" s="129"/>
      <c r="B533" s="130"/>
      <c r="C533" s="195" t="s">
        <v>265</v>
      </c>
      <c r="D533" s="196"/>
      <c r="E533" s="133">
        <v>0</v>
      </c>
      <c r="F533" s="134"/>
      <c r="G533" s="135"/>
      <c r="H533" s="136"/>
      <c r="I533" s="131"/>
      <c r="J533" s="137"/>
      <c r="K533" s="131"/>
      <c r="M533" s="132"/>
      <c r="O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38" t="str">
        <f>C532</f>
        <v>PŘEDPOKLAD MNOŽSTVÍ I VELIKOSTI</v>
      </c>
      <c r="BE533" s="118"/>
      <c r="BF533" s="118"/>
      <c r="BG533" s="118"/>
      <c r="BH533" s="118"/>
      <c r="BI533" s="118"/>
    </row>
    <row r="534" spans="1:104" x14ac:dyDescent="0.2">
      <c r="A534" s="129"/>
      <c r="B534" s="130"/>
      <c r="C534" s="195" t="s">
        <v>442</v>
      </c>
      <c r="D534" s="196"/>
      <c r="E534" s="133">
        <v>1</v>
      </c>
      <c r="F534" s="134"/>
      <c r="G534" s="135"/>
      <c r="H534" s="136"/>
      <c r="I534" s="131"/>
      <c r="J534" s="137"/>
      <c r="K534" s="131"/>
      <c r="M534" s="132" t="s">
        <v>442</v>
      </c>
      <c r="O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38" t="str">
        <f>C533</f>
        <v/>
      </c>
      <c r="BE534" s="118"/>
      <c r="BF534" s="118"/>
      <c r="BG534" s="118"/>
      <c r="BH534" s="118"/>
      <c r="BI534" s="118"/>
    </row>
    <row r="535" spans="1:104" x14ac:dyDescent="0.2">
      <c r="A535" s="119">
        <v>66</v>
      </c>
      <c r="B535" s="120" t="s">
        <v>443</v>
      </c>
      <c r="C535" s="121" t="s">
        <v>444</v>
      </c>
      <c r="D535" s="122" t="s">
        <v>54</v>
      </c>
      <c r="E535" s="123">
        <v>12.8565</v>
      </c>
      <c r="F535" s="124">
        <v>0</v>
      </c>
      <c r="G535" s="125">
        <f>E535*F535</f>
        <v>0</v>
      </c>
      <c r="H535" s="126">
        <v>1.33E-3</v>
      </c>
      <c r="I535" s="127">
        <f>E535*H535</f>
        <v>1.7099145E-2</v>
      </c>
      <c r="J535" s="126">
        <v>-1.95</v>
      </c>
      <c r="K535" s="127">
        <f>E535*J535</f>
        <v>-25.070174999999999</v>
      </c>
      <c r="O535" s="118"/>
      <c r="Z535" s="118"/>
      <c r="AA535" s="118">
        <v>1</v>
      </c>
      <c r="AB535" s="118">
        <v>1</v>
      </c>
      <c r="AC535" s="118">
        <v>1</v>
      </c>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28">
        <f>G535</f>
        <v>0</v>
      </c>
      <c r="BA535" s="118"/>
      <c r="BB535" s="118"/>
      <c r="BC535" s="118"/>
      <c r="BD535" s="118"/>
      <c r="BE535" s="118"/>
      <c r="BF535" s="118"/>
      <c r="BG535" s="118"/>
      <c r="BH535" s="118"/>
      <c r="BI535" s="118"/>
      <c r="CA535" s="118">
        <v>1</v>
      </c>
      <c r="CB535" s="118">
        <v>1</v>
      </c>
      <c r="CZ535" s="81">
        <v>1</v>
      </c>
    </row>
    <row r="536" spans="1:104" x14ac:dyDescent="0.2">
      <c r="A536" s="129"/>
      <c r="B536" s="130"/>
      <c r="C536" s="195" t="s">
        <v>445</v>
      </c>
      <c r="D536" s="196"/>
      <c r="E536" s="133">
        <v>3.4874999999999998</v>
      </c>
      <c r="F536" s="134"/>
      <c r="G536" s="135"/>
      <c r="H536" s="136"/>
      <c r="I536" s="131"/>
      <c r="J536" s="137"/>
      <c r="K536" s="131"/>
      <c r="M536" s="132" t="s">
        <v>445</v>
      </c>
      <c r="O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38" t="str">
        <f>C535</f>
        <v xml:space="preserve">Vybourání otv. zeď cihel. pl. 4 m2, tl. 90 cm, MC </v>
      </c>
      <c r="BE536" s="118"/>
      <c r="BF536" s="118"/>
      <c r="BG536" s="118"/>
      <c r="BH536" s="118"/>
      <c r="BI536" s="118"/>
    </row>
    <row r="537" spans="1:104" x14ac:dyDescent="0.2">
      <c r="A537" s="129"/>
      <c r="B537" s="130"/>
      <c r="C537" s="195" t="s">
        <v>446</v>
      </c>
      <c r="D537" s="196"/>
      <c r="E537" s="133">
        <v>2.7</v>
      </c>
      <c r="F537" s="134"/>
      <c r="G537" s="135"/>
      <c r="H537" s="136"/>
      <c r="I537" s="131"/>
      <c r="J537" s="137"/>
      <c r="K537" s="131"/>
      <c r="M537" s="132" t="s">
        <v>446</v>
      </c>
      <c r="O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38" t="str">
        <f>C536</f>
        <v>2np:1,55*2,5*0,9</v>
      </c>
      <c r="BE537" s="118"/>
      <c r="BF537" s="118"/>
      <c r="BG537" s="118"/>
      <c r="BH537" s="118"/>
      <c r="BI537" s="118"/>
    </row>
    <row r="538" spans="1:104" x14ac:dyDescent="0.2">
      <c r="A538" s="129"/>
      <c r="B538" s="130"/>
      <c r="C538" s="195" t="s">
        <v>447</v>
      </c>
      <c r="D538" s="196"/>
      <c r="E538" s="133">
        <v>6.0750000000000002</v>
      </c>
      <c r="F538" s="134"/>
      <c r="G538" s="135"/>
      <c r="H538" s="136"/>
      <c r="I538" s="131"/>
      <c r="J538" s="137"/>
      <c r="K538" s="131"/>
      <c r="M538" s="132" t="s">
        <v>447</v>
      </c>
      <c r="O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38" t="str">
        <f>C537</f>
        <v>1,2*2,5*0,9</v>
      </c>
      <c r="BE538" s="118"/>
      <c r="BF538" s="118"/>
      <c r="BG538" s="118"/>
      <c r="BH538" s="118"/>
      <c r="BI538" s="118"/>
    </row>
    <row r="539" spans="1:104" x14ac:dyDescent="0.2">
      <c r="A539" s="129"/>
      <c r="B539" s="130"/>
      <c r="C539" s="195" t="s">
        <v>448</v>
      </c>
      <c r="D539" s="196"/>
      <c r="E539" s="133">
        <v>0.59399999999999997</v>
      </c>
      <c r="F539" s="134"/>
      <c r="G539" s="135"/>
      <c r="H539" s="136"/>
      <c r="I539" s="131"/>
      <c r="J539" s="137"/>
      <c r="K539" s="131"/>
      <c r="M539" s="132" t="s">
        <v>448</v>
      </c>
      <c r="O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38" t="str">
        <f>C538</f>
        <v>1NP:2,7*2,5*0,9</v>
      </c>
      <c r="BE539" s="118"/>
      <c r="BF539" s="118"/>
      <c r="BG539" s="118"/>
      <c r="BH539" s="118"/>
      <c r="BI539" s="118"/>
    </row>
    <row r="540" spans="1:104" ht="22.5" x14ac:dyDescent="0.2">
      <c r="A540" s="119">
        <v>67</v>
      </c>
      <c r="B540" s="120" t="s">
        <v>449</v>
      </c>
      <c r="C540" s="121" t="s">
        <v>450</v>
      </c>
      <c r="D540" s="122" t="s">
        <v>440</v>
      </c>
      <c r="E540" s="123">
        <v>12</v>
      </c>
      <c r="F540" s="124">
        <v>0</v>
      </c>
      <c r="G540" s="125">
        <f>E540*F540</f>
        <v>0</v>
      </c>
      <c r="H540" s="126">
        <v>9.1E-4</v>
      </c>
      <c r="I540" s="127">
        <f>E540*H540</f>
        <v>1.0919999999999999E-2</v>
      </c>
      <c r="J540" s="126">
        <v>-9.7000000000000003E-2</v>
      </c>
      <c r="K540" s="127">
        <f>E540*J540</f>
        <v>-1.1640000000000001</v>
      </c>
      <c r="O540" s="118"/>
      <c r="Z540" s="118"/>
      <c r="AA540" s="118">
        <v>1</v>
      </c>
      <c r="AB540" s="118">
        <v>1</v>
      </c>
      <c r="AC540" s="118">
        <v>1</v>
      </c>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28">
        <f>G540</f>
        <v>0</v>
      </c>
      <c r="BA540" s="118"/>
      <c r="BB540" s="118"/>
      <c r="BC540" s="118"/>
      <c r="BD540" s="118"/>
      <c r="BE540" s="118"/>
      <c r="BF540" s="118"/>
      <c r="BG540" s="118"/>
      <c r="BH540" s="118"/>
      <c r="BI540" s="118"/>
      <c r="CA540" s="118">
        <v>1</v>
      </c>
      <c r="CB540" s="118">
        <v>1</v>
      </c>
      <c r="CZ540" s="81">
        <v>1</v>
      </c>
    </row>
    <row r="541" spans="1:104" x14ac:dyDescent="0.2">
      <c r="A541" s="129"/>
      <c r="B541" s="130"/>
      <c r="C541" s="195" t="s">
        <v>186</v>
      </c>
      <c r="D541" s="196"/>
      <c r="E541" s="133">
        <v>0</v>
      </c>
      <c r="F541" s="134"/>
      <c r="G541" s="135"/>
      <c r="H541" s="136"/>
      <c r="I541" s="131"/>
      <c r="J541" s="137"/>
      <c r="K541" s="131"/>
      <c r="M541" s="132" t="s">
        <v>186</v>
      </c>
      <c r="O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38" t="str">
        <f>C540</f>
        <v xml:space="preserve">Vysekání kapes zeď cih. MVC pl. 0,25 m2, hl. 30 cm </v>
      </c>
      <c r="BE541" s="118"/>
      <c r="BF541" s="118"/>
      <c r="BG541" s="118"/>
      <c r="BH541" s="118"/>
      <c r="BI541" s="118"/>
    </row>
    <row r="542" spans="1:104" x14ac:dyDescent="0.2">
      <c r="A542" s="129"/>
      <c r="B542" s="130"/>
      <c r="C542" s="195" t="s">
        <v>451</v>
      </c>
      <c r="D542" s="196"/>
      <c r="E542" s="133">
        <v>8</v>
      </c>
      <c r="F542" s="134"/>
      <c r="G542" s="135"/>
      <c r="H542" s="136"/>
      <c r="I542" s="131"/>
      <c r="J542" s="137"/>
      <c r="K542" s="131"/>
      <c r="M542" s="164">
        <v>12.797222222222222</v>
      </c>
      <c r="O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38" t="str">
        <f>C541</f>
        <v>3np:</v>
      </c>
      <c r="BE542" s="118"/>
      <c r="BF542" s="118"/>
      <c r="BG542" s="118"/>
      <c r="BH542" s="118"/>
      <c r="BI542" s="118"/>
    </row>
    <row r="543" spans="1:104" x14ac:dyDescent="0.2">
      <c r="A543" s="129"/>
      <c r="B543" s="130"/>
      <c r="C543" s="195" t="s">
        <v>187</v>
      </c>
      <c r="D543" s="196"/>
      <c r="E543" s="133">
        <v>20</v>
      </c>
      <c r="F543" s="134"/>
      <c r="G543" s="135"/>
      <c r="H543" s="136"/>
      <c r="I543" s="131"/>
      <c r="J543" s="137"/>
      <c r="K543" s="131"/>
      <c r="M543" s="132" t="s">
        <v>187</v>
      </c>
      <c r="O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38" t="str">
        <f>C542</f>
        <v>307:8</v>
      </c>
      <c r="BE543" s="118"/>
      <c r="BF543" s="118"/>
      <c r="BG543" s="118"/>
      <c r="BH543" s="118"/>
      <c r="BI543" s="118"/>
    </row>
    <row r="544" spans="1:104" x14ac:dyDescent="0.2">
      <c r="A544" s="129"/>
      <c r="B544" s="130"/>
      <c r="C544" s="195" t="s">
        <v>188</v>
      </c>
      <c r="D544" s="196"/>
      <c r="E544" s="133">
        <v>20</v>
      </c>
      <c r="F544" s="134"/>
      <c r="G544" s="135"/>
      <c r="H544" s="136"/>
      <c r="I544" s="131"/>
      <c r="J544" s="137"/>
      <c r="K544" s="131"/>
      <c r="M544" s="132" t="s">
        <v>188</v>
      </c>
      <c r="O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118"/>
      <c r="BB544" s="118"/>
      <c r="BC544" s="118"/>
      <c r="BD544" s="138" t="str">
        <f>C543</f>
        <v>2NP:20</v>
      </c>
      <c r="BE544" s="118"/>
      <c r="BF544" s="118"/>
      <c r="BG544" s="118"/>
      <c r="BH544" s="118"/>
      <c r="BI544" s="118"/>
    </row>
    <row r="545" spans="1:104" x14ac:dyDescent="0.2">
      <c r="A545" s="129"/>
      <c r="B545" s="130"/>
      <c r="C545" s="195" t="s">
        <v>452</v>
      </c>
      <c r="D545" s="196"/>
      <c r="E545" s="133">
        <v>-36</v>
      </c>
      <c r="F545" s="134"/>
      <c r="G545" s="135"/>
      <c r="H545" s="136"/>
      <c r="I545" s="131"/>
      <c r="J545" s="137"/>
      <c r="K545" s="131"/>
      <c r="M545" s="132">
        <v>-36</v>
      </c>
      <c r="O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38" t="str">
        <f>C544</f>
        <v>1NP:20</v>
      </c>
      <c r="BE545" s="118"/>
      <c r="BF545" s="118"/>
      <c r="BG545" s="118"/>
      <c r="BH545" s="118"/>
      <c r="BI545" s="118"/>
    </row>
    <row r="546" spans="1:104" ht="22.5" x14ac:dyDescent="0.2">
      <c r="A546" s="119">
        <v>68</v>
      </c>
      <c r="B546" s="120" t="s">
        <v>453</v>
      </c>
      <c r="C546" s="121" t="s">
        <v>454</v>
      </c>
      <c r="D546" s="122" t="s">
        <v>455</v>
      </c>
      <c r="E546" s="123">
        <v>17.2</v>
      </c>
      <c r="F546" s="124">
        <v>0</v>
      </c>
      <c r="G546" s="125">
        <f>E546*F546</f>
        <v>0</v>
      </c>
      <c r="H546" s="126">
        <v>0</v>
      </c>
      <c r="I546" s="127">
        <f>E546*H546</f>
        <v>0</v>
      </c>
      <c r="J546" s="126">
        <v>-6.5000000000000002E-2</v>
      </c>
      <c r="K546" s="127">
        <f>E546*J546</f>
        <v>-1.1179999999999999</v>
      </c>
      <c r="O546" s="118"/>
      <c r="Z546" s="118"/>
      <c r="AA546" s="118">
        <v>1</v>
      </c>
      <c r="AB546" s="118">
        <v>1</v>
      </c>
      <c r="AC546" s="118">
        <v>1</v>
      </c>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28">
        <f>G546</f>
        <v>0</v>
      </c>
      <c r="BA546" s="118"/>
      <c r="BB546" s="118"/>
      <c r="BC546" s="118"/>
      <c r="BD546" s="118"/>
      <c r="BE546" s="118"/>
      <c r="BF546" s="118"/>
      <c r="BG546" s="118"/>
      <c r="BH546" s="118"/>
      <c r="BI546" s="118"/>
      <c r="CA546" s="118">
        <v>1</v>
      </c>
      <c r="CB546" s="118">
        <v>1</v>
      </c>
      <c r="CZ546" s="81">
        <v>1</v>
      </c>
    </row>
    <row r="547" spans="1:104" x14ac:dyDescent="0.2">
      <c r="A547" s="129"/>
      <c r="B547" s="130"/>
      <c r="C547" s="195" t="s">
        <v>186</v>
      </c>
      <c r="D547" s="196"/>
      <c r="E547" s="133">
        <v>0</v>
      </c>
      <c r="F547" s="134"/>
      <c r="G547" s="135"/>
      <c r="H547" s="136"/>
      <c r="I547" s="131"/>
      <c r="J547" s="137"/>
      <c r="K547" s="131"/>
      <c r="M547" s="132" t="s">
        <v>186</v>
      </c>
      <c r="O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38" t="str">
        <f t="shared" ref="BD547:BD553" si="17">C546</f>
        <v xml:space="preserve">Vysekání rýh zeď cihelná vtah. nosníků 15 x 25 cm </v>
      </c>
      <c r="BE547" s="118"/>
      <c r="BF547" s="118"/>
      <c r="BG547" s="118"/>
      <c r="BH547" s="118"/>
      <c r="BI547" s="118"/>
    </row>
    <row r="548" spans="1:104" x14ac:dyDescent="0.2">
      <c r="A548" s="129"/>
      <c r="B548" s="130"/>
      <c r="C548" s="195" t="s">
        <v>456</v>
      </c>
      <c r="D548" s="196"/>
      <c r="E548" s="133">
        <v>16</v>
      </c>
      <c r="F548" s="134"/>
      <c r="G548" s="135"/>
      <c r="H548" s="136"/>
      <c r="I548" s="131"/>
      <c r="J548" s="137"/>
      <c r="K548" s="131"/>
      <c r="M548" s="132" t="s">
        <v>456</v>
      </c>
      <c r="O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38" t="str">
        <f t="shared" si="17"/>
        <v>3np:</v>
      </c>
      <c r="BE548" s="118"/>
      <c r="BF548" s="118"/>
      <c r="BG548" s="118"/>
      <c r="BH548" s="118"/>
      <c r="BI548" s="118"/>
    </row>
    <row r="549" spans="1:104" x14ac:dyDescent="0.2">
      <c r="A549" s="129"/>
      <c r="B549" s="130"/>
      <c r="C549" s="195" t="s">
        <v>294</v>
      </c>
      <c r="D549" s="196"/>
      <c r="E549" s="133">
        <v>0</v>
      </c>
      <c r="F549" s="134"/>
      <c r="G549" s="135"/>
      <c r="H549" s="136"/>
      <c r="I549" s="131"/>
      <c r="J549" s="137"/>
      <c r="K549" s="131"/>
      <c r="M549" s="132" t="s">
        <v>294</v>
      </c>
      <c r="O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38" t="str">
        <f t="shared" si="17"/>
        <v>307:2*2*4</v>
      </c>
      <c r="BE549" s="118"/>
      <c r="BF549" s="118"/>
      <c r="BG549" s="118"/>
      <c r="BH549" s="118"/>
      <c r="BI549" s="118"/>
    </row>
    <row r="550" spans="1:104" x14ac:dyDescent="0.2">
      <c r="A550" s="129"/>
      <c r="B550" s="130"/>
      <c r="C550" s="195" t="s">
        <v>457</v>
      </c>
      <c r="D550" s="196"/>
      <c r="E550" s="133">
        <v>23</v>
      </c>
      <c r="F550" s="134"/>
      <c r="G550" s="135"/>
      <c r="H550" s="136"/>
      <c r="I550" s="131"/>
      <c r="J550" s="137"/>
      <c r="K550" s="131"/>
      <c r="M550" s="132" t="s">
        <v>457</v>
      </c>
      <c r="O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38" t="str">
        <f t="shared" si="17"/>
        <v>2NP:</v>
      </c>
      <c r="BE550" s="118"/>
      <c r="BF550" s="118"/>
      <c r="BG550" s="118"/>
      <c r="BH550" s="118"/>
      <c r="BI550" s="118"/>
    </row>
    <row r="551" spans="1:104" x14ac:dyDescent="0.2">
      <c r="A551" s="129"/>
      <c r="B551" s="130"/>
      <c r="C551" s="195" t="s">
        <v>458</v>
      </c>
      <c r="D551" s="196"/>
      <c r="E551" s="133">
        <v>25.2</v>
      </c>
      <c r="F551" s="134"/>
      <c r="G551" s="135"/>
      <c r="H551" s="136"/>
      <c r="I551" s="131"/>
      <c r="J551" s="137"/>
      <c r="K551" s="131"/>
      <c r="M551" s="132" t="s">
        <v>458</v>
      </c>
      <c r="O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38" t="str">
        <f t="shared" si="17"/>
        <v>2,3*10</v>
      </c>
      <c r="BE551" s="118"/>
      <c r="BF551" s="118"/>
      <c r="BG551" s="118"/>
      <c r="BH551" s="118"/>
      <c r="BI551" s="118"/>
    </row>
    <row r="552" spans="1:104" x14ac:dyDescent="0.2">
      <c r="A552" s="129"/>
      <c r="B552" s="130"/>
      <c r="C552" s="195" t="s">
        <v>459</v>
      </c>
      <c r="D552" s="196"/>
      <c r="E552" s="133">
        <v>4.8</v>
      </c>
      <c r="F552" s="134"/>
      <c r="G552" s="135"/>
      <c r="H552" s="136"/>
      <c r="I552" s="131"/>
      <c r="J552" s="137"/>
      <c r="K552" s="131"/>
      <c r="M552" s="132" t="s">
        <v>459</v>
      </c>
      <c r="O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118"/>
      <c r="BB552" s="118"/>
      <c r="BC552" s="118"/>
      <c r="BD552" s="138" t="str">
        <f t="shared" si="17"/>
        <v>1NP:4,2*6</v>
      </c>
      <c r="BE552" s="118"/>
      <c r="BF552" s="118"/>
      <c r="BG552" s="118"/>
      <c r="BH552" s="118"/>
      <c r="BI552" s="118"/>
    </row>
    <row r="553" spans="1:104" x14ac:dyDescent="0.2">
      <c r="A553" s="129"/>
      <c r="B553" s="130"/>
      <c r="C553" s="195" t="s">
        <v>460</v>
      </c>
      <c r="D553" s="196"/>
      <c r="E553" s="133">
        <v>-51.8</v>
      </c>
      <c r="F553" s="134"/>
      <c r="G553" s="135"/>
      <c r="H553" s="136"/>
      <c r="I553" s="131"/>
      <c r="J553" s="137"/>
      <c r="K553" s="131"/>
      <c r="M553" s="132" t="s">
        <v>460</v>
      </c>
      <c r="O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38" t="str">
        <f t="shared" si="17"/>
        <v>4*1,2</v>
      </c>
      <c r="BE553" s="118"/>
      <c r="BF553" s="118"/>
      <c r="BG553" s="118"/>
      <c r="BH553" s="118"/>
      <c r="BI553" s="118"/>
    </row>
    <row r="554" spans="1:104" ht="22.5" x14ac:dyDescent="0.2">
      <c r="A554" s="119">
        <v>69</v>
      </c>
      <c r="B554" s="120" t="s">
        <v>461</v>
      </c>
      <c r="C554" s="121" t="s">
        <v>462</v>
      </c>
      <c r="D554" s="122" t="s">
        <v>455</v>
      </c>
      <c r="E554" s="123">
        <v>4.3</v>
      </c>
      <c r="F554" s="124">
        <v>0</v>
      </c>
      <c r="G554" s="125">
        <f>E554*F554</f>
        <v>0</v>
      </c>
      <c r="H554" s="126">
        <v>2.3650000000000001E-2</v>
      </c>
      <c r="I554" s="127">
        <f>E554*H554</f>
        <v>0.10169499999999999</v>
      </c>
      <c r="J554" s="126">
        <v>0</v>
      </c>
      <c r="K554" s="127">
        <f>E554*J554</f>
        <v>0</v>
      </c>
      <c r="O554" s="118"/>
      <c r="Z554" s="118"/>
      <c r="AA554" s="118">
        <v>1</v>
      </c>
      <c r="AB554" s="118">
        <v>1</v>
      </c>
      <c r="AC554" s="118">
        <v>1</v>
      </c>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28">
        <f>G554</f>
        <v>0</v>
      </c>
      <c r="BA554" s="118"/>
      <c r="BB554" s="118"/>
      <c r="BC554" s="118"/>
      <c r="BD554" s="118"/>
      <c r="BE554" s="118"/>
      <c r="BF554" s="118"/>
      <c r="BG554" s="118"/>
      <c r="BH554" s="118"/>
      <c r="BI554" s="118"/>
      <c r="CA554" s="118">
        <v>1</v>
      </c>
      <c r="CB554" s="118">
        <v>1</v>
      </c>
      <c r="CZ554" s="81">
        <v>1</v>
      </c>
    </row>
    <row r="555" spans="1:104" x14ac:dyDescent="0.2">
      <c r="A555" s="129"/>
      <c r="B555" s="130"/>
      <c r="C555" s="195" t="s">
        <v>168</v>
      </c>
      <c r="D555" s="196"/>
      <c r="E555" s="133">
        <v>0</v>
      </c>
      <c r="F555" s="134"/>
      <c r="G555" s="135"/>
      <c r="H555" s="136"/>
      <c r="I555" s="131"/>
      <c r="J555" s="137"/>
      <c r="K555" s="131"/>
      <c r="M555" s="132" t="s">
        <v>168</v>
      </c>
      <c r="O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38" t="str">
        <f t="shared" ref="BD555:BD560" si="18">C554</f>
        <v xml:space="preserve">Jednořad.podchycení stropů do 3,5 m,do 1000 kg/m </v>
      </c>
      <c r="BE555" s="118"/>
      <c r="BF555" s="118"/>
      <c r="BG555" s="118"/>
      <c r="BH555" s="118"/>
      <c r="BI555" s="118"/>
    </row>
    <row r="556" spans="1:104" x14ac:dyDescent="0.2">
      <c r="A556" s="129"/>
      <c r="B556" s="130"/>
      <c r="C556" s="195" t="s">
        <v>463</v>
      </c>
      <c r="D556" s="196"/>
      <c r="E556" s="133">
        <v>10.8</v>
      </c>
      <c r="F556" s="134"/>
      <c r="G556" s="135"/>
      <c r="H556" s="136"/>
      <c r="I556" s="131"/>
      <c r="J556" s="137"/>
      <c r="K556" s="131"/>
      <c r="M556" s="132" t="s">
        <v>463</v>
      </c>
      <c r="O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38" t="str">
        <f t="shared" si="18"/>
        <v>3NP:</v>
      </c>
      <c r="BE556" s="118"/>
      <c r="BF556" s="118"/>
      <c r="BG556" s="118"/>
      <c r="BH556" s="118"/>
      <c r="BI556" s="118"/>
    </row>
    <row r="557" spans="1:104" x14ac:dyDescent="0.2">
      <c r="A557" s="129"/>
      <c r="B557" s="130"/>
      <c r="C557" s="195" t="s">
        <v>464</v>
      </c>
      <c r="D557" s="196"/>
      <c r="E557" s="133">
        <v>10.4</v>
      </c>
      <c r="F557" s="134"/>
      <c r="G557" s="135"/>
      <c r="H557" s="136"/>
      <c r="I557" s="131"/>
      <c r="J557" s="137"/>
      <c r="K557" s="131"/>
      <c r="M557" s="132" t="s">
        <v>464</v>
      </c>
      <c r="O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38" t="str">
        <f t="shared" si="18"/>
        <v>1,8*2*3</v>
      </c>
      <c r="BE557" s="118"/>
      <c r="BF557" s="118"/>
      <c r="BG557" s="118"/>
      <c r="BH557" s="118"/>
      <c r="BI557" s="118"/>
    </row>
    <row r="558" spans="1:104" x14ac:dyDescent="0.2">
      <c r="A558" s="129"/>
      <c r="B558" s="130"/>
      <c r="C558" s="195" t="s">
        <v>465</v>
      </c>
      <c r="D558" s="196"/>
      <c r="E558" s="133">
        <v>7</v>
      </c>
      <c r="F558" s="134"/>
      <c r="G558" s="135"/>
      <c r="H558" s="136"/>
      <c r="I558" s="131"/>
      <c r="J558" s="137"/>
      <c r="K558" s="131"/>
      <c r="M558" s="132" t="s">
        <v>465</v>
      </c>
      <c r="O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118"/>
      <c r="BB558" s="118"/>
      <c r="BC558" s="118"/>
      <c r="BD558" s="138" t="str">
        <f t="shared" si="18"/>
        <v>2NP:2,6*4</v>
      </c>
      <c r="BE558" s="118"/>
      <c r="BF558" s="118"/>
      <c r="BG558" s="118"/>
      <c r="BH558" s="118"/>
      <c r="BI558" s="118"/>
    </row>
    <row r="559" spans="1:104" x14ac:dyDescent="0.2">
      <c r="A559" s="129"/>
      <c r="B559" s="130"/>
      <c r="C559" s="195" t="s">
        <v>466</v>
      </c>
      <c r="D559" s="196"/>
      <c r="E559" s="133">
        <v>1.1000000000000001</v>
      </c>
      <c r="F559" s="134"/>
      <c r="G559" s="135"/>
      <c r="H559" s="136"/>
      <c r="I559" s="131"/>
      <c r="J559" s="137"/>
      <c r="K559" s="131"/>
      <c r="M559" s="132" t="s">
        <v>466</v>
      </c>
      <c r="O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38" t="str">
        <f t="shared" si="18"/>
        <v>1NP:3,5*2</v>
      </c>
      <c r="BE559" s="118"/>
      <c r="BF559" s="118"/>
      <c r="BG559" s="118"/>
      <c r="BH559" s="118"/>
      <c r="BI559" s="118"/>
    </row>
    <row r="560" spans="1:104" x14ac:dyDescent="0.2">
      <c r="A560" s="129"/>
      <c r="B560" s="130"/>
      <c r="C560" s="195" t="s">
        <v>467</v>
      </c>
      <c r="D560" s="196"/>
      <c r="E560" s="133">
        <v>-25</v>
      </c>
      <c r="F560" s="134"/>
      <c r="G560" s="135"/>
      <c r="H560" s="136"/>
      <c r="I560" s="131"/>
      <c r="J560" s="137"/>
      <c r="K560" s="131"/>
      <c r="M560" s="132">
        <v>-25</v>
      </c>
      <c r="O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118"/>
      <c r="BB560" s="118"/>
      <c r="BC560" s="118"/>
      <c r="BD560" s="138" t="str">
        <f t="shared" si="18"/>
        <v>1,1*1</v>
      </c>
      <c r="BE560" s="118"/>
      <c r="BF560" s="118"/>
      <c r="BG560" s="118"/>
      <c r="BH560" s="118"/>
      <c r="BI560" s="118"/>
    </row>
    <row r="561" spans="1:104" ht="22.5" x14ac:dyDescent="0.2">
      <c r="A561" s="119">
        <v>70</v>
      </c>
      <c r="B561" s="120" t="s">
        <v>468</v>
      </c>
      <c r="C561" s="121" t="s">
        <v>469</v>
      </c>
      <c r="D561" s="122" t="s">
        <v>49</v>
      </c>
      <c r="E561" s="123">
        <v>339.81599999999997</v>
      </c>
      <c r="F561" s="124">
        <v>0</v>
      </c>
      <c r="G561" s="125">
        <f>E561*F561</f>
        <v>0</v>
      </c>
      <c r="H561" s="126">
        <v>0</v>
      </c>
      <c r="I561" s="127">
        <f>E561*H561</f>
        <v>0</v>
      </c>
      <c r="J561" s="126">
        <v>-2.3E-2</v>
      </c>
      <c r="K561" s="127">
        <f>E561*J561</f>
        <v>-7.8157679999999994</v>
      </c>
      <c r="O561" s="118"/>
      <c r="Z561" s="118"/>
      <c r="AA561" s="118">
        <v>1</v>
      </c>
      <c r="AB561" s="118">
        <v>1</v>
      </c>
      <c r="AC561" s="118">
        <v>1</v>
      </c>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28">
        <f>G561</f>
        <v>0</v>
      </c>
      <c r="BA561" s="118"/>
      <c r="BB561" s="118"/>
      <c r="BC561" s="118"/>
      <c r="BD561" s="118"/>
      <c r="BE561" s="118"/>
      <c r="BF561" s="118"/>
      <c r="BG561" s="118"/>
      <c r="BH561" s="118"/>
      <c r="BI561" s="118"/>
      <c r="CA561" s="118">
        <v>1</v>
      </c>
      <c r="CB561" s="118">
        <v>1</v>
      </c>
      <c r="CZ561" s="81">
        <v>1</v>
      </c>
    </row>
    <row r="562" spans="1:104" x14ac:dyDescent="0.2">
      <c r="A562" s="129"/>
      <c r="B562" s="130"/>
      <c r="C562" s="195" t="s">
        <v>303</v>
      </c>
      <c r="D562" s="196"/>
      <c r="E562" s="133">
        <v>7.9</v>
      </c>
      <c r="F562" s="134"/>
      <c r="G562" s="135"/>
      <c r="H562" s="136"/>
      <c r="I562" s="131"/>
      <c r="J562" s="137"/>
      <c r="K562" s="131"/>
      <c r="M562" s="132" t="s">
        <v>303</v>
      </c>
      <c r="O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38" t="str">
        <f t="shared" ref="BD562:BD568" si="19">C561</f>
        <v xml:space="preserve">Otlučení omítek vnějších MVC v složit.1-4 do 40 % </v>
      </c>
      <c r="BE562" s="118"/>
      <c r="BF562" s="118"/>
      <c r="BG562" s="118"/>
      <c r="BH562" s="118"/>
      <c r="BI562" s="118"/>
    </row>
    <row r="563" spans="1:104" x14ac:dyDescent="0.2">
      <c r="A563" s="129"/>
      <c r="B563" s="130"/>
      <c r="C563" s="195" t="s">
        <v>304</v>
      </c>
      <c r="D563" s="196"/>
      <c r="E563" s="133">
        <v>6.5</v>
      </c>
      <c r="F563" s="134"/>
      <c r="G563" s="135"/>
      <c r="H563" s="136"/>
      <c r="I563" s="131"/>
      <c r="J563" s="137"/>
      <c r="K563" s="131"/>
      <c r="M563" s="132" t="s">
        <v>304</v>
      </c>
      <c r="O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38" t="str">
        <f t="shared" si="19"/>
        <v>celní strana:7,9</v>
      </c>
      <c r="BE563" s="118"/>
      <c r="BF563" s="118"/>
      <c r="BG563" s="118"/>
      <c r="BH563" s="118"/>
      <c r="BI563" s="118"/>
    </row>
    <row r="564" spans="1:104" x14ac:dyDescent="0.2">
      <c r="A564" s="129"/>
      <c r="B564" s="130"/>
      <c r="C564" s="195" t="s">
        <v>305</v>
      </c>
      <c r="D564" s="196"/>
      <c r="E564" s="133">
        <v>200.376</v>
      </c>
      <c r="F564" s="134"/>
      <c r="G564" s="135"/>
      <c r="H564" s="136"/>
      <c r="I564" s="131"/>
      <c r="J564" s="137"/>
      <c r="K564" s="131"/>
      <c r="M564" s="132" t="s">
        <v>305</v>
      </c>
      <c r="O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38" t="str">
        <f t="shared" si="19"/>
        <v>6,5</v>
      </c>
      <c r="BE564" s="118"/>
      <c r="BF564" s="118"/>
      <c r="BG564" s="118"/>
      <c r="BH564" s="118"/>
      <c r="BI564" s="118"/>
    </row>
    <row r="565" spans="1:104" x14ac:dyDescent="0.2">
      <c r="A565" s="129"/>
      <c r="B565" s="130"/>
      <c r="C565" s="195" t="s">
        <v>306</v>
      </c>
      <c r="D565" s="196"/>
      <c r="E565" s="133">
        <v>9.1199999999999992</v>
      </c>
      <c r="F565" s="134"/>
      <c r="G565" s="135"/>
      <c r="H565" s="136"/>
      <c r="I565" s="131"/>
      <c r="J565" s="137"/>
      <c r="K565" s="131"/>
      <c r="M565" s="132" t="s">
        <v>306</v>
      </c>
      <c r="O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38" t="str">
        <f t="shared" si="19"/>
        <v>zadní strana:15,84*12,65</v>
      </c>
      <c r="BE565" s="118"/>
      <c r="BF565" s="118"/>
      <c r="BG565" s="118"/>
      <c r="BH565" s="118"/>
      <c r="BI565" s="118"/>
    </row>
    <row r="566" spans="1:104" x14ac:dyDescent="0.2">
      <c r="A566" s="129"/>
      <c r="B566" s="130"/>
      <c r="C566" s="195" t="s">
        <v>307</v>
      </c>
      <c r="D566" s="196"/>
      <c r="E566" s="133">
        <v>16.72</v>
      </c>
      <c r="F566" s="134"/>
      <c r="G566" s="135"/>
      <c r="H566" s="136"/>
      <c r="I566" s="131"/>
      <c r="J566" s="137"/>
      <c r="K566" s="131"/>
      <c r="M566" s="132" t="s">
        <v>307</v>
      </c>
      <c r="O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38" t="str">
        <f t="shared" si="19"/>
        <v>1,2*7,6</v>
      </c>
      <c r="BE566" s="118"/>
      <c r="BF566" s="118"/>
      <c r="BG566" s="118"/>
      <c r="BH566" s="118"/>
      <c r="BI566" s="118"/>
    </row>
    <row r="567" spans="1:104" x14ac:dyDescent="0.2">
      <c r="A567" s="129"/>
      <c r="B567" s="130"/>
      <c r="C567" s="195" t="s">
        <v>308</v>
      </c>
      <c r="D567" s="196"/>
      <c r="E567" s="133">
        <v>4.2</v>
      </c>
      <c r="F567" s="134"/>
      <c r="G567" s="135"/>
      <c r="H567" s="136"/>
      <c r="I567" s="131"/>
      <c r="J567" s="137"/>
      <c r="K567" s="131"/>
      <c r="M567" s="132" t="s">
        <v>308</v>
      </c>
      <c r="O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38" t="str">
        <f t="shared" si="19"/>
        <v>2,2*7,6</v>
      </c>
      <c r="BE567" s="118"/>
      <c r="BF567" s="118"/>
      <c r="BG567" s="118"/>
      <c r="BH567" s="118"/>
      <c r="BI567" s="118"/>
    </row>
    <row r="568" spans="1:104" x14ac:dyDescent="0.2">
      <c r="A568" s="129"/>
      <c r="B568" s="130"/>
      <c r="C568" s="195" t="s">
        <v>309</v>
      </c>
      <c r="D568" s="196"/>
      <c r="E568" s="133">
        <v>95</v>
      </c>
      <c r="F568" s="134"/>
      <c r="G568" s="135"/>
      <c r="H568" s="136"/>
      <c r="I568" s="131"/>
      <c r="J568" s="137"/>
      <c r="K568" s="131"/>
      <c r="M568" s="132" t="s">
        <v>309</v>
      </c>
      <c r="O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118"/>
      <c r="BB568" s="118"/>
      <c r="BC568" s="118"/>
      <c r="BD568" s="138" t="str">
        <f t="shared" si="19"/>
        <v>(2,2+2)*2/2</v>
      </c>
      <c r="BE568" s="118"/>
      <c r="BF568" s="118"/>
      <c r="BG568" s="118"/>
      <c r="BH568" s="118"/>
      <c r="BI568" s="118"/>
    </row>
    <row r="569" spans="1:104" x14ac:dyDescent="0.2">
      <c r="A569" s="139" t="s">
        <v>50</v>
      </c>
      <c r="B569" s="140" t="s">
        <v>436</v>
      </c>
      <c r="C569" s="141" t="s">
        <v>437</v>
      </c>
      <c r="D569" s="142"/>
      <c r="E569" s="143"/>
      <c r="F569" s="143"/>
      <c r="G569" s="144">
        <f>SUM(G530:G568)</f>
        <v>0</v>
      </c>
      <c r="H569" s="145"/>
      <c r="I569" s="144">
        <f>SUM(I530:I568)</f>
        <v>0.131044145</v>
      </c>
      <c r="J569" s="146"/>
      <c r="K569" s="144">
        <f>SUM(K530:K568)</f>
        <v>-35.374943000000002</v>
      </c>
      <c r="O569" s="118"/>
      <c r="X569" s="147">
        <f>K569</f>
        <v>-35.374943000000002</v>
      </c>
      <c r="Y569" s="147">
        <f>I569</f>
        <v>0.131044145</v>
      </c>
      <c r="Z569" s="128">
        <f>G569</f>
        <v>0</v>
      </c>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148"/>
      <c r="BB569" s="148"/>
      <c r="BC569" s="148"/>
      <c r="BD569" s="148"/>
      <c r="BE569" s="148"/>
      <c r="BF569" s="148"/>
      <c r="BG569" s="118"/>
      <c r="BH569" s="118"/>
      <c r="BI569" s="118"/>
    </row>
    <row r="570" spans="1:104" ht="14.25" customHeight="1" x14ac:dyDescent="0.2">
      <c r="A570" s="108" t="s">
        <v>46</v>
      </c>
      <c r="B570" s="109" t="s">
        <v>470</v>
      </c>
      <c r="C570" s="110" t="s">
        <v>471</v>
      </c>
      <c r="D570" s="111"/>
      <c r="E570" s="112"/>
      <c r="F570" s="112"/>
      <c r="G570" s="113"/>
      <c r="H570" s="114"/>
      <c r="I570" s="115"/>
      <c r="J570" s="116"/>
      <c r="K570" s="117"/>
      <c r="O570" s="118"/>
    </row>
    <row r="571" spans="1:104" x14ac:dyDescent="0.2">
      <c r="A571" s="119">
        <v>71</v>
      </c>
      <c r="B571" s="120" t="s">
        <v>472</v>
      </c>
      <c r="C571" s="121" t="s">
        <v>473</v>
      </c>
      <c r="D571" s="122" t="s">
        <v>91</v>
      </c>
      <c r="E571" s="123">
        <v>159.73269999999999</v>
      </c>
      <c r="F571" s="124">
        <v>0</v>
      </c>
      <c r="G571" s="125">
        <f>E571*F571</f>
        <v>0</v>
      </c>
      <c r="H571" s="126">
        <v>0</v>
      </c>
      <c r="I571" s="127">
        <f>E571*H571</f>
        <v>0</v>
      </c>
      <c r="J571" s="126">
        <v>0</v>
      </c>
      <c r="K571" s="127">
        <f>E571*J571</f>
        <v>0</v>
      </c>
      <c r="O571" s="118"/>
      <c r="Z571" s="118"/>
      <c r="AA571" s="118">
        <v>1</v>
      </c>
      <c r="AB571" s="118">
        <v>1</v>
      </c>
      <c r="AC571" s="118">
        <v>1</v>
      </c>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28">
        <f>G571</f>
        <v>0</v>
      </c>
      <c r="BA571" s="118"/>
      <c r="BB571" s="118"/>
      <c r="BC571" s="118"/>
      <c r="BD571" s="118"/>
      <c r="BE571" s="118"/>
      <c r="BF571" s="118"/>
      <c r="BG571" s="118"/>
      <c r="BH571" s="118"/>
      <c r="BI571" s="118"/>
      <c r="CA571" s="118">
        <v>1</v>
      </c>
      <c r="CB571" s="118">
        <v>1</v>
      </c>
      <c r="CZ571" s="81">
        <v>1</v>
      </c>
    </row>
    <row r="572" spans="1:104" x14ac:dyDescent="0.2">
      <c r="A572" s="129"/>
      <c r="B572" s="130"/>
      <c r="C572" s="195" t="s">
        <v>474</v>
      </c>
      <c r="D572" s="196"/>
      <c r="E572" s="133">
        <v>188.08269999999999</v>
      </c>
      <c r="F572" s="134"/>
      <c r="G572" s="135"/>
      <c r="H572" s="136"/>
      <c r="I572" s="131"/>
      <c r="J572" s="137"/>
      <c r="K572" s="131"/>
      <c r="M572" s="165">
        <v>1880827</v>
      </c>
      <c r="O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38" t="str">
        <f>C571</f>
        <v xml:space="preserve">Přesun hmot pro opravy a údržbu do výšky 25 m </v>
      </c>
      <c r="BE572" s="118"/>
      <c r="BF572" s="118"/>
      <c r="BG572" s="118"/>
      <c r="BH572" s="118"/>
      <c r="BI572" s="118"/>
    </row>
    <row r="573" spans="1:104" x14ac:dyDescent="0.2">
      <c r="A573" s="129"/>
      <c r="B573" s="130"/>
      <c r="C573" s="195" t="s">
        <v>475</v>
      </c>
      <c r="D573" s="196"/>
      <c r="E573" s="133">
        <v>-28.35</v>
      </c>
      <c r="F573" s="134"/>
      <c r="G573" s="135"/>
      <c r="H573" s="136"/>
      <c r="I573" s="131"/>
      <c r="J573" s="137"/>
      <c r="K573" s="131"/>
      <c r="M573" s="132" t="s">
        <v>475</v>
      </c>
      <c r="O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118"/>
      <c r="BB573" s="118"/>
      <c r="BC573" s="118"/>
      <c r="BD573" s="138" t="str">
        <f>C572</f>
        <v>188,0827</v>
      </c>
      <c r="BE573" s="118"/>
      <c r="BF573" s="118"/>
      <c r="BG573" s="118"/>
      <c r="BH573" s="118"/>
      <c r="BI573" s="118"/>
    </row>
    <row r="574" spans="1:104" x14ac:dyDescent="0.2">
      <c r="A574" s="139" t="s">
        <v>50</v>
      </c>
      <c r="B574" s="140" t="s">
        <v>470</v>
      </c>
      <c r="C574" s="141" t="s">
        <v>471</v>
      </c>
      <c r="D574" s="142"/>
      <c r="E574" s="143"/>
      <c r="F574" s="143"/>
      <c r="G574" s="144">
        <f>SUM(G570:G573)</f>
        <v>0</v>
      </c>
      <c r="H574" s="145"/>
      <c r="I574" s="144">
        <f>SUM(I570:I573)</f>
        <v>0</v>
      </c>
      <c r="J574" s="146"/>
      <c r="K574" s="144">
        <f>SUM(K570:K573)</f>
        <v>0</v>
      </c>
      <c r="O574" s="118"/>
      <c r="X574" s="147">
        <f>K574</f>
        <v>0</v>
      </c>
      <c r="Y574" s="147">
        <f>I574</f>
        <v>0</v>
      </c>
      <c r="Z574" s="128">
        <f>G574</f>
        <v>0</v>
      </c>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148"/>
      <c r="BB574" s="148"/>
      <c r="BC574" s="148"/>
      <c r="BD574" s="148"/>
      <c r="BE574" s="148"/>
      <c r="BF574" s="148"/>
      <c r="BG574" s="118"/>
      <c r="BH574" s="118"/>
      <c r="BI574" s="118"/>
    </row>
    <row r="575" spans="1:104" ht="14.25" customHeight="1" x14ac:dyDescent="0.2">
      <c r="A575" s="108" t="s">
        <v>46</v>
      </c>
      <c r="B575" s="109" t="s">
        <v>476</v>
      </c>
      <c r="C575" s="110" t="s">
        <v>477</v>
      </c>
      <c r="D575" s="111"/>
      <c r="E575" s="112"/>
      <c r="F575" s="112"/>
      <c r="G575" s="113"/>
      <c r="H575" s="114"/>
      <c r="I575" s="115"/>
      <c r="J575" s="116"/>
      <c r="K575" s="117"/>
      <c r="O575" s="118"/>
    </row>
    <row r="576" spans="1:104" x14ac:dyDescent="0.2">
      <c r="A576" s="119">
        <v>72</v>
      </c>
      <c r="B576" s="120" t="s">
        <v>478</v>
      </c>
      <c r="C576" s="121" t="s">
        <v>479</v>
      </c>
      <c r="D576" s="122" t="s">
        <v>49</v>
      </c>
      <c r="E576" s="123">
        <v>22.655000000000001</v>
      </c>
      <c r="F576" s="124">
        <v>0</v>
      </c>
      <c r="G576" s="125">
        <f>E576*F576</f>
        <v>0</v>
      </c>
      <c r="H576" s="126">
        <v>5.0000000000000001E-4</v>
      </c>
      <c r="I576" s="127">
        <f>E576*H576</f>
        <v>1.1327500000000001E-2</v>
      </c>
      <c r="J576" s="126">
        <v>0</v>
      </c>
      <c r="K576" s="127">
        <f>E576*J576</f>
        <v>0</v>
      </c>
      <c r="O576" s="118"/>
      <c r="Z576" s="118"/>
      <c r="AA576" s="118">
        <v>1</v>
      </c>
      <c r="AB576" s="118">
        <v>1</v>
      </c>
      <c r="AC576" s="118">
        <v>1</v>
      </c>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28">
        <f>G576</f>
        <v>0</v>
      </c>
      <c r="BA576" s="118"/>
      <c r="BB576" s="118"/>
      <c r="BC576" s="118"/>
      <c r="BD576" s="118"/>
      <c r="BE576" s="118"/>
      <c r="BF576" s="118"/>
      <c r="BG576" s="118"/>
      <c r="BH576" s="118"/>
      <c r="BI576" s="118"/>
      <c r="CA576" s="118">
        <v>1</v>
      </c>
      <c r="CB576" s="118">
        <v>1</v>
      </c>
      <c r="CZ576" s="81">
        <v>2</v>
      </c>
    </row>
    <row r="577" spans="1:104" x14ac:dyDescent="0.2">
      <c r="A577" s="129"/>
      <c r="B577" s="130"/>
      <c r="C577" s="195" t="s">
        <v>480</v>
      </c>
      <c r="D577" s="196"/>
      <c r="E577" s="133">
        <v>22.655000000000001</v>
      </c>
      <c r="F577" s="134"/>
      <c r="G577" s="135"/>
      <c r="H577" s="136"/>
      <c r="I577" s="131"/>
      <c r="J577" s="137"/>
      <c r="K577" s="131"/>
      <c r="M577" s="132" t="s">
        <v>480</v>
      </c>
      <c r="O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38" t="str">
        <f>C576</f>
        <v>Geotextilie  500 g/m2 dodavka</v>
      </c>
      <c r="BE577" s="118"/>
      <c r="BF577" s="118"/>
      <c r="BG577" s="118"/>
      <c r="BH577" s="118"/>
      <c r="BI577" s="118"/>
    </row>
    <row r="578" spans="1:104" ht="22.5" x14ac:dyDescent="0.2">
      <c r="A578" s="119">
        <v>73</v>
      </c>
      <c r="B578" s="120" t="s">
        <v>481</v>
      </c>
      <c r="C578" s="121" t="s">
        <v>482</v>
      </c>
      <c r="D578" s="122" t="s">
        <v>49</v>
      </c>
      <c r="E578" s="123">
        <v>19.7</v>
      </c>
      <c r="F578" s="124">
        <v>0</v>
      </c>
      <c r="G578" s="125">
        <f>E578*F578</f>
        <v>0</v>
      </c>
      <c r="H578" s="126">
        <v>3.3E-4</v>
      </c>
      <c r="I578" s="127">
        <f>E578*H578</f>
        <v>6.5009999999999998E-3</v>
      </c>
      <c r="J578" s="126">
        <v>0</v>
      </c>
      <c r="K578" s="127">
        <f>E578*J578</f>
        <v>0</v>
      </c>
      <c r="O578" s="118"/>
      <c r="Z578" s="118"/>
      <c r="AA578" s="118">
        <v>1</v>
      </c>
      <c r="AB578" s="118">
        <v>7</v>
      </c>
      <c r="AC578" s="118">
        <v>7</v>
      </c>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28">
        <f>G578</f>
        <v>0</v>
      </c>
      <c r="BA578" s="118"/>
      <c r="BB578" s="118"/>
      <c r="BC578" s="118"/>
      <c r="BD578" s="118"/>
      <c r="BE578" s="118"/>
      <c r="BF578" s="118"/>
      <c r="BG578" s="118"/>
      <c r="BH578" s="118"/>
      <c r="BI578" s="118"/>
      <c r="CA578" s="118">
        <v>1</v>
      </c>
      <c r="CB578" s="118">
        <v>7</v>
      </c>
      <c r="CZ578" s="81">
        <v>2</v>
      </c>
    </row>
    <row r="579" spans="1:104" ht="25.5" x14ac:dyDescent="0.2">
      <c r="A579" s="129"/>
      <c r="B579" s="130"/>
      <c r="C579" s="195" t="s">
        <v>79</v>
      </c>
      <c r="D579" s="196"/>
      <c r="E579" s="133">
        <v>19.7</v>
      </c>
      <c r="F579" s="134"/>
      <c r="G579" s="135"/>
      <c r="H579" s="136"/>
      <c r="I579" s="131"/>
      <c r="J579" s="137"/>
      <c r="K579" s="131"/>
      <c r="M579" s="132" t="s">
        <v>79</v>
      </c>
      <c r="O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38" t="str">
        <f>C578</f>
        <v>Izolace proti vlhkosti vodor. nátěr za studena 1x nátěr - včetně dodávky penetračního laku</v>
      </c>
      <c r="BE579" s="118"/>
      <c r="BF579" s="118"/>
      <c r="BG579" s="118"/>
      <c r="BH579" s="118"/>
      <c r="BI579" s="118"/>
    </row>
    <row r="580" spans="1:104" ht="22.5" x14ac:dyDescent="0.2">
      <c r="A580" s="119">
        <v>74</v>
      </c>
      <c r="B580" s="120" t="s">
        <v>483</v>
      </c>
      <c r="C580" s="121" t="s">
        <v>484</v>
      </c>
      <c r="D580" s="122" t="s">
        <v>49</v>
      </c>
      <c r="E580" s="123">
        <v>22.655000000000001</v>
      </c>
      <c r="F580" s="124">
        <v>0</v>
      </c>
      <c r="G580" s="125">
        <f>E580*F580</f>
        <v>0</v>
      </c>
      <c r="H580" s="126">
        <v>5.7000000000000002E-3</v>
      </c>
      <c r="I580" s="127">
        <f>E580*H580</f>
        <v>0.12913350000000001</v>
      </c>
      <c r="J580" s="126">
        <v>0</v>
      </c>
      <c r="K580" s="127">
        <f>E580*J580</f>
        <v>0</v>
      </c>
      <c r="O580" s="118"/>
      <c r="Z580" s="118"/>
      <c r="AA580" s="118">
        <v>1</v>
      </c>
      <c r="AB580" s="118">
        <v>7</v>
      </c>
      <c r="AC580" s="118">
        <v>7</v>
      </c>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28">
        <f>G580</f>
        <v>0</v>
      </c>
      <c r="BA580" s="118"/>
      <c r="BB580" s="118"/>
      <c r="BC580" s="118"/>
      <c r="BD580" s="118"/>
      <c r="BE580" s="118"/>
      <c r="BF580" s="118"/>
      <c r="BG580" s="118"/>
      <c r="BH580" s="118"/>
      <c r="BI580" s="118"/>
      <c r="CA580" s="118">
        <v>1</v>
      </c>
      <c r="CB580" s="118">
        <v>7</v>
      </c>
      <c r="CZ580" s="81">
        <v>2</v>
      </c>
    </row>
    <row r="581" spans="1:104" ht="22.5" x14ac:dyDescent="0.2">
      <c r="A581" s="129"/>
      <c r="B581" s="130"/>
      <c r="C581" s="197" t="s">
        <v>485</v>
      </c>
      <c r="D581" s="198"/>
      <c r="E581" s="198"/>
      <c r="F581" s="198"/>
      <c r="G581" s="199"/>
      <c r="I581" s="131"/>
      <c r="K581" s="131"/>
      <c r="L581" s="132" t="s">
        <v>485</v>
      </c>
      <c r="O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18"/>
      <c r="BE581" s="118"/>
      <c r="BF581" s="118"/>
      <c r="BG581" s="118"/>
      <c r="BH581" s="118"/>
      <c r="BI581" s="118"/>
    </row>
    <row r="582" spans="1:104" ht="22.5" x14ac:dyDescent="0.2">
      <c r="A582" s="129"/>
      <c r="B582" s="130"/>
      <c r="C582" s="197" t="s">
        <v>486</v>
      </c>
      <c r="D582" s="198"/>
      <c r="E582" s="198"/>
      <c r="F582" s="198"/>
      <c r="G582" s="199"/>
      <c r="I582" s="131"/>
      <c r="K582" s="131"/>
      <c r="L582" s="132" t="s">
        <v>486</v>
      </c>
      <c r="O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118"/>
      <c r="BB582" s="118"/>
      <c r="BC582" s="118"/>
      <c r="BD582" s="118"/>
      <c r="BE582" s="118"/>
      <c r="BF582" s="118"/>
      <c r="BG582" s="118"/>
      <c r="BH582" s="118"/>
      <c r="BI582" s="118"/>
    </row>
    <row r="583" spans="1:104" ht="38.25" x14ac:dyDescent="0.2">
      <c r="A583" s="129"/>
      <c r="B583" s="130"/>
      <c r="C583" s="195" t="s">
        <v>480</v>
      </c>
      <c r="D583" s="196"/>
      <c r="E583" s="133">
        <v>22.655000000000001</v>
      </c>
      <c r="F583" s="134"/>
      <c r="G583" s="135"/>
      <c r="H583" s="136"/>
      <c r="I583" s="131"/>
      <c r="J583" s="137"/>
      <c r="K583" s="131"/>
      <c r="M583" s="132" t="s">
        <v>480</v>
      </c>
      <c r="O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38" t="str">
        <f>C582</f>
        <v>Hydroizolační a protiradonová ochrana - SBS modifikovaný asf. pás vyztužený skleněnou tkaninou o hmotnosti 200 g/m2 plnoplošně natavený</v>
      </c>
      <c r="BE583" s="118"/>
      <c r="BF583" s="118"/>
      <c r="BG583" s="118"/>
      <c r="BH583" s="118"/>
      <c r="BI583" s="118"/>
    </row>
    <row r="584" spans="1:104" x14ac:dyDescent="0.2">
      <c r="A584" s="119">
        <v>75</v>
      </c>
      <c r="B584" s="120" t="s">
        <v>487</v>
      </c>
      <c r="C584" s="121" t="s">
        <v>488</v>
      </c>
      <c r="D584" s="122" t="s">
        <v>49</v>
      </c>
      <c r="E584" s="123">
        <v>2.7</v>
      </c>
      <c r="F584" s="124">
        <v>0</v>
      </c>
      <c r="G584" s="125">
        <f>E584*F584</f>
        <v>0</v>
      </c>
      <c r="H584" s="126">
        <v>5.8E-4</v>
      </c>
      <c r="I584" s="127">
        <f>E584*H584</f>
        <v>1.5660000000000001E-3</v>
      </c>
      <c r="J584" s="126">
        <v>0</v>
      </c>
      <c r="K584" s="127">
        <f>E584*J584</f>
        <v>0</v>
      </c>
      <c r="O584" s="118"/>
      <c r="Z584" s="118"/>
      <c r="AA584" s="118">
        <v>1</v>
      </c>
      <c r="AB584" s="118">
        <v>7</v>
      </c>
      <c r="AC584" s="118">
        <v>7</v>
      </c>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28">
        <f>G584</f>
        <v>0</v>
      </c>
      <c r="BA584" s="118"/>
      <c r="BB584" s="118"/>
      <c r="BC584" s="118"/>
      <c r="BD584" s="118"/>
      <c r="BE584" s="118"/>
      <c r="BF584" s="118"/>
      <c r="BG584" s="118"/>
      <c r="BH584" s="118"/>
      <c r="BI584" s="118"/>
      <c r="CA584" s="118">
        <v>1</v>
      </c>
      <c r="CB584" s="118">
        <v>7</v>
      </c>
      <c r="CZ584" s="81">
        <v>2</v>
      </c>
    </row>
    <row r="585" spans="1:104" ht="22.5" x14ac:dyDescent="0.2">
      <c r="A585" s="129"/>
      <c r="B585" s="130"/>
      <c r="C585" s="197" t="s">
        <v>486</v>
      </c>
      <c r="D585" s="198"/>
      <c r="E585" s="198"/>
      <c r="F585" s="198"/>
      <c r="G585" s="199"/>
      <c r="I585" s="131"/>
      <c r="K585" s="131"/>
      <c r="L585" s="132" t="s">
        <v>486</v>
      </c>
      <c r="O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row>
    <row r="586" spans="1:104" ht="38.25" x14ac:dyDescent="0.2">
      <c r="A586" s="129"/>
      <c r="B586" s="130"/>
      <c r="C586" s="195" t="s">
        <v>489</v>
      </c>
      <c r="D586" s="196"/>
      <c r="E586" s="133">
        <v>2.7</v>
      </c>
      <c r="F586" s="134"/>
      <c r="G586" s="135"/>
      <c r="H586" s="136"/>
      <c r="I586" s="131"/>
      <c r="J586" s="137"/>
      <c r="K586" s="131"/>
      <c r="M586" s="132" t="s">
        <v>489</v>
      </c>
      <c r="O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118"/>
      <c r="BB586" s="118"/>
      <c r="BC586" s="118"/>
      <c r="BD586" s="138" t="str">
        <f>C585</f>
        <v>Hydroizolační a protiradonová ochrana - SBS modifikovaný asf. pás vyztužený skleněnou tkaninou o hmotnosti 200 g/m2 plnoplošně natavený</v>
      </c>
      <c r="BE586" s="118"/>
      <c r="BF586" s="118"/>
      <c r="BG586" s="118"/>
      <c r="BH586" s="118"/>
      <c r="BI586" s="118"/>
    </row>
    <row r="587" spans="1:104" ht="33.75" x14ac:dyDescent="0.2">
      <c r="A587" s="119">
        <v>76</v>
      </c>
      <c r="B587" s="120" t="s">
        <v>490</v>
      </c>
      <c r="C587" s="121" t="s">
        <v>491</v>
      </c>
      <c r="D587" s="122" t="s">
        <v>49</v>
      </c>
      <c r="E587" s="123">
        <v>22.655000000000001</v>
      </c>
      <c r="F587" s="124">
        <v>0</v>
      </c>
      <c r="G587" s="125">
        <f>E587*F587</f>
        <v>0</v>
      </c>
      <c r="H587" s="126">
        <v>3.2000000000000003E-4</v>
      </c>
      <c r="I587" s="127">
        <f>E587*H587</f>
        <v>7.249600000000001E-3</v>
      </c>
      <c r="J587" s="126">
        <v>0</v>
      </c>
      <c r="K587" s="127">
        <f>E587*J587</f>
        <v>0</v>
      </c>
      <c r="O587" s="118"/>
      <c r="Z587" s="118"/>
      <c r="AA587" s="118">
        <v>1</v>
      </c>
      <c r="AB587" s="118">
        <v>7</v>
      </c>
      <c r="AC587" s="118">
        <v>7</v>
      </c>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28">
        <f>G587</f>
        <v>0</v>
      </c>
      <c r="BA587" s="118"/>
      <c r="BB587" s="118"/>
      <c r="BC587" s="118"/>
      <c r="BD587" s="118"/>
      <c r="BE587" s="118"/>
      <c r="BF587" s="118"/>
      <c r="BG587" s="118"/>
      <c r="BH587" s="118"/>
      <c r="BI587" s="118"/>
      <c r="CA587" s="118">
        <v>1</v>
      </c>
      <c r="CB587" s="118">
        <v>7</v>
      </c>
      <c r="CZ587" s="81">
        <v>2</v>
      </c>
    </row>
    <row r="588" spans="1:104" ht="25.5" x14ac:dyDescent="0.2">
      <c r="A588" s="129"/>
      <c r="B588" s="130"/>
      <c r="C588" s="195" t="s">
        <v>480</v>
      </c>
      <c r="D588" s="196"/>
      <c r="E588" s="133">
        <v>22.655000000000001</v>
      </c>
      <c r="F588" s="134"/>
      <c r="G588" s="135"/>
      <c r="H588" s="136"/>
      <c r="I588" s="131"/>
      <c r="J588" s="137"/>
      <c r="K588" s="131"/>
      <c r="M588" s="132" t="s">
        <v>480</v>
      </c>
      <c r="O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38" t="str">
        <f>C587</f>
        <v>Izolace proti zem.vlhkosti,podk.textilie,vodorovná včetně dodávky textílie 300 g/m2</v>
      </c>
      <c r="BE588" s="118"/>
      <c r="BF588" s="118"/>
      <c r="BG588" s="118"/>
      <c r="BH588" s="118"/>
      <c r="BI588" s="118"/>
    </row>
    <row r="589" spans="1:104" ht="33.75" x14ac:dyDescent="0.2">
      <c r="A589" s="119">
        <v>77</v>
      </c>
      <c r="B589" s="120" t="s">
        <v>492</v>
      </c>
      <c r="C589" s="121" t="s">
        <v>493</v>
      </c>
      <c r="D589" s="122" t="s">
        <v>49</v>
      </c>
      <c r="E589" s="123">
        <v>19.7</v>
      </c>
      <c r="F589" s="124">
        <v>0</v>
      </c>
      <c r="G589" s="125">
        <f>E589*F589</f>
        <v>0</v>
      </c>
      <c r="H589" s="126">
        <v>0</v>
      </c>
      <c r="I589" s="127">
        <f>E589*H589</f>
        <v>0</v>
      </c>
      <c r="J589" s="126">
        <v>0</v>
      </c>
      <c r="K589" s="127">
        <f>E589*J589</f>
        <v>0</v>
      </c>
      <c r="O589" s="118"/>
      <c r="Z589" s="118"/>
      <c r="AA589" s="118">
        <v>1</v>
      </c>
      <c r="AB589" s="118">
        <v>7</v>
      </c>
      <c r="AC589" s="118">
        <v>7</v>
      </c>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28">
        <f>G589</f>
        <v>0</v>
      </c>
      <c r="BA589" s="118"/>
      <c r="BB589" s="118"/>
      <c r="BC589" s="118"/>
      <c r="BD589" s="118"/>
      <c r="BE589" s="118"/>
      <c r="BF589" s="118"/>
      <c r="BG589" s="118"/>
      <c r="BH589" s="118"/>
      <c r="BI589" s="118"/>
      <c r="CA589" s="118">
        <v>1</v>
      </c>
      <c r="CB589" s="118">
        <v>7</v>
      </c>
      <c r="CZ589" s="81">
        <v>2</v>
      </c>
    </row>
    <row r="590" spans="1:104" x14ac:dyDescent="0.2">
      <c r="A590" s="129"/>
      <c r="B590" s="130"/>
      <c r="C590" s="195" t="s">
        <v>79</v>
      </c>
      <c r="D590" s="196"/>
      <c r="E590" s="133">
        <v>19.7</v>
      </c>
      <c r="F590" s="134"/>
      <c r="G590" s="135"/>
      <c r="H590" s="136"/>
      <c r="I590" s="131"/>
      <c r="J590" s="137"/>
      <c r="K590" s="131"/>
      <c r="M590" s="132" t="s">
        <v>79</v>
      </c>
      <c r="O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38" t="str">
        <f>C589</f>
        <v>Izolace proti zem.vlhkosti,ochr.textilie,vodorovná materiál ve specifikaci</v>
      </c>
      <c r="BE590" s="118"/>
      <c r="BF590" s="118"/>
      <c r="BG590" s="118"/>
      <c r="BH590" s="118"/>
      <c r="BI590" s="118"/>
    </row>
    <row r="591" spans="1:104" ht="22.5" x14ac:dyDescent="0.2">
      <c r="A591" s="119">
        <v>78</v>
      </c>
      <c r="B591" s="120" t="s">
        <v>494</v>
      </c>
      <c r="C591" s="121" t="s">
        <v>495</v>
      </c>
      <c r="D591" s="122" t="s">
        <v>22</v>
      </c>
      <c r="E591" s="123">
        <v>114.626</v>
      </c>
      <c r="F591" s="124">
        <v>0</v>
      </c>
      <c r="G591" s="125">
        <f>E591*F591</f>
        <v>0</v>
      </c>
      <c r="H591" s="126">
        <v>0</v>
      </c>
      <c r="I591" s="127">
        <f>E591*H591</f>
        <v>0</v>
      </c>
      <c r="J591" s="126">
        <v>0</v>
      </c>
      <c r="K591" s="127">
        <f>E591*J591</f>
        <v>0</v>
      </c>
      <c r="O591" s="118"/>
      <c r="Z591" s="118"/>
      <c r="AA591" s="118">
        <v>1</v>
      </c>
      <c r="AB591" s="118">
        <v>7</v>
      </c>
      <c r="AC591" s="118">
        <v>7</v>
      </c>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28">
        <f>G591</f>
        <v>0</v>
      </c>
      <c r="BA591" s="118"/>
      <c r="BB591" s="118"/>
      <c r="BC591" s="118"/>
      <c r="BD591" s="118"/>
      <c r="BE591" s="118"/>
      <c r="BF591" s="118"/>
      <c r="BG591" s="118"/>
      <c r="BH591" s="118"/>
      <c r="BI591" s="118"/>
      <c r="CA591" s="118">
        <v>1</v>
      </c>
      <c r="CB591" s="118">
        <v>7</v>
      </c>
      <c r="CZ591" s="81">
        <v>2</v>
      </c>
    </row>
    <row r="592" spans="1:104" x14ac:dyDescent="0.2">
      <c r="A592" s="139" t="s">
        <v>50</v>
      </c>
      <c r="B592" s="140" t="s">
        <v>476</v>
      </c>
      <c r="C592" s="141" t="s">
        <v>477</v>
      </c>
      <c r="D592" s="142"/>
      <c r="E592" s="143"/>
      <c r="F592" s="143"/>
      <c r="G592" s="144">
        <f>SUM(G575:G591)</f>
        <v>0</v>
      </c>
      <c r="H592" s="145"/>
      <c r="I592" s="144">
        <f>SUM(I575:I591)</f>
        <v>0.15577760000000002</v>
      </c>
      <c r="J592" s="146"/>
      <c r="K592" s="144">
        <f>SUM(K575:K591)</f>
        <v>0</v>
      </c>
      <c r="O592" s="118"/>
      <c r="X592" s="147">
        <f>K592</f>
        <v>0</v>
      </c>
      <c r="Y592" s="147">
        <f>I592</f>
        <v>0.15577760000000002</v>
      </c>
      <c r="Z592" s="128">
        <f>G592</f>
        <v>0</v>
      </c>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48"/>
      <c r="BB592" s="148"/>
      <c r="BC592" s="148"/>
      <c r="BD592" s="148"/>
      <c r="BE592" s="148"/>
      <c r="BF592" s="148"/>
      <c r="BG592" s="118"/>
      <c r="BH592" s="118"/>
      <c r="BI592" s="118"/>
    </row>
    <row r="593" spans="1:104" ht="14.25" customHeight="1" x14ac:dyDescent="0.2">
      <c r="A593" s="108" t="s">
        <v>46</v>
      </c>
      <c r="B593" s="109" t="s">
        <v>496</v>
      </c>
      <c r="C593" s="110" t="s">
        <v>497</v>
      </c>
      <c r="D593" s="111"/>
      <c r="E593" s="112"/>
      <c r="F593" s="112"/>
      <c r="G593" s="113"/>
      <c r="H593" s="114"/>
      <c r="I593" s="115"/>
      <c r="J593" s="116"/>
      <c r="K593" s="117"/>
      <c r="O593" s="118"/>
    </row>
    <row r="594" spans="1:104" ht="22.5" x14ac:dyDescent="0.2">
      <c r="A594" s="119">
        <v>79</v>
      </c>
      <c r="B594" s="120" t="s">
        <v>498</v>
      </c>
      <c r="C594" s="121" t="s">
        <v>499</v>
      </c>
      <c r="D594" s="122" t="s">
        <v>49</v>
      </c>
      <c r="E594" s="123">
        <v>433.5</v>
      </c>
      <c r="F594" s="124">
        <v>0</v>
      </c>
      <c r="G594" s="125">
        <f>E594*F594</f>
        <v>0</v>
      </c>
      <c r="H594" s="126">
        <v>8.3000000000000001E-4</v>
      </c>
      <c r="I594" s="127">
        <f>E594*H594</f>
        <v>0.35980499999999999</v>
      </c>
      <c r="J594" s="126">
        <v>0</v>
      </c>
      <c r="K594" s="127">
        <f>E594*J594</f>
        <v>0</v>
      </c>
      <c r="O594" s="118"/>
      <c r="Z594" s="118"/>
      <c r="AA594" s="118">
        <v>1</v>
      </c>
      <c r="AB594" s="118">
        <v>7</v>
      </c>
      <c r="AC594" s="118">
        <v>7</v>
      </c>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28">
        <f>G594</f>
        <v>0</v>
      </c>
      <c r="BA594" s="118"/>
      <c r="BB594" s="118"/>
      <c r="BC594" s="118"/>
      <c r="BD594" s="118"/>
      <c r="BE594" s="118"/>
      <c r="BF594" s="118"/>
      <c r="BG594" s="118"/>
      <c r="BH594" s="118"/>
      <c r="BI594" s="118"/>
      <c r="CA594" s="118">
        <v>1</v>
      </c>
      <c r="CB594" s="118">
        <v>7</v>
      </c>
      <c r="CZ594" s="81">
        <v>2</v>
      </c>
    </row>
    <row r="595" spans="1:104" ht="25.5" x14ac:dyDescent="0.2">
      <c r="A595" s="129"/>
      <c r="B595" s="130"/>
      <c r="C595" s="195" t="s">
        <v>181</v>
      </c>
      <c r="D595" s="196"/>
      <c r="E595" s="133">
        <v>20.58</v>
      </c>
      <c r="F595" s="134"/>
      <c r="G595" s="135"/>
      <c r="H595" s="136"/>
      <c r="I595" s="131"/>
      <c r="J595" s="137"/>
      <c r="K595" s="131"/>
      <c r="M595" s="132" t="s">
        <v>181</v>
      </c>
      <c r="O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38" t="str">
        <f>C594</f>
        <v>Izolace tepelné stropů rovných spodem, drátem 2 vrstvy - materiál ve specifikaci</v>
      </c>
      <c r="BE595" s="118"/>
      <c r="BF595" s="118"/>
      <c r="BG595" s="118"/>
      <c r="BH595" s="118"/>
      <c r="BI595" s="118"/>
    </row>
    <row r="596" spans="1:104" x14ac:dyDescent="0.2">
      <c r="A596" s="129"/>
      <c r="B596" s="130"/>
      <c r="C596" s="195" t="s">
        <v>367</v>
      </c>
      <c r="D596" s="196"/>
      <c r="E596" s="133">
        <v>412.92</v>
      </c>
      <c r="F596" s="134"/>
      <c r="G596" s="135"/>
      <c r="H596" s="136"/>
      <c r="I596" s="131"/>
      <c r="J596" s="137"/>
      <c r="K596" s="131"/>
      <c r="M596" s="132" t="s">
        <v>367</v>
      </c>
      <c r="O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38" t="str">
        <f>C595</f>
        <v>313:20,58</v>
      </c>
      <c r="BE596" s="118"/>
      <c r="BF596" s="118"/>
      <c r="BG596" s="118"/>
      <c r="BH596" s="118"/>
      <c r="BI596" s="118"/>
    </row>
    <row r="597" spans="1:104" ht="22.5" x14ac:dyDescent="0.2">
      <c r="A597" s="119">
        <v>80</v>
      </c>
      <c r="B597" s="120" t="s">
        <v>498</v>
      </c>
      <c r="C597" s="121" t="s">
        <v>499</v>
      </c>
      <c r="D597" s="122" t="s">
        <v>49</v>
      </c>
      <c r="E597" s="123">
        <v>690.53</v>
      </c>
      <c r="F597" s="124">
        <v>0</v>
      </c>
      <c r="G597" s="125">
        <f>E597*F597</f>
        <v>0</v>
      </c>
      <c r="H597" s="126">
        <v>8.3000000000000001E-4</v>
      </c>
      <c r="I597" s="127">
        <f>E597*H597</f>
        <v>0.57313990000000004</v>
      </c>
      <c r="J597" s="126">
        <v>0</v>
      </c>
      <c r="K597" s="127">
        <f>E597*J597</f>
        <v>0</v>
      </c>
      <c r="O597" s="118"/>
      <c r="Z597" s="118"/>
      <c r="AA597" s="118">
        <v>1</v>
      </c>
      <c r="AB597" s="118">
        <v>7</v>
      </c>
      <c r="AC597" s="118">
        <v>7</v>
      </c>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28">
        <f>G597</f>
        <v>0</v>
      </c>
      <c r="BA597" s="118"/>
      <c r="BB597" s="118"/>
      <c r="BC597" s="118"/>
      <c r="BD597" s="118"/>
      <c r="BE597" s="118"/>
      <c r="BF597" s="118"/>
      <c r="BG597" s="118"/>
      <c r="BH597" s="118"/>
      <c r="BI597" s="118"/>
      <c r="CA597" s="118">
        <v>1</v>
      </c>
      <c r="CB597" s="118">
        <v>7</v>
      </c>
      <c r="CZ597" s="81">
        <v>2</v>
      </c>
    </row>
    <row r="598" spans="1:104" ht="25.5" x14ac:dyDescent="0.2">
      <c r="A598" s="129"/>
      <c r="B598" s="130"/>
      <c r="C598" s="195" t="s">
        <v>181</v>
      </c>
      <c r="D598" s="196"/>
      <c r="E598" s="133">
        <v>20.58</v>
      </c>
      <c r="F598" s="134"/>
      <c r="G598" s="135"/>
      <c r="H598" s="136"/>
      <c r="I598" s="131"/>
      <c r="J598" s="137"/>
      <c r="K598" s="131"/>
      <c r="M598" s="132" t="s">
        <v>181</v>
      </c>
      <c r="O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118"/>
      <c r="BB598" s="118"/>
      <c r="BC598" s="118"/>
      <c r="BD598" s="138" t="str">
        <f t="shared" ref="BD598:BD609" si="20">C597</f>
        <v>Izolace tepelné stropů rovných spodem, drátem 2 vrstvy - materiál ve specifikaci</v>
      </c>
      <c r="BE598" s="118"/>
      <c r="BF598" s="118"/>
      <c r="BG598" s="118"/>
      <c r="BH598" s="118"/>
      <c r="BI598" s="118"/>
    </row>
    <row r="599" spans="1:104" x14ac:dyDescent="0.2">
      <c r="A599" s="129"/>
      <c r="B599" s="130"/>
      <c r="C599" s="195" t="s">
        <v>359</v>
      </c>
      <c r="D599" s="196"/>
      <c r="E599" s="133">
        <v>12.29</v>
      </c>
      <c r="F599" s="134"/>
      <c r="G599" s="135"/>
      <c r="H599" s="136"/>
      <c r="I599" s="131"/>
      <c r="J599" s="137"/>
      <c r="K599" s="131"/>
      <c r="M599" s="132" t="s">
        <v>359</v>
      </c>
      <c r="O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38" t="str">
        <f t="shared" si="20"/>
        <v>313:20,58</v>
      </c>
      <c r="BE599" s="118"/>
      <c r="BF599" s="118"/>
      <c r="BG599" s="118"/>
      <c r="BH599" s="118"/>
      <c r="BI599" s="118"/>
    </row>
    <row r="600" spans="1:104" x14ac:dyDescent="0.2">
      <c r="A600" s="129"/>
      <c r="B600" s="130"/>
      <c r="C600" s="195" t="s">
        <v>353</v>
      </c>
      <c r="D600" s="196"/>
      <c r="E600" s="133">
        <v>150.53</v>
      </c>
      <c r="F600" s="134"/>
      <c r="G600" s="135"/>
      <c r="H600" s="136"/>
      <c r="I600" s="131"/>
      <c r="J600" s="137"/>
      <c r="K600" s="131"/>
      <c r="M600" s="132" t="s">
        <v>353</v>
      </c>
      <c r="O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118"/>
      <c r="BB600" s="118"/>
      <c r="BC600" s="118"/>
      <c r="BD600" s="138" t="str">
        <f t="shared" si="20"/>
        <v>404:12,29</v>
      </c>
      <c r="BE600" s="118"/>
      <c r="BF600" s="118"/>
      <c r="BG600" s="118"/>
      <c r="BH600" s="118"/>
      <c r="BI600" s="118"/>
    </row>
    <row r="601" spans="1:104" x14ac:dyDescent="0.2">
      <c r="A601" s="129"/>
      <c r="B601" s="130"/>
      <c r="C601" s="195" t="s">
        <v>360</v>
      </c>
      <c r="D601" s="196"/>
      <c r="E601" s="133">
        <v>14.44</v>
      </c>
      <c r="F601" s="134"/>
      <c r="G601" s="135"/>
      <c r="H601" s="136"/>
      <c r="I601" s="131"/>
      <c r="J601" s="137"/>
      <c r="K601" s="131"/>
      <c r="M601" s="132" t="s">
        <v>360</v>
      </c>
      <c r="O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118"/>
      <c r="BB601" s="118"/>
      <c r="BC601" s="118"/>
      <c r="BD601" s="138" t="str">
        <f t="shared" si="20"/>
        <v>407:150,53</v>
      </c>
      <c r="BE601" s="118"/>
      <c r="BF601" s="118"/>
      <c r="BG601" s="118"/>
      <c r="BH601" s="118"/>
      <c r="BI601" s="118"/>
    </row>
    <row r="602" spans="1:104" x14ac:dyDescent="0.2">
      <c r="A602" s="129"/>
      <c r="B602" s="130"/>
      <c r="C602" s="195" t="s">
        <v>361</v>
      </c>
      <c r="D602" s="196"/>
      <c r="E602" s="133">
        <v>33.11</v>
      </c>
      <c r="F602" s="134"/>
      <c r="G602" s="135"/>
      <c r="H602" s="136"/>
      <c r="I602" s="131"/>
      <c r="J602" s="137"/>
      <c r="K602" s="131"/>
      <c r="M602" s="132" t="s">
        <v>361</v>
      </c>
      <c r="O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18"/>
      <c r="BB602" s="118"/>
      <c r="BC602" s="118"/>
      <c r="BD602" s="138" t="str">
        <f t="shared" si="20"/>
        <v>408:14,44</v>
      </c>
      <c r="BE602" s="118"/>
      <c r="BF602" s="118"/>
      <c r="BG602" s="118"/>
      <c r="BH602" s="118"/>
      <c r="BI602" s="118"/>
    </row>
    <row r="603" spans="1:104" x14ac:dyDescent="0.2">
      <c r="A603" s="129"/>
      <c r="B603" s="130"/>
      <c r="C603" s="195" t="s">
        <v>362</v>
      </c>
      <c r="D603" s="196"/>
      <c r="E603" s="133">
        <v>13.54</v>
      </c>
      <c r="F603" s="134"/>
      <c r="G603" s="135"/>
      <c r="H603" s="136"/>
      <c r="I603" s="131"/>
      <c r="J603" s="137"/>
      <c r="K603" s="131"/>
      <c r="M603" s="132" t="s">
        <v>362</v>
      </c>
      <c r="O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38" t="str">
        <f t="shared" si="20"/>
        <v>409:33,11</v>
      </c>
      <c r="BE603" s="118"/>
      <c r="BF603" s="118"/>
      <c r="BG603" s="118"/>
      <c r="BH603" s="118"/>
      <c r="BI603" s="118"/>
    </row>
    <row r="604" spans="1:104" x14ac:dyDescent="0.2">
      <c r="A604" s="129"/>
      <c r="B604" s="130"/>
      <c r="C604" s="195" t="s">
        <v>363</v>
      </c>
      <c r="D604" s="196"/>
      <c r="E604" s="133">
        <v>19.45</v>
      </c>
      <c r="F604" s="134"/>
      <c r="G604" s="135"/>
      <c r="H604" s="136"/>
      <c r="I604" s="131"/>
      <c r="J604" s="137"/>
      <c r="K604" s="131"/>
      <c r="M604" s="132" t="s">
        <v>363</v>
      </c>
      <c r="O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118"/>
      <c r="BB604" s="118"/>
      <c r="BC604" s="118"/>
      <c r="BD604" s="138" t="str">
        <f t="shared" si="20"/>
        <v>410:13,54</v>
      </c>
      <c r="BE604" s="118"/>
      <c r="BF604" s="118"/>
      <c r="BG604" s="118"/>
      <c r="BH604" s="118"/>
      <c r="BI604" s="118"/>
    </row>
    <row r="605" spans="1:104" x14ac:dyDescent="0.2">
      <c r="A605" s="129"/>
      <c r="B605" s="130"/>
      <c r="C605" s="195" t="s">
        <v>364</v>
      </c>
      <c r="D605" s="196"/>
      <c r="E605" s="133">
        <v>3.57</v>
      </c>
      <c r="F605" s="134"/>
      <c r="G605" s="135"/>
      <c r="H605" s="136"/>
      <c r="I605" s="131"/>
      <c r="J605" s="137"/>
      <c r="K605" s="131"/>
      <c r="M605" s="132" t="s">
        <v>364</v>
      </c>
      <c r="O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118"/>
      <c r="BB605" s="118"/>
      <c r="BC605" s="118"/>
      <c r="BD605" s="138" t="str">
        <f t="shared" si="20"/>
        <v>401:19,45</v>
      </c>
      <c r="BE605" s="118"/>
      <c r="BF605" s="118"/>
      <c r="BG605" s="118"/>
      <c r="BH605" s="118"/>
      <c r="BI605" s="118"/>
    </row>
    <row r="606" spans="1:104" x14ac:dyDescent="0.2">
      <c r="A606" s="129"/>
      <c r="B606" s="130"/>
      <c r="C606" s="195" t="s">
        <v>365</v>
      </c>
      <c r="D606" s="196"/>
      <c r="E606" s="133">
        <v>2.14</v>
      </c>
      <c r="F606" s="134"/>
      <c r="G606" s="135"/>
      <c r="H606" s="136"/>
      <c r="I606" s="131"/>
      <c r="J606" s="137"/>
      <c r="K606" s="131"/>
      <c r="M606" s="132" t="s">
        <v>365</v>
      </c>
      <c r="O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118"/>
      <c r="BB606" s="118"/>
      <c r="BC606" s="118"/>
      <c r="BD606" s="138" t="str">
        <f t="shared" si="20"/>
        <v>411:3,57</v>
      </c>
      <c r="BE606" s="118"/>
      <c r="BF606" s="118"/>
      <c r="BG606" s="118"/>
      <c r="BH606" s="118"/>
      <c r="BI606" s="118"/>
    </row>
    <row r="607" spans="1:104" x14ac:dyDescent="0.2">
      <c r="A607" s="129"/>
      <c r="B607" s="130"/>
      <c r="C607" s="195" t="s">
        <v>366</v>
      </c>
      <c r="D607" s="196"/>
      <c r="E607" s="133">
        <v>2.5299999999999998</v>
      </c>
      <c r="F607" s="134"/>
      <c r="G607" s="135"/>
      <c r="H607" s="136"/>
      <c r="I607" s="131"/>
      <c r="J607" s="137"/>
      <c r="K607" s="131"/>
      <c r="M607" s="132" t="s">
        <v>366</v>
      </c>
      <c r="O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38" t="str">
        <f t="shared" si="20"/>
        <v>412:2,14</v>
      </c>
      <c r="BE607" s="118"/>
      <c r="BF607" s="118"/>
      <c r="BG607" s="118"/>
      <c r="BH607" s="118"/>
      <c r="BI607" s="118"/>
    </row>
    <row r="608" spans="1:104" x14ac:dyDescent="0.2">
      <c r="A608" s="129"/>
      <c r="B608" s="130"/>
      <c r="C608" s="195" t="s">
        <v>354</v>
      </c>
      <c r="D608" s="196"/>
      <c r="E608" s="133">
        <v>5.43</v>
      </c>
      <c r="F608" s="134"/>
      <c r="G608" s="135"/>
      <c r="H608" s="136"/>
      <c r="I608" s="131"/>
      <c r="J608" s="137"/>
      <c r="K608" s="131"/>
      <c r="M608" s="132" t="s">
        <v>354</v>
      </c>
      <c r="O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18"/>
      <c r="BB608" s="118"/>
      <c r="BC608" s="118"/>
      <c r="BD608" s="138" t="str">
        <f t="shared" si="20"/>
        <v>413:2,53</v>
      </c>
      <c r="BE608" s="118"/>
      <c r="BF608" s="118"/>
      <c r="BG608" s="118"/>
      <c r="BH608" s="118"/>
      <c r="BI608" s="118"/>
    </row>
    <row r="609" spans="1:104" x14ac:dyDescent="0.2">
      <c r="A609" s="129"/>
      <c r="B609" s="130"/>
      <c r="C609" s="195" t="s">
        <v>367</v>
      </c>
      <c r="D609" s="196"/>
      <c r="E609" s="133">
        <v>412.92</v>
      </c>
      <c r="F609" s="134"/>
      <c r="G609" s="135"/>
      <c r="H609" s="136"/>
      <c r="I609" s="131"/>
      <c r="J609" s="137"/>
      <c r="K609" s="131"/>
      <c r="M609" s="132" t="s">
        <v>367</v>
      </c>
      <c r="O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118"/>
      <c r="BB609" s="118"/>
      <c r="BC609" s="118"/>
      <c r="BD609" s="138" t="str">
        <f t="shared" si="20"/>
        <v>403:5,43</v>
      </c>
      <c r="BE609" s="118"/>
      <c r="BF609" s="118"/>
      <c r="BG609" s="118"/>
      <c r="BH609" s="118"/>
      <c r="BI609" s="118"/>
    </row>
    <row r="610" spans="1:104" x14ac:dyDescent="0.2">
      <c r="A610" s="119">
        <v>81</v>
      </c>
      <c r="B610" s="120" t="s">
        <v>500</v>
      </c>
      <c r="C610" s="121" t="s">
        <v>501</v>
      </c>
      <c r="D610" s="122" t="s">
        <v>440</v>
      </c>
      <c r="E610" s="123">
        <v>1</v>
      </c>
      <c r="F610" s="124">
        <v>0</v>
      </c>
      <c r="G610" s="125">
        <f>E610*F610</f>
        <v>0</v>
      </c>
      <c r="H610" s="126">
        <v>0</v>
      </c>
      <c r="I610" s="127">
        <f>E610*H610</f>
        <v>0</v>
      </c>
      <c r="J610" s="126">
        <v>0</v>
      </c>
      <c r="K610" s="127">
        <f>E610*J610</f>
        <v>0</v>
      </c>
      <c r="O610" s="118"/>
      <c r="Z610" s="118"/>
      <c r="AA610" s="118">
        <v>1</v>
      </c>
      <c r="AB610" s="118">
        <v>1</v>
      </c>
      <c r="AC610" s="118">
        <v>1</v>
      </c>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28">
        <f>G610</f>
        <v>0</v>
      </c>
      <c r="BA610" s="118"/>
      <c r="BB610" s="118"/>
      <c r="BC610" s="118"/>
      <c r="BD610" s="118"/>
      <c r="BE610" s="118"/>
      <c r="BF610" s="118"/>
      <c r="BG610" s="118"/>
      <c r="BH610" s="118"/>
      <c r="BI610" s="118"/>
      <c r="CA610" s="118">
        <v>1</v>
      </c>
      <c r="CB610" s="118">
        <v>1</v>
      </c>
      <c r="CZ610" s="81">
        <v>2</v>
      </c>
    </row>
    <row r="611" spans="1:104" x14ac:dyDescent="0.2">
      <c r="A611" s="129"/>
      <c r="B611" s="130"/>
      <c r="C611" s="197"/>
      <c r="D611" s="198"/>
      <c r="E611" s="198"/>
      <c r="F611" s="198"/>
      <c r="G611" s="199"/>
      <c r="I611" s="131"/>
      <c r="K611" s="131"/>
      <c r="L611" s="132"/>
      <c r="O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118"/>
      <c r="BB611" s="118"/>
      <c r="BC611" s="118"/>
      <c r="BD611" s="118"/>
      <c r="BE611" s="118"/>
      <c r="BF611" s="118"/>
      <c r="BG611" s="118"/>
      <c r="BH611" s="118"/>
      <c r="BI611" s="118"/>
    </row>
    <row r="612" spans="1:104" x14ac:dyDescent="0.2">
      <c r="A612" s="119">
        <v>82</v>
      </c>
      <c r="B612" s="120" t="s">
        <v>502</v>
      </c>
      <c r="C612" s="121" t="s">
        <v>503</v>
      </c>
      <c r="D612" s="122" t="s">
        <v>49</v>
      </c>
      <c r="E612" s="123">
        <v>277.61</v>
      </c>
      <c r="F612" s="124">
        <v>0</v>
      </c>
      <c r="G612" s="125">
        <f>E612*F612</f>
        <v>0</v>
      </c>
      <c r="H612" s="126">
        <v>1.5E-3</v>
      </c>
      <c r="I612" s="127">
        <f>E612*H612</f>
        <v>0.41641500000000004</v>
      </c>
      <c r="J612" s="126"/>
      <c r="K612" s="127">
        <f>E612*J612</f>
        <v>0</v>
      </c>
      <c r="O612" s="118"/>
      <c r="Z612" s="118"/>
      <c r="AA612" s="118">
        <v>3</v>
      </c>
      <c r="AB612" s="118">
        <v>1</v>
      </c>
      <c r="AC612" s="118">
        <v>631401416</v>
      </c>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28">
        <f>G612</f>
        <v>0</v>
      </c>
      <c r="BA612" s="118"/>
      <c r="BB612" s="118"/>
      <c r="BC612" s="118"/>
      <c r="BD612" s="118"/>
      <c r="BE612" s="118"/>
      <c r="BF612" s="118"/>
      <c r="BG612" s="118"/>
      <c r="BH612" s="118"/>
      <c r="BI612" s="118"/>
      <c r="CA612" s="118">
        <v>3</v>
      </c>
      <c r="CB612" s="118">
        <v>1</v>
      </c>
      <c r="CZ612" s="81">
        <v>2</v>
      </c>
    </row>
    <row r="613" spans="1:104" x14ac:dyDescent="0.2">
      <c r="A613" s="129"/>
      <c r="B613" s="130"/>
      <c r="C613" s="197" t="s">
        <v>504</v>
      </c>
      <c r="D613" s="198"/>
      <c r="E613" s="198"/>
      <c r="F613" s="198"/>
      <c r="G613" s="199"/>
      <c r="I613" s="131"/>
      <c r="K613" s="131"/>
      <c r="L613" s="132" t="s">
        <v>504</v>
      </c>
      <c r="O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18"/>
      <c r="BC613" s="118"/>
      <c r="BD613" s="118"/>
      <c r="BE613" s="118"/>
      <c r="BF613" s="118"/>
      <c r="BG613" s="118"/>
      <c r="BH613" s="118"/>
      <c r="BI613" s="118"/>
    </row>
    <row r="614" spans="1:104" ht="25.5" x14ac:dyDescent="0.2">
      <c r="A614" s="129"/>
      <c r="B614" s="130"/>
      <c r="C614" s="195" t="s">
        <v>181</v>
      </c>
      <c r="D614" s="196"/>
      <c r="E614" s="133">
        <v>20.58</v>
      </c>
      <c r="F614" s="134"/>
      <c r="G614" s="135"/>
      <c r="H614" s="136"/>
      <c r="I614" s="131"/>
      <c r="J614" s="137"/>
      <c r="K614" s="131"/>
      <c r="M614" s="132" t="s">
        <v>181</v>
      </c>
      <c r="O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18"/>
      <c r="AY614" s="118"/>
      <c r="AZ614" s="118"/>
      <c r="BA614" s="118"/>
      <c r="BB614" s="118"/>
      <c r="BC614" s="118"/>
      <c r="BD614" s="138" t="str">
        <f t="shared" ref="BD614:BD624" si="21">C613</f>
        <v>Tep. izol. na kov. roštu - pásy z minerálních vláken max. ?d=0,035 W.m-1.K-1, tl. 200mm</v>
      </c>
      <c r="BE614" s="118"/>
      <c r="BF614" s="118"/>
      <c r="BG614" s="118"/>
      <c r="BH614" s="118"/>
      <c r="BI614" s="118"/>
    </row>
    <row r="615" spans="1:104" x14ac:dyDescent="0.2">
      <c r="A615" s="129"/>
      <c r="B615" s="130"/>
      <c r="C615" s="195" t="s">
        <v>359</v>
      </c>
      <c r="D615" s="196"/>
      <c r="E615" s="133">
        <v>12.29</v>
      </c>
      <c r="F615" s="134"/>
      <c r="G615" s="135"/>
      <c r="H615" s="136"/>
      <c r="I615" s="131"/>
      <c r="J615" s="137"/>
      <c r="K615" s="131"/>
      <c r="M615" s="132" t="s">
        <v>359</v>
      </c>
      <c r="O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118"/>
      <c r="BB615" s="118"/>
      <c r="BC615" s="118"/>
      <c r="BD615" s="138" t="str">
        <f t="shared" si="21"/>
        <v>313:20,58</v>
      </c>
      <c r="BE615" s="118"/>
      <c r="BF615" s="118"/>
      <c r="BG615" s="118"/>
      <c r="BH615" s="118"/>
      <c r="BI615" s="118"/>
    </row>
    <row r="616" spans="1:104" x14ac:dyDescent="0.2">
      <c r="A616" s="129"/>
      <c r="B616" s="130"/>
      <c r="C616" s="195" t="s">
        <v>353</v>
      </c>
      <c r="D616" s="196"/>
      <c r="E616" s="133">
        <v>150.53</v>
      </c>
      <c r="F616" s="134"/>
      <c r="G616" s="135"/>
      <c r="H616" s="136"/>
      <c r="I616" s="131"/>
      <c r="J616" s="137"/>
      <c r="K616" s="131"/>
      <c r="M616" s="132" t="s">
        <v>353</v>
      </c>
      <c r="O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18"/>
      <c r="BB616" s="118"/>
      <c r="BC616" s="118"/>
      <c r="BD616" s="138" t="str">
        <f t="shared" si="21"/>
        <v>404:12,29</v>
      </c>
      <c r="BE616" s="118"/>
      <c r="BF616" s="118"/>
      <c r="BG616" s="118"/>
      <c r="BH616" s="118"/>
      <c r="BI616" s="118"/>
    </row>
    <row r="617" spans="1:104" x14ac:dyDescent="0.2">
      <c r="A617" s="129"/>
      <c r="B617" s="130"/>
      <c r="C617" s="195" t="s">
        <v>360</v>
      </c>
      <c r="D617" s="196"/>
      <c r="E617" s="133">
        <v>14.44</v>
      </c>
      <c r="F617" s="134"/>
      <c r="G617" s="135"/>
      <c r="H617" s="136"/>
      <c r="I617" s="131"/>
      <c r="J617" s="137"/>
      <c r="K617" s="131"/>
      <c r="M617" s="132" t="s">
        <v>360</v>
      </c>
      <c r="O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118"/>
      <c r="BB617" s="118"/>
      <c r="BC617" s="118"/>
      <c r="BD617" s="138" t="str">
        <f t="shared" si="21"/>
        <v>407:150,53</v>
      </c>
      <c r="BE617" s="118"/>
      <c r="BF617" s="118"/>
      <c r="BG617" s="118"/>
      <c r="BH617" s="118"/>
      <c r="BI617" s="118"/>
    </row>
    <row r="618" spans="1:104" x14ac:dyDescent="0.2">
      <c r="A618" s="129"/>
      <c r="B618" s="130"/>
      <c r="C618" s="195" t="s">
        <v>361</v>
      </c>
      <c r="D618" s="196"/>
      <c r="E618" s="133">
        <v>33.11</v>
      </c>
      <c r="F618" s="134"/>
      <c r="G618" s="135"/>
      <c r="H618" s="136"/>
      <c r="I618" s="131"/>
      <c r="J618" s="137"/>
      <c r="K618" s="131"/>
      <c r="M618" s="132" t="s">
        <v>361</v>
      </c>
      <c r="O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118"/>
      <c r="BB618" s="118"/>
      <c r="BC618" s="118"/>
      <c r="BD618" s="138" t="str">
        <f t="shared" si="21"/>
        <v>408:14,44</v>
      </c>
      <c r="BE618" s="118"/>
      <c r="BF618" s="118"/>
      <c r="BG618" s="118"/>
      <c r="BH618" s="118"/>
      <c r="BI618" s="118"/>
    </row>
    <row r="619" spans="1:104" x14ac:dyDescent="0.2">
      <c r="A619" s="129"/>
      <c r="B619" s="130"/>
      <c r="C619" s="195" t="s">
        <v>362</v>
      </c>
      <c r="D619" s="196"/>
      <c r="E619" s="133">
        <v>13.54</v>
      </c>
      <c r="F619" s="134"/>
      <c r="G619" s="135"/>
      <c r="H619" s="136"/>
      <c r="I619" s="131"/>
      <c r="J619" s="137"/>
      <c r="K619" s="131"/>
      <c r="M619" s="132" t="s">
        <v>362</v>
      </c>
      <c r="O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38" t="str">
        <f t="shared" si="21"/>
        <v>409:33,11</v>
      </c>
      <c r="BE619" s="118"/>
      <c r="BF619" s="118"/>
      <c r="BG619" s="118"/>
      <c r="BH619" s="118"/>
      <c r="BI619" s="118"/>
    </row>
    <row r="620" spans="1:104" x14ac:dyDescent="0.2">
      <c r="A620" s="129"/>
      <c r="B620" s="130"/>
      <c r="C620" s="195" t="s">
        <v>363</v>
      </c>
      <c r="D620" s="196"/>
      <c r="E620" s="133">
        <v>19.45</v>
      </c>
      <c r="F620" s="134"/>
      <c r="G620" s="135"/>
      <c r="H620" s="136"/>
      <c r="I620" s="131"/>
      <c r="J620" s="137"/>
      <c r="K620" s="131"/>
      <c r="M620" s="132" t="s">
        <v>363</v>
      </c>
      <c r="O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38" t="str">
        <f t="shared" si="21"/>
        <v>410:13,54</v>
      </c>
      <c r="BE620" s="118"/>
      <c r="BF620" s="118"/>
      <c r="BG620" s="118"/>
      <c r="BH620" s="118"/>
      <c r="BI620" s="118"/>
    </row>
    <row r="621" spans="1:104" x14ac:dyDescent="0.2">
      <c r="A621" s="129"/>
      <c r="B621" s="130"/>
      <c r="C621" s="195" t="s">
        <v>364</v>
      </c>
      <c r="D621" s="196"/>
      <c r="E621" s="133">
        <v>3.57</v>
      </c>
      <c r="F621" s="134"/>
      <c r="G621" s="135"/>
      <c r="H621" s="136"/>
      <c r="I621" s="131"/>
      <c r="J621" s="137"/>
      <c r="K621" s="131"/>
      <c r="M621" s="132" t="s">
        <v>364</v>
      </c>
      <c r="O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38" t="str">
        <f t="shared" si="21"/>
        <v>401:19,45</v>
      </c>
      <c r="BE621" s="118"/>
      <c r="BF621" s="118"/>
      <c r="BG621" s="118"/>
      <c r="BH621" s="118"/>
      <c r="BI621" s="118"/>
    </row>
    <row r="622" spans="1:104" x14ac:dyDescent="0.2">
      <c r="A622" s="129"/>
      <c r="B622" s="130"/>
      <c r="C622" s="195" t="s">
        <v>365</v>
      </c>
      <c r="D622" s="196"/>
      <c r="E622" s="133">
        <v>2.14</v>
      </c>
      <c r="F622" s="134"/>
      <c r="G622" s="135"/>
      <c r="H622" s="136"/>
      <c r="I622" s="131"/>
      <c r="J622" s="137"/>
      <c r="K622" s="131"/>
      <c r="M622" s="132" t="s">
        <v>365</v>
      </c>
      <c r="O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38" t="str">
        <f t="shared" si="21"/>
        <v>411:3,57</v>
      </c>
      <c r="BE622" s="118"/>
      <c r="BF622" s="118"/>
      <c r="BG622" s="118"/>
      <c r="BH622" s="118"/>
      <c r="BI622" s="118"/>
    </row>
    <row r="623" spans="1:104" x14ac:dyDescent="0.2">
      <c r="A623" s="129"/>
      <c r="B623" s="130"/>
      <c r="C623" s="195" t="s">
        <v>366</v>
      </c>
      <c r="D623" s="196"/>
      <c r="E623" s="133">
        <v>2.5299999999999998</v>
      </c>
      <c r="F623" s="134"/>
      <c r="G623" s="135"/>
      <c r="H623" s="136"/>
      <c r="I623" s="131"/>
      <c r="J623" s="137"/>
      <c r="K623" s="131"/>
      <c r="M623" s="132" t="s">
        <v>366</v>
      </c>
      <c r="O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38" t="str">
        <f t="shared" si="21"/>
        <v>412:2,14</v>
      </c>
      <c r="BE623" s="118"/>
      <c r="BF623" s="118"/>
      <c r="BG623" s="118"/>
      <c r="BH623" s="118"/>
      <c r="BI623" s="118"/>
    </row>
    <row r="624" spans="1:104" x14ac:dyDescent="0.2">
      <c r="A624" s="129"/>
      <c r="B624" s="130"/>
      <c r="C624" s="195" t="s">
        <v>354</v>
      </c>
      <c r="D624" s="196"/>
      <c r="E624" s="133">
        <v>5.43</v>
      </c>
      <c r="F624" s="134"/>
      <c r="G624" s="135"/>
      <c r="H624" s="136"/>
      <c r="I624" s="131"/>
      <c r="J624" s="137"/>
      <c r="K624" s="131"/>
      <c r="M624" s="132" t="s">
        <v>354</v>
      </c>
      <c r="O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118"/>
      <c r="BB624" s="118"/>
      <c r="BC624" s="118"/>
      <c r="BD624" s="138" t="str">
        <f t="shared" si="21"/>
        <v>413:2,53</v>
      </c>
      <c r="BE624" s="118"/>
      <c r="BF624" s="118"/>
      <c r="BG624" s="118"/>
      <c r="BH624" s="118"/>
      <c r="BI624" s="118"/>
    </row>
    <row r="625" spans="1:104" x14ac:dyDescent="0.2">
      <c r="A625" s="119">
        <v>83</v>
      </c>
      <c r="B625" s="120" t="s">
        <v>502</v>
      </c>
      <c r="C625" s="121" t="s">
        <v>503</v>
      </c>
      <c r="D625" s="122" t="s">
        <v>49</v>
      </c>
      <c r="E625" s="123">
        <v>20.58</v>
      </c>
      <c r="F625" s="124">
        <v>0</v>
      </c>
      <c r="G625" s="125">
        <f>E625*F625</f>
        <v>0</v>
      </c>
      <c r="H625" s="126">
        <v>1.5E-3</v>
      </c>
      <c r="I625" s="127">
        <f>E625*H625</f>
        <v>3.0869999999999998E-2</v>
      </c>
      <c r="J625" s="126"/>
      <c r="K625" s="127">
        <f>E625*J625</f>
        <v>0</v>
      </c>
      <c r="O625" s="118"/>
      <c r="Z625" s="118"/>
      <c r="AA625" s="118">
        <v>3</v>
      </c>
      <c r="AB625" s="118">
        <v>1</v>
      </c>
      <c r="AC625" s="118">
        <v>631401416</v>
      </c>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28">
        <f>G625</f>
        <v>0</v>
      </c>
      <c r="BA625" s="118"/>
      <c r="BB625" s="118"/>
      <c r="BC625" s="118"/>
      <c r="BD625" s="118"/>
      <c r="BE625" s="118"/>
      <c r="BF625" s="118"/>
      <c r="BG625" s="118"/>
      <c r="BH625" s="118"/>
      <c r="BI625" s="118"/>
      <c r="CA625" s="118">
        <v>3</v>
      </c>
      <c r="CB625" s="118">
        <v>1</v>
      </c>
      <c r="CZ625" s="81">
        <v>2</v>
      </c>
    </row>
    <row r="626" spans="1:104" x14ac:dyDescent="0.2">
      <c r="A626" s="129"/>
      <c r="B626" s="130"/>
      <c r="C626" s="197" t="s">
        <v>504</v>
      </c>
      <c r="D626" s="198"/>
      <c r="E626" s="198"/>
      <c r="F626" s="198"/>
      <c r="G626" s="199"/>
      <c r="I626" s="131"/>
      <c r="K626" s="131"/>
      <c r="L626" s="132" t="s">
        <v>504</v>
      </c>
      <c r="O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18"/>
      <c r="BE626" s="118"/>
      <c r="BF626" s="118"/>
      <c r="BG626" s="118"/>
      <c r="BH626" s="118"/>
      <c r="BI626" s="118"/>
    </row>
    <row r="627" spans="1:104" ht="25.5" x14ac:dyDescent="0.2">
      <c r="A627" s="129"/>
      <c r="B627" s="130"/>
      <c r="C627" s="195" t="s">
        <v>181</v>
      </c>
      <c r="D627" s="196"/>
      <c r="E627" s="133">
        <v>20.58</v>
      </c>
      <c r="F627" s="134"/>
      <c r="G627" s="135"/>
      <c r="H627" s="136"/>
      <c r="I627" s="131"/>
      <c r="J627" s="137"/>
      <c r="K627" s="131"/>
      <c r="M627" s="132" t="s">
        <v>181</v>
      </c>
      <c r="O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38" t="str">
        <f>C626</f>
        <v>Tep. izol. na kov. roštu - pásy z minerálních vláken max. ?d=0,035 W.m-1.K-1, tl. 200mm</v>
      </c>
      <c r="BE627" s="118"/>
      <c r="BF627" s="118"/>
      <c r="BG627" s="118"/>
      <c r="BH627" s="118"/>
      <c r="BI627" s="118"/>
    </row>
    <row r="628" spans="1:104" x14ac:dyDescent="0.2">
      <c r="A628" s="119">
        <v>84</v>
      </c>
      <c r="B628" s="120" t="s">
        <v>505</v>
      </c>
      <c r="C628" s="121" t="s">
        <v>506</v>
      </c>
      <c r="D628" s="122" t="s">
        <v>49</v>
      </c>
      <c r="E628" s="123">
        <v>437.6952</v>
      </c>
      <c r="F628" s="124">
        <v>0</v>
      </c>
      <c r="G628" s="125">
        <f>E628*F628</f>
        <v>0</v>
      </c>
      <c r="H628" s="126">
        <v>2.0999999999999999E-3</v>
      </c>
      <c r="I628" s="127">
        <f>E628*H628</f>
        <v>0.91915991999999991</v>
      </c>
      <c r="J628" s="126"/>
      <c r="K628" s="127">
        <f>E628*J628</f>
        <v>0</v>
      </c>
      <c r="O628" s="118"/>
      <c r="Z628" s="118"/>
      <c r="AA628" s="118">
        <v>3</v>
      </c>
      <c r="AB628" s="118">
        <v>1</v>
      </c>
      <c r="AC628" s="118">
        <v>631401418</v>
      </c>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28">
        <f>G628</f>
        <v>0</v>
      </c>
      <c r="BA628" s="118"/>
      <c r="BB628" s="118"/>
      <c r="BC628" s="118"/>
      <c r="BD628" s="118"/>
      <c r="BE628" s="118"/>
      <c r="BF628" s="118"/>
      <c r="BG628" s="118"/>
      <c r="BH628" s="118"/>
      <c r="BI628" s="118"/>
      <c r="CA628" s="118">
        <v>3</v>
      </c>
      <c r="CB628" s="118">
        <v>1</v>
      </c>
      <c r="CZ628" s="81">
        <v>2</v>
      </c>
    </row>
    <row r="629" spans="1:104" x14ac:dyDescent="0.2">
      <c r="A629" s="129"/>
      <c r="B629" s="130"/>
      <c r="C629" s="197" t="s">
        <v>507</v>
      </c>
      <c r="D629" s="198"/>
      <c r="E629" s="198"/>
      <c r="F629" s="198"/>
      <c r="G629" s="199"/>
      <c r="I629" s="131"/>
      <c r="K629" s="131"/>
      <c r="L629" s="132" t="s">
        <v>507</v>
      </c>
      <c r="O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118"/>
      <c r="BB629" s="118"/>
      <c r="BC629" s="118"/>
      <c r="BD629" s="118"/>
      <c r="BE629" s="118"/>
      <c r="BF629" s="118"/>
      <c r="BG629" s="118"/>
      <c r="BH629" s="118"/>
      <c r="BI629" s="118"/>
    </row>
    <row r="630" spans="1:104" ht="25.5" x14ac:dyDescent="0.2">
      <c r="A630" s="129"/>
      <c r="B630" s="130"/>
      <c r="C630" s="195" t="s">
        <v>508</v>
      </c>
      <c r="D630" s="196"/>
      <c r="E630" s="133">
        <v>437.6952</v>
      </c>
      <c r="F630" s="134"/>
      <c r="G630" s="135"/>
      <c r="H630" s="136"/>
      <c r="I630" s="131"/>
      <c r="J630" s="137"/>
      <c r="K630" s="131"/>
      <c r="M630" s="132" t="s">
        <v>508</v>
      </c>
      <c r="O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38" t="str">
        <f>C629</f>
        <v>Tep. izol. mezi krokvemi - pásy z minerálních vláken max. ?d=0,035 W.m-1.K-1, ??35kg/m3, tl. 140mm</v>
      </c>
      <c r="BE630" s="118"/>
      <c r="BF630" s="118"/>
      <c r="BG630" s="118"/>
      <c r="BH630" s="118"/>
      <c r="BI630" s="118"/>
    </row>
    <row r="631" spans="1:104" x14ac:dyDescent="0.2">
      <c r="A631" s="119">
        <v>85</v>
      </c>
      <c r="B631" s="120" t="s">
        <v>509</v>
      </c>
      <c r="C631" s="121" t="s">
        <v>510</v>
      </c>
      <c r="D631" s="122" t="s">
        <v>49</v>
      </c>
      <c r="E631" s="123">
        <v>437.6952</v>
      </c>
      <c r="F631" s="124">
        <v>0</v>
      </c>
      <c r="G631" s="125">
        <f>E631*F631</f>
        <v>0</v>
      </c>
      <c r="H631" s="126">
        <v>2.3999999999999998E-3</v>
      </c>
      <c r="I631" s="127">
        <f>E631*H631</f>
        <v>1.0504684799999999</v>
      </c>
      <c r="J631" s="126"/>
      <c r="K631" s="127">
        <f>E631*J631</f>
        <v>0</v>
      </c>
      <c r="O631" s="118"/>
      <c r="Z631" s="118"/>
      <c r="AA631" s="118">
        <v>3</v>
      </c>
      <c r="AB631" s="118">
        <v>1</v>
      </c>
      <c r="AC631" s="118">
        <v>631401419</v>
      </c>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28">
        <f>G631</f>
        <v>0</v>
      </c>
      <c r="BA631" s="118"/>
      <c r="BB631" s="118"/>
      <c r="BC631" s="118"/>
      <c r="BD631" s="118"/>
      <c r="BE631" s="118"/>
      <c r="BF631" s="118"/>
      <c r="BG631" s="118"/>
      <c r="BH631" s="118"/>
      <c r="BI631" s="118"/>
      <c r="CA631" s="118">
        <v>3</v>
      </c>
      <c r="CB631" s="118">
        <v>1</v>
      </c>
      <c r="CZ631" s="81">
        <v>2</v>
      </c>
    </row>
    <row r="632" spans="1:104" x14ac:dyDescent="0.2">
      <c r="A632" s="129"/>
      <c r="B632" s="130"/>
      <c r="C632" s="197" t="s">
        <v>511</v>
      </c>
      <c r="D632" s="198"/>
      <c r="E632" s="198"/>
      <c r="F632" s="198"/>
      <c r="G632" s="199"/>
      <c r="I632" s="131"/>
      <c r="K632" s="131"/>
      <c r="L632" s="132" t="s">
        <v>511</v>
      </c>
      <c r="O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18"/>
      <c r="BE632" s="118"/>
      <c r="BF632" s="118"/>
      <c r="BG632" s="118"/>
      <c r="BH632" s="118"/>
      <c r="BI632" s="118"/>
    </row>
    <row r="633" spans="1:104" ht="25.5" x14ac:dyDescent="0.2">
      <c r="A633" s="129"/>
      <c r="B633" s="130"/>
      <c r="C633" s="195" t="s">
        <v>508</v>
      </c>
      <c r="D633" s="196"/>
      <c r="E633" s="133">
        <v>437.6952</v>
      </c>
      <c r="F633" s="134"/>
      <c r="G633" s="135"/>
      <c r="H633" s="136"/>
      <c r="I633" s="131"/>
      <c r="J633" s="137"/>
      <c r="K633" s="131"/>
      <c r="M633" s="132" t="s">
        <v>508</v>
      </c>
      <c r="O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38" t="str">
        <f>C632</f>
        <v>tep. izol. - pásy z minerálních vláken max. ?d=0,035 W.m-1.K-1, ??35kg/m3, tl. 160mm</v>
      </c>
      <c r="BE633" s="118"/>
      <c r="BF633" s="118"/>
      <c r="BG633" s="118"/>
      <c r="BH633" s="118"/>
      <c r="BI633" s="118"/>
    </row>
    <row r="634" spans="1:104" x14ac:dyDescent="0.2">
      <c r="A634" s="139" t="s">
        <v>50</v>
      </c>
      <c r="B634" s="140" t="s">
        <v>496</v>
      </c>
      <c r="C634" s="141" t="s">
        <v>497</v>
      </c>
      <c r="D634" s="142"/>
      <c r="E634" s="143"/>
      <c r="F634" s="143"/>
      <c r="G634" s="144">
        <f>SUM(G593:G633)</f>
        <v>0</v>
      </c>
      <c r="H634" s="145"/>
      <c r="I634" s="144">
        <f>SUM(I593:I633)</f>
        <v>3.3498583000000002</v>
      </c>
      <c r="J634" s="146"/>
      <c r="K634" s="144">
        <f>SUM(K593:K633)</f>
        <v>0</v>
      </c>
      <c r="O634" s="118"/>
      <c r="X634" s="147">
        <f>K634</f>
        <v>0</v>
      </c>
      <c r="Y634" s="147">
        <f>I634</f>
        <v>3.3498583000000002</v>
      </c>
      <c r="Z634" s="128">
        <f>G634</f>
        <v>0</v>
      </c>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48"/>
      <c r="BB634" s="148"/>
      <c r="BC634" s="148"/>
      <c r="BD634" s="148"/>
      <c r="BE634" s="148"/>
      <c r="BF634" s="148"/>
      <c r="BG634" s="118"/>
      <c r="BH634" s="118"/>
      <c r="BI634" s="118"/>
    </row>
    <row r="635" spans="1:104" ht="14.25" customHeight="1" x14ac:dyDescent="0.2">
      <c r="A635" s="108" t="s">
        <v>46</v>
      </c>
      <c r="B635" s="109" t="s">
        <v>512</v>
      </c>
      <c r="C635" s="110" t="s">
        <v>513</v>
      </c>
      <c r="D635" s="111"/>
      <c r="E635" s="112"/>
      <c r="F635" s="112"/>
      <c r="G635" s="113"/>
      <c r="H635" s="114"/>
      <c r="I635" s="115"/>
      <c r="J635" s="116"/>
      <c r="K635" s="117"/>
      <c r="O635" s="118"/>
    </row>
    <row r="636" spans="1:104" x14ac:dyDescent="0.2">
      <c r="A636" s="119">
        <v>86</v>
      </c>
      <c r="B636" s="120" t="s">
        <v>514</v>
      </c>
      <c r="C636" s="121" t="s">
        <v>515</v>
      </c>
      <c r="D636" s="122" t="s">
        <v>455</v>
      </c>
      <c r="E636" s="123">
        <v>44.2</v>
      </c>
      <c r="F636" s="124">
        <v>0</v>
      </c>
      <c r="G636" s="125">
        <f>E636*F636</f>
        <v>0</v>
      </c>
      <c r="H636" s="126">
        <v>6.0000000000000001E-3</v>
      </c>
      <c r="I636" s="127">
        <f>E636*H636</f>
        <v>0.26520000000000005</v>
      </c>
      <c r="J636" s="126">
        <v>0</v>
      </c>
      <c r="K636" s="127">
        <f>E636*J636</f>
        <v>0</v>
      </c>
      <c r="O636" s="118"/>
      <c r="Z636" s="118"/>
      <c r="AA636" s="118">
        <v>1</v>
      </c>
      <c r="AB636" s="118">
        <v>1</v>
      </c>
      <c r="AC636" s="118">
        <v>1</v>
      </c>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28">
        <f>G636</f>
        <v>0</v>
      </c>
      <c r="BA636" s="118"/>
      <c r="BB636" s="118"/>
      <c r="BC636" s="118"/>
      <c r="BD636" s="118"/>
      <c r="BE636" s="118"/>
      <c r="BF636" s="118"/>
      <c r="BG636" s="118"/>
      <c r="BH636" s="118"/>
      <c r="BI636" s="118"/>
      <c r="CA636" s="118">
        <v>1</v>
      </c>
      <c r="CB636" s="118">
        <v>1</v>
      </c>
      <c r="CZ636" s="81">
        <v>2</v>
      </c>
    </row>
    <row r="637" spans="1:104" x14ac:dyDescent="0.2">
      <c r="A637" s="129"/>
      <c r="B637" s="130"/>
      <c r="C637" s="195" t="s">
        <v>516</v>
      </c>
      <c r="D637" s="196"/>
      <c r="E637" s="133">
        <v>29.2</v>
      </c>
      <c r="F637" s="134"/>
      <c r="G637" s="135"/>
      <c r="H637" s="136"/>
      <c r="I637" s="131"/>
      <c r="J637" s="137"/>
      <c r="K637" s="131"/>
      <c r="M637" s="132" t="s">
        <v>516</v>
      </c>
      <c r="O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38" t="str">
        <f>C636</f>
        <v xml:space="preserve">uprava  římsy </v>
      </c>
      <c r="BE637" s="118"/>
      <c r="BF637" s="118"/>
      <c r="BG637" s="118"/>
      <c r="BH637" s="118"/>
      <c r="BI637" s="118"/>
    </row>
    <row r="638" spans="1:104" x14ac:dyDescent="0.2">
      <c r="A638" s="129"/>
      <c r="B638" s="130"/>
      <c r="C638" s="195" t="s">
        <v>517</v>
      </c>
      <c r="D638" s="196"/>
      <c r="E638" s="133">
        <v>15</v>
      </c>
      <c r="F638" s="134"/>
      <c r="G638" s="135"/>
      <c r="H638" s="136"/>
      <c r="I638" s="131"/>
      <c r="J638" s="137"/>
      <c r="K638" s="131"/>
      <c r="M638" s="132" t="s">
        <v>517</v>
      </c>
      <c r="O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38" t="str">
        <f>C637</f>
        <v>13,7+7,6+7,9</v>
      </c>
      <c r="BE638" s="118"/>
      <c r="BF638" s="118"/>
      <c r="BG638" s="118"/>
      <c r="BH638" s="118"/>
      <c r="BI638" s="118"/>
    </row>
    <row r="639" spans="1:104" x14ac:dyDescent="0.2">
      <c r="A639" s="119">
        <v>87</v>
      </c>
      <c r="B639" s="120" t="s">
        <v>518</v>
      </c>
      <c r="C639" s="121" t="s">
        <v>519</v>
      </c>
      <c r="D639" s="122" t="s">
        <v>440</v>
      </c>
      <c r="E639" s="123">
        <v>10</v>
      </c>
      <c r="F639" s="124">
        <v>0</v>
      </c>
      <c r="G639" s="125">
        <f>E639*F639</f>
        <v>0</v>
      </c>
      <c r="H639" s="126">
        <v>3.32E-3</v>
      </c>
      <c r="I639" s="127">
        <f>E639*H639</f>
        <v>3.32E-2</v>
      </c>
      <c r="J639" s="126">
        <v>0</v>
      </c>
      <c r="K639" s="127">
        <f>E639*J639</f>
        <v>0</v>
      </c>
      <c r="O639" s="118"/>
      <c r="Z639" s="118"/>
      <c r="AA639" s="118">
        <v>1</v>
      </c>
      <c r="AB639" s="118">
        <v>1</v>
      </c>
      <c r="AC639" s="118">
        <v>1</v>
      </c>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28">
        <f>G639</f>
        <v>0</v>
      </c>
      <c r="BA639" s="118"/>
      <c r="BB639" s="118"/>
      <c r="BC639" s="118"/>
      <c r="BD639" s="118"/>
      <c r="BE639" s="118"/>
      <c r="BF639" s="118"/>
      <c r="BG639" s="118"/>
      <c r="BH639" s="118"/>
      <c r="BI639" s="118"/>
      <c r="CA639" s="118">
        <v>1</v>
      </c>
      <c r="CB639" s="118">
        <v>1</v>
      </c>
      <c r="CZ639" s="81">
        <v>2</v>
      </c>
    </row>
    <row r="640" spans="1:104" x14ac:dyDescent="0.2">
      <c r="A640" s="129"/>
      <c r="B640" s="130"/>
      <c r="C640" s="197" t="s">
        <v>520</v>
      </c>
      <c r="D640" s="198"/>
      <c r="E640" s="198"/>
      <c r="F640" s="198"/>
      <c r="G640" s="199"/>
      <c r="I640" s="131"/>
      <c r="K640" s="131"/>
      <c r="L640" s="132" t="s">
        <v>520</v>
      </c>
      <c r="O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18"/>
      <c r="BE640" s="118"/>
      <c r="BF640" s="118"/>
      <c r="BG640" s="118"/>
      <c r="BH640" s="118"/>
      <c r="BI640" s="118"/>
    </row>
    <row r="641" spans="1:104" x14ac:dyDescent="0.2">
      <c r="A641" s="129"/>
      <c r="B641" s="130"/>
      <c r="C641" s="197" t="s">
        <v>521</v>
      </c>
      <c r="D641" s="198"/>
      <c r="E641" s="198"/>
      <c r="F641" s="198"/>
      <c r="G641" s="199"/>
      <c r="I641" s="131"/>
      <c r="K641" s="131"/>
      <c r="L641" s="132" t="s">
        <v>521</v>
      </c>
      <c r="O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18"/>
      <c r="BE641" s="118"/>
      <c r="BF641" s="118"/>
      <c r="BG641" s="118"/>
      <c r="BH641" s="118"/>
      <c r="BI641" s="118"/>
    </row>
    <row r="642" spans="1:104" x14ac:dyDescent="0.2">
      <c r="A642" s="119">
        <v>88</v>
      </c>
      <c r="B642" s="120" t="s">
        <v>522</v>
      </c>
      <c r="C642" s="121" t="s">
        <v>523</v>
      </c>
      <c r="D642" s="122" t="s">
        <v>440</v>
      </c>
      <c r="E642" s="123">
        <v>10</v>
      </c>
      <c r="F642" s="124">
        <v>0</v>
      </c>
      <c r="G642" s="125">
        <f>E642*F642</f>
        <v>0</v>
      </c>
      <c r="H642" s="126">
        <v>0</v>
      </c>
      <c r="I642" s="127">
        <f>E642*H642</f>
        <v>0</v>
      </c>
      <c r="J642" s="126">
        <v>0</v>
      </c>
      <c r="K642" s="127">
        <f>E642*J642</f>
        <v>0</v>
      </c>
      <c r="O642" s="118"/>
      <c r="Z642" s="118"/>
      <c r="AA642" s="118">
        <v>1</v>
      </c>
      <c r="AB642" s="118">
        <v>1</v>
      </c>
      <c r="AC642" s="118">
        <v>1</v>
      </c>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28">
        <f>G642</f>
        <v>0</v>
      </c>
      <c r="BA642" s="118"/>
      <c r="BB642" s="118"/>
      <c r="BC642" s="118"/>
      <c r="BD642" s="118"/>
      <c r="BE642" s="118"/>
      <c r="BF642" s="118"/>
      <c r="BG642" s="118"/>
      <c r="BH642" s="118"/>
      <c r="BI642" s="118"/>
      <c r="CA642" s="118">
        <v>1</v>
      </c>
      <c r="CB642" s="118">
        <v>1</v>
      </c>
      <c r="CZ642" s="81">
        <v>2</v>
      </c>
    </row>
    <row r="643" spans="1:104" x14ac:dyDescent="0.2">
      <c r="A643" s="129"/>
      <c r="B643" s="130"/>
      <c r="C643" s="197" t="s">
        <v>520</v>
      </c>
      <c r="D643" s="198"/>
      <c r="E643" s="198"/>
      <c r="F643" s="198"/>
      <c r="G643" s="199"/>
      <c r="I643" s="131"/>
      <c r="K643" s="131"/>
      <c r="L643" s="132" t="s">
        <v>520</v>
      </c>
      <c r="O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row>
    <row r="644" spans="1:104" x14ac:dyDescent="0.2">
      <c r="A644" s="129"/>
      <c r="B644" s="130"/>
      <c r="C644" s="197" t="s">
        <v>521</v>
      </c>
      <c r="D644" s="198"/>
      <c r="E644" s="198"/>
      <c r="F644" s="198"/>
      <c r="G644" s="199"/>
      <c r="I644" s="131"/>
      <c r="K644" s="131"/>
      <c r="L644" s="132" t="s">
        <v>521</v>
      </c>
      <c r="O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row>
    <row r="645" spans="1:104" ht="22.5" x14ac:dyDescent="0.2">
      <c r="A645" s="119">
        <v>89</v>
      </c>
      <c r="B645" s="120" t="s">
        <v>524</v>
      </c>
      <c r="C645" s="121" t="s">
        <v>525</v>
      </c>
      <c r="D645" s="122" t="s">
        <v>455</v>
      </c>
      <c r="E645" s="123">
        <v>16</v>
      </c>
      <c r="F645" s="124">
        <v>0</v>
      </c>
      <c r="G645" s="125">
        <f>E645*F645</f>
        <v>0</v>
      </c>
      <c r="H645" s="126">
        <v>1.115E-2</v>
      </c>
      <c r="I645" s="127">
        <f>E645*H645</f>
        <v>0.1784</v>
      </c>
      <c r="J645" s="126">
        <v>0</v>
      </c>
      <c r="K645" s="127">
        <f>E645*J645</f>
        <v>0</v>
      </c>
      <c r="O645" s="118"/>
      <c r="Z645" s="118"/>
      <c r="AA645" s="118">
        <v>1</v>
      </c>
      <c r="AB645" s="118">
        <v>7</v>
      </c>
      <c r="AC645" s="118">
        <v>7</v>
      </c>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28">
        <f>G645</f>
        <v>0</v>
      </c>
      <c r="BA645" s="118"/>
      <c r="BB645" s="118"/>
      <c r="BC645" s="118"/>
      <c r="BD645" s="118"/>
      <c r="BE645" s="118"/>
      <c r="BF645" s="118"/>
      <c r="BG645" s="118"/>
      <c r="BH645" s="118"/>
      <c r="BI645" s="118"/>
      <c r="CA645" s="118">
        <v>1</v>
      </c>
      <c r="CB645" s="118">
        <v>7</v>
      </c>
      <c r="CZ645" s="81">
        <v>2</v>
      </c>
    </row>
    <row r="646" spans="1:104" x14ac:dyDescent="0.2">
      <c r="A646" s="129"/>
      <c r="B646" s="130"/>
      <c r="C646" s="197" t="s">
        <v>520</v>
      </c>
      <c r="D646" s="198"/>
      <c r="E646" s="198"/>
      <c r="F646" s="198"/>
      <c r="G646" s="199"/>
      <c r="I646" s="131"/>
      <c r="K646" s="131"/>
      <c r="L646" s="132" t="s">
        <v>520</v>
      </c>
      <c r="O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row>
    <row r="647" spans="1:104" x14ac:dyDescent="0.2">
      <c r="A647" s="129"/>
      <c r="B647" s="130"/>
      <c r="C647" s="197" t="s">
        <v>521</v>
      </c>
      <c r="D647" s="198"/>
      <c r="E647" s="198"/>
      <c r="F647" s="198"/>
      <c r="G647" s="199"/>
      <c r="I647" s="131"/>
      <c r="K647" s="131"/>
      <c r="L647" s="132" t="s">
        <v>521</v>
      </c>
      <c r="O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row>
    <row r="648" spans="1:104" ht="22.5" x14ac:dyDescent="0.2">
      <c r="A648" s="119">
        <v>90</v>
      </c>
      <c r="B648" s="120" t="s">
        <v>526</v>
      </c>
      <c r="C648" s="121" t="s">
        <v>527</v>
      </c>
      <c r="D648" s="122" t="s">
        <v>49</v>
      </c>
      <c r="E648" s="123">
        <v>40</v>
      </c>
      <c r="F648" s="124">
        <v>0</v>
      </c>
      <c r="G648" s="125">
        <f>E648*F648</f>
        <v>0</v>
      </c>
      <c r="H648" s="126">
        <v>1.3310000000000001E-2</v>
      </c>
      <c r="I648" s="127">
        <f>E648*H648</f>
        <v>0.53239999999999998</v>
      </c>
      <c r="J648" s="126">
        <v>0</v>
      </c>
      <c r="K648" s="127">
        <f>E648*J648</f>
        <v>0</v>
      </c>
      <c r="O648" s="118"/>
      <c r="Z648" s="118"/>
      <c r="AA648" s="118">
        <v>1</v>
      </c>
      <c r="AB648" s="118">
        <v>7</v>
      </c>
      <c r="AC648" s="118">
        <v>7</v>
      </c>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28">
        <f>G648</f>
        <v>0</v>
      </c>
      <c r="BA648" s="118"/>
      <c r="BB648" s="118"/>
      <c r="BC648" s="118"/>
      <c r="BD648" s="118"/>
      <c r="BE648" s="118"/>
      <c r="BF648" s="118"/>
      <c r="BG648" s="118"/>
      <c r="BH648" s="118"/>
      <c r="BI648" s="118"/>
      <c r="CA648" s="118">
        <v>1</v>
      </c>
      <c r="CB648" s="118">
        <v>7</v>
      </c>
      <c r="CZ648" s="81">
        <v>2</v>
      </c>
    </row>
    <row r="649" spans="1:104" x14ac:dyDescent="0.2">
      <c r="A649" s="129"/>
      <c r="B649" s="130"/>
      <c r="C649" s="197" t="s">
        <v>520</v>
      </c>
      <c r="D649" s="198"/>
      <c r="E649" s="198"/>
      <c r="F649" s="198"/>
      <c r="G649" s="199"/>
      <c r="I649" s="131"/>
      <c r="K649" s="131"/>
      <c r="L649" s="132" t="s">
        <v>520</v>
      </c>
      <c r="O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row>
    <row r="650" spans="1:104" x14ac:dyDescent="0.2">
      <c r="A650" s="129"/>
      <c r="B650" s="130"/>
      <c r="C650" s="197" t="s">
        <v>521</v>
      </c>
      <c r="D650" s="198"/>
      <c r="E650" s="198"/>
      <c r="F650" s="198"/>
      <c r="G650" s="199"/>
      <c r="I650" s="131"/>
      <c r="K650" s="131"/>
      <c r="L650" s="132" t="s">
        <v>521</v>
      </c>
      <c r="O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row>
    <row r="651" spans="1:104" x14ac:dyDescent="0.2">
      <c r="A651" s="129"/>
      <c r="B651" s="130"/>
      <c r="C651" s="197"/>
      <c r="D651" s="198"/>
      <c r="E651" s="198"/>
      <c r="F651" s="198"/>
      <c r="G651" s="199"/>
      <c r="I651" s="131"/>
      <c r="K651" s="131"/>
      <c r="L651" s="132"/>
      <c r="O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118"/>
      <c r="BB651" s="118"/>
      <c r="BC651" s="118"/>
      <c r="BD651" s="118"/>
      <c r="BE651" s="118"/>
      <c r="BF651" s="118"/>
      <c r="BG651" s="118"/>
      <c r="BH651" s="118"/>
      <c r="BI651" s="118"/>
    </row>
    <row r="652" spans="1:104" x14ac:dyDescent="0.2">
      <c r="A652" s="129"/>
      <c r="B652" s="130"/>
      <c r="C652" s="201">
        <v>0.1</v>
      </c>
      <c r="D652" s="198"/>
      <c r="E652" s="198"/>
      <c r="F652" s="198"/>
      <c r="G652" s="199"/>
      <c r="I652" s="131"/>
      <c r="K652" s="131"/>
      <c r="L652" s="166">
        <v>0.1</v>
      </c>
      <c r="O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row>
    <row r="653" spans="1:104" x14ac:dyDescent="0.2">
      <c r="A653" s="129"/>
      <c r="B653" s="130"/>
      <c r="C653" s="197" t="s">
        <v>528</v>
      </c>
      <c r="D653" s="198"/>
      <c r="E653" s="198"/>
      <c r="F653" s="198"/>
      <c r="G653" s="199"/>
      <c r="I653" s="131"/>
      <c r="K653" s="131"/>
      <c r="L653" s="132" t="s">
        <v>528</v>
      </c>
      <c r="O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row>
    <row r="654" spans="1:104" ht="22.5" x14ac:dyDescent="0.2">
      <c r="A654" s="119">
        <v>91</v>
      </c>
      <c r="B654" s="120" t="s">
        <v>529</v>
      </c>
      <c r="C654" s="121" t="s">
        <v>530</v>
      </c>
      <c r="D654" s="122" t="s">
        <v>49</v>
      </c>
      <c r="E654" s="123">
        <v>465</v>
      </c>
      <c r="F654" s="124">
        <v>0</v>
      </c>
      <c r="G654" s="125">
        <f>E654*F654</f>
        <v>0</v>
      </c>
      <c r="H654" s="126">
        <v>0</v>
      </c>
      <c r="I654" s="127">
        <f>E654*H654</f>
        <v>0</v>
      </c>
      <c r="J654" s="126">
        <v>0</v>
      </c>
      <c r="K654" s="127">
        <f>E654*J654</f>
        <v>0</v>
      </c>
      <c r="O654" s="118"/>
      <c r="Z654" s="118"/>
      <c r="AA654" s="118">
        <v>1</v>
      </c>
      <c r="AB654" s="118">
        <v>7</v>
      </c>
      <c r="AC654" s="118">
        <v>7</v>
      </c>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28">
        <f>G654</f>
        <v>0</v>
      </c>
      <c r="BA654" s="118"/>
      <c r="BB654" s="118"/>
      <c r="BC654" s="118"/>
      <c r="BD654" s="118"/>
      <c r="BE654" s="118"/>
      <c r="BF654" s="118"/>
      <c r="BG654" s="118"/>
      <c r="BH654" s="118"/>
      <c r="BI654" s="118"/>
      <c r="CA654" s="118">
        <v>1</v>
      </c>
      <c r="CB654" s="118">
        <v>7</v>
      </c>
      <c r="CZ654" s="81">
        <v>2</v>
      </c>
    </row>
    <row r="655" spans="1:104" x14ac:dyDescent="0.2">
      <c r="A655" s="129"/>
      <c r="B655" s="130"/>
      <c r="C655" s="195" t="s">
        <v>531</v>
      </c>
      <c r="D655" s="196"/>
      <c r="E655" s="133">
        <v>465</v>
      </c>
      <c r="F655" s="134"/>
      <c r="G655" s="135"/>
      <c r="H655" s="136"/>
      <c r="I655" s="131"/>
      <c r="J655" s="137"/>
      <c r="K655" s="131"/>
      <c r="M655" s="132">
        <v>465</v>
      </c>
      <c r="O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38" t="str">
        <f>C654</f>
        <v xml:space="preserve">M.bedn.střech oblouk.z aglomer.desek šroubováním </v>
      </c>
      <c r="BE655" s="118"/>
      <c r="BF655" s="118"/>
      <c r="BG655" s="118"/>
      <c r="BH655" s="118"/>
      <c r="BI655" s="118"/>
    </row>
    <row r="656" spans="1:104" ht="22.5" x14ac:dyDescent="0.2">
      <c r="A656" s="119">
        <v>92</v>
      </c>
      <c r="B656" s="120" t="s">
        <v>532</v>
      </c>
      <c r="C656" s="121" t="s">
        <v>533</v>
      </c>
      <c r="D656" s="122" t="s">
        <v>49</v>
      </c>
      <c r="E656" s="123">
        <v>425</v>
      </c>
      <c r="F656" s="124">
        <v>0</v>
      </c>
      <c r="G656" s="125">
        <f>E656*F656</f>
        <v>0</v>
      </c>
      <c r="H656" s="126">
        <v>4.13E-3</v>
      </c>
      <c r="I656" s="127">
        <f>E656*H656</f>
        <v>1.75525</v>
      </c>
      <c r="J656" s="126">
        <v>0</v>
      </c>
      <c r="K656" s="127">
        <f>E656*J656</f>
        <v>0</v>
      </c>
      <c r="O656" s="118"/>
      <c r="Z656" s="118"/>
      <c r="AA656" s="118">
        <v>1</v>
      </c>
      <c r="AB656" s="118">
        <v>7</v>
      </c>
      <c r="AC656" s="118">
        <v>7</v>
      </c>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28">
        <f>G656</f>
        <v>0</v>
      </c>
      <c r="BA656" s="118"/>
      <c r="BB656" s="118"/>
      <c r="BC656" s="118"/>
      <c r="BD656" s="118"/>
      <c r="BE656" s="118"/>
      <c r="BF656" s="118"/>
      <c r="BG656" s="118"/>
      <c r="BH656" s="118"/>
      <c r="BI656" s="118"/>
      <c r="CA656" s="118">
        <v>1</v>
      </c>
      <c r="CB656" s="118">
        <v>7</v>
      </c>
      <c r="CZ656" s="81">
        <v>2</v>
      </c>
    </row>
    <row r="657" spans="1:104" x14ac:dyDescent="0.2">
      <c r="A657" s="119">
        <v>93</v>
      </c>
      <c r="B657" s="120" t="s">
        <v>534</v>
      </c>
      <c r="C657" s="121" t="s">
        <v>535</v>
      </c>
      <c r="D657" s="122" t="s">
        <v>49</v>
      </c>
      <c r="E657" s="123">
        <v>425</v>
      </c>
      <c r="F657" s="124">
        <v>0</v>
      </c>
      <c r="G657" s="125">
        <f>E657*F657</f>
        <v>0</v>
      </c>
      <c r="H657" s="126">
        <v>0</v>
      </c>
      <c r="I657" s="127">
        <f>E657*H657</f>
        <v>0</v>
      </c>
      <c r="J657" s="126">
        <v>0</v>
      </c>
      <c r="K657" s="127">
        <f>E657*J657</f>
        <v>0</v>
      </c>
      <c r="O657" s="118"/>
      <c r="Z657" s="118"/>
      <c r="AA657" s="118">
        <v>1</v>
      </c>
      <c r="AB657" s="118">
        <v>7</v>
      </c>
      <c r="AC657" s="118">
        <v>7</v>
      </c>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28">
        <f>G657</f>
        <v>0</v>
      </c>
      <c r="BA657" s="118"/>
      <c r="BB657" s="118"/>
      <c r="BC657" s="118"/>
      <c r="BD657" s="118"/>
      <c r="BE657" s="118"/>
      <c r="BF657" s="118"/>
      <c r="BG657" s="118"/>
      <c r="BH657" s="118"/>
      <c r="BI657" s="118"/>
      <c r="CA657" s="118">
        <v>1</v>
      </c>
      <c r="CB657" s="118">
        <v>7</v>
      </c>
      <c r="CZ657" s="81">
        <v>2</v>
      </c>
    </row>
    <row r="658" spans="1:104" x14ac:dyDescent="0.2">
      <c r="A658" s="119">
        <v>94</v>
      </c>
      <c r="B658" s="120" t="s">
        <v>536</v>
      </c>
      <c r="C658" s="121" t="s">
        <v>537</v>
      </c>
      <c r="D658" s="122" t="s">
        <v>49</v>
      </c>
      <c r="E658" s="123">
        <v>425</v>
      </c>
      <c r="F658" s="124">
        <v>0</v>
      </c>
      <c r="G658" s="125">
        <f>E658*F658</f>
        <v>0</v>
      </c>
      <c r="H658" s="126">
        <v>0</v>
      </c>
      <c r="I658" s="127">
        <f>E658*H658</f>
        <v>0</v>
      </c>
      <c r="J658" s="126">
        <v>-7.0000000000000001E-3</v>
      </c>
      <c r="K658" s="127">
        <f>E658*J658</f>
        <v>-2.9750000000000001</v>
      </c>
      <c r="O658" s="118"/>
      <c r="Z658" s="118"/>
      <c r="AA658" s="118">
        <v>1</v>
      </c>
      <c r="AB658" s="118">
        <v>7</v>
      </c>
      <c r="AC658" s="118">
        <v>7</v>
      </c>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28">
        <f>G658</f>
        <v>0</v>
      </c>
      <c r="BA658" s="118"/>
      <c r="BB658" s="118"/>
      <c r="BC658" s="118"/>
      <c r="BD658" s="118"/>
      <c r="BE658" s="118"/>
      <c r="BF658" s="118"/>
      <c r="BG658" s="118"/>
      <c r="BH658" s="118"/>
      <c r="BI658" s="118"/>
      <c r="CA658" s="118">
        <v>1</v>
      </c>
      <c r="CB658" s="118">
        <v>7</v>
      </c>
      <c r="CZ658" s="81">
        <v>2</v>
      </c>
    </row>
    <row r="659" spans="1:104" x14ac:dyDescent="0.2">
      <c r="A659" s="119">
        <v>95</v>
      </c>
      <c r="B659" s="120" t="s">
        <v>538</v>
      </c>
      <c r="C659" s="121" t="s">
        <v>539</v>
      </c>
      <c r="D659" s="122" t="s">
        <v>49</v>
      </c>
      <c r="E659" s="123">
        <v>412.92</v>
      </c>
      <c r="F659" s="124">
        <v>0</v>
      </c>
      <c r="G659" s="125">
        <f>E659*F659</f>
        <v>0</v>
      </c>
      <c r="H659" s="126">
        <v>6.0000000000000001E-3</v>
      </c>
      <c r="I659" s="127">
        <f>E659*H659</f>
        <v>2.4775200000000002</v>
      </c>
      <c r="J659" s="126">
        <v>0</v>
      </c>
      <c r="K659" s="127">
        <f>E659*J659</f>
        <v>0</v>
      </c>
      <c r="O659" s="118"/>
      <c r="Z659" s="118"/>
      <c r="AA659" s="118">
        <v>1</v>
      </c>
      <c r="AB659" s="118">
        <v>1</v>
      </c>
      <c r="AC659" s="118">
        <v>1</v>
      </c>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28">
        <f>G659</f>
        <v>0</v>
      </c>
      <c r="BA659" s="118"/>
      <c r="BB659" s="118"/>
      <c r="BC659" s="118"/>
      <c r="BD659" s="118"/>
      <c r="BE659" s="118"/>
      <c r="BF659" s="118"/>
      <c r="BG659" s="118"/>
      <c r="BH659" s="118"/>
      <c r="BI659" s="118"/>
      <c r="CA659" s="118">
        <v>1</v>
      </c>
      <c r="CB659" s="118">
        <v>1</v>
      </c>
      <c r="CZ659" s="81">
        <v>2</v>
      </c>
    </row>
    <row r="660" spans="1:104" x14ac:dyDescent="0.2">
      <c r="A660" s="129"/>
      <c r="B660" s="130"/>
      <c r="C660" s="197" t="s">
        <v>540</v>
      </c>
      <c r="D660" s="198"/>
      <c r="E660" s="198"/>
      <c r="F660" s="198"/>
      <c r="G660" s="199"/>
      <c r="I660" s="131"/>
      <c r="K660" s="131"/>
      <c r="L660" s="132" t="s">
        <v>540</v>
      </c>
      <c r="O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row>
    <row r="661" spans="1:104" ht="25.5" x14ac:dyDescent="0.2">
      <c r="A661" s="129"/>
      <c r="B661" s="130"/>
      <c r="C661" s="195" t="s">
        <v>367</v>
      </c>
      <c r="D661" s="196"/>
      <c r="E661" s="133">
        <v>412.92</v>
      </c>
      <c r="F661" s="134"/>
      <c r="G661" s="135"/>
      <c r="H661" s="136"/>
      <c r="I661" s="131"/>
      <c r="J661" s="137"/>
      <c r="K661" s="131"/>
      <c r="M661" s="132" t="s">
        <v>367</v>
      </c>
      <c r="O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38" t="str">
        <f>C660</f>
        <v xml:space="preserve">Dřev. rošt pod krokvemi - KVH 40/60mm (na přířezech OSB tl. 18mm - 250/300mm á 1m) </v>
      </c>
      <c r="BE661" s="118"/>
      <c r="BF661" s="118"/>
      <c r="BG661" s="118"/>
      <c r="BH661" s="118"/>
      <c r="BI661" s="118"/>
    </row>
    <row r="662" spans="1:104" x14ac:dyDescent="0.2">
      <c r="A662" s="119">
        <v>96</v>
      </c>
      <c r="B662" s="120" t="s">
        <v>541</v>
      </c>
      <c r="C662" s="121" t="s">
        <v>542</v>
      </c>
      <c r="D662" s="122" t="s">
        <v>49</v>
      </c>
      <c r="E662" s="123">
        <v>1</v>
      </c>
      <c r="F662" s="124">
        <v>0</v>
      </c>
      <c r="G662" s="125">
        <f>E662*F662</f>
        <v>0</v>
      </c>
      <c r="H662" s="126">
        <v>6.0000000000000002E-5</v>
      </c>
      <c r="I662" s="127">
        <f>E662*H662</f>
        <v>6.0000000000000002E-5</v>
      </c>
      <c r="J662" s="126">
        <v>0</v>
      </c>
      <c r="K662" s="127">
        <f>E662*J662</f>
        <v>0</v>
      </c>
      <c r="O662" s="118"/>
      <c r="Z662" s="118"/>
      <c r="AA662" s="118">
        <v>1</v>
      </c>
      <c r="AB662" s="118">
        <v>7</v>
      </c>
      <c r="AC662" s="118">
        <v>7</v>
      </c>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28">
        <f>G662</f>
        <v>0</v>
      </c>
      <c r="BA662" s="118"/>
      <c r="BB662" s="118"/>
      <c r="BC662" s="118"/>
      <c r="BD662" s="118"/>
      <c r="BE662" s="118"/>
      <c r="BF662" s="118"/>
      <c r="BG662" s="118"/>
      <c r="BH662" s="118"/>
      <c r="BI662" s="118"/>
      <c r="CA662" s="118">
        <v>1</v>
      </c>
      <c r="CB662" s="118">
        <v>7</v>
      </c>
      <c r="CZ662" s="81">
        <v>2</v>
      </c>
    </row>
    <row r="663" spans="1:104" x14ac:dyDescent="0.2">
      <c r="A663" s="129"/>
      <c r="B663" s="130"/>
      <c r="C663" s="197" t="s">
        <v>543</v>
      </c>
      <c r="D663" s="198"/>
      <c r="E663" s="198"/>
      <c r="F663" s="198"/>
      <c r="G663" s="199"/>
      <c r="I663" s="131"/>
      <c r="K663" s="131"/>
      <c r="L663" s="132" t="s">
        <v>543</v>
      </c>
      <c r="O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row>
    <row r="664" spans="1:104" x14ac:dyDescent="0.2">
      <c r="A664" s="129"/>
      <c r="B664" s="130"/>
      <c r="C664" s="197" t="s">
        <v>544</v>
      </c>
      <c r="D664" s="198"/>
      <c r="E664" s="198"/>
      <c r="F664" s="198"/>
      <c r="G664" s="199"/>
      <c r="I664" s="131"/>
      <c r="K664" s="131"/>
      <c r="L664" s="132" t="s">
        <v>544</v>
      </c>
      <c r="O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row>
    <row r="665" spans="1:104" x14ac:dyDescent="0.2">
      <c r="A665" s="129"/>
      <c r="B665" s="130"/>
      <c r="C665" s="197"/>
      <c r="D665" s="198"/>
      <c r="E665" s="198"/>
      <c r="F665" s="198"/>
      <c r="G665" s="199"/>
      <c r="I665" s="131"/>
      <c r="K665" s="131"/>
      <c r="L665" s="132"/>
      <c r="O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row>
    <row r="666" spans="1:104" x14ac:dyDescent="0.2">
      <c r="A666" s="129"/>
      <c r="B666" s="130"/>
      <c r="C666" s="197" t="s">
        <v>545</v>
      </c>
      <c r="D666" s="198"/>
      <c r="E666" s="198"/>
      <c r="F666" s="198"/>
      <c r="G666" s="199"/>
      <c r="I666" s="131"/>
      <c r="K666" s="131"/>
      <c r="L666" s="132" t="s">
        <v>545</v>
      </c>
      <c r="O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row>
    <row r="667" spans="1:104" ht="22.5" x14ac:dyDescent="0.2">
      <c r="A667" s="119">
        <v>97</v>
      </c>
      <c r="B667" s="120" t="s">
        <v>546</v>
      </c>
      <c r="C667" s="121" t="s">
        <v>547</v>
      </c>
      <c r="D667" s="122" t="s">
        <v>22</v>
      </c>
      <c r="E667" s="123">
        <v>3963.4054000000001</v>
      </c>
      <c r="F667" s="124">
        <v>0</v>
      </c>
      <c r="G667" s="125">
        <f>E667*F667</f>
        <v>0</v>
      </c>
      <c r="H667" s="126">
        <v>0</v>
      </c>
      <c r="I667" s="127">
        <f>E667*H667</f>
        <v>0</v>
      </c>
      <c r="J667" s="126">
        <v>0</v>
      </c>
      <c r="K667" s="127">
        <f>E667*J667</f>
        <v>0</v>
      </c>
      <c r="O667" s="118"/>
      <c r="Z667" s="118"/>
      <c r="AA667" s="118">
        <v>1</v>
      </c>
      <c r="AB667" s="118">
        <v>7</v>
      </c>
      <c r="AC667" s="118">
        <v>7</v>
      </c>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28">
        <f>G667</f>
        <v>0</v>
      </c>
      <c r="BA667" s="118"/>
      <c r="BB667" s="118"/>
      <c r="BC667" s="118"/>
      <c r="BD667" s="118"/>
      <c r="BE667" s="118"/>
      <c r="BF667" s="118"/>
      <c r="BG667" s="118"/>
      <c r="BH667" s="118"/>
      <c r="BI667" s="118"/>
      <c r="CA667" s="118">
        <v>1</v>
      </c>
      <c r="CB667" s="118">
        <v>7</v>
      </c>
      <c r="CZ667" s="81">
        <v>2</v>
      </c>
    </row>
    <row r="668" spans="1:104" x14ac:dyDescent="0.2">
      <c r="A668" s="119">
        <v>98</v>
      </c>
      <c r="B668" s="120" t="s">
        <v>548</v>
      </c>
      <c r="C668" s="121" t="s">
        <v>549</v>
      </c>
      <c r="D668" s="122" t="s">
        <v>550</v>
      </c>
      <c r="E668" s="123">
        <v>10</v>
      </c>
      <c r="F668" s="124">
        <v>0</v>
      </c>
      <c r="G668" s="125">
        <f>E668*F668</f>
        <v>0</v>
      </c>
      <c r="H668" s="126">
        <v>1E-3</v>
      </c>
      <c r="I668" s="127">
        <f>E668*H668</f>
        <v>0.01</v>
      </c>
      <c r="J668" s="126"/>
      <c r="K668" s="127">
        <f>E668*J668</f>
        <v>0</v>
      </c>
      <c r="O668" s="118"/>
      <c r="Z668" s="118"/>
      <c r="AA668" s="118">
        <v>3</v>
      </c>
      <c r="AB668" s="118">
        <v>1</v>
      </c>
      <c r="AC668" s="118" t="s">
        <v>548</v>
      </c>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28">
        <f>G668</f>
        <v>0</v>
      </c>
      <c r="BA668" s="118"/>
      <c r="BB668" s="118"/>
      <c r="BC668" s="118"/>
      <c r="BD668" s="118"/>
      <c r="BE668" s="118"/>
      <c r="BF668" s="118"/>
      <c r="BG668" s="118"/>
      <c r="BH668" s="118"/>
      <c r="BI668" s="118"/>
      <c r="CA668" s="118">
        <v>3</v>
      </c>
      <c r="CB668" s="118">
        <v>1</v>
      </c>
      <c r="CZ668" s="81">
        <v>2</v>
      </c>
    </row>
    <row r="669" spans="1:104" x14ac:dyDescent="0.2">
      <c r="A669" s="129"/>
      <c r="B669" s="130"/>
      <c r="C669" s="197" t="s">
        <v>520</v>
      </c>
      <c r="D669" s="198"/>
      <c r="E669" s="198"/>
      <c r="F669" s="198"/>
      <c r="G669" s="199"/>
      <c r="I669" s="131"/>
      <c r="K669" s="131"/>
      <c r="L669" s="132" t="s">
        <v>520</v>
      </c>
      <c r="O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row>
    <row r="670" spans="1:104" x14ac:dyDescent="0.2">
      <c r="A670" s="129"/>
      <c r="B670" s="130"/>
      <c r="C670" s="197" t="s">
        <v>521</v>
      </c>
      <c r="D670" s="198"/>
      <c r="E670" s="198"/>
      <c r="F670" s="198"/>
      <c r="G670" s="199"/>
      <c r="I670" s="131"/>
      <c r="K670" s="131"/>
      <c r="L670" s="132" t="s">
        <v>521</v>
      </c>
      <c r="O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row>
    <row r="671" spans="1:104" x14ac:dyDescent="0.2">
      <c r="A671" s="119">
        <v>99</v>
      </c>
      <c r="B671" s="120" t="s">
        <v>551</v>
      </c>
      <c r="C671" s="121" t="s">
        <v>552</v>
      </c>
      <c r="D671" s="122" t="s">
        <v>49</v>
      </c>
      <c r="E671" s="123">
        <v>488.75</v>
      </c>
      <c r="F671" s="124">
        <v>0</v>
      </c>
      <c r="G671" s="125">
        <f>E671*F671</f>
        <v>0</v>
      </c>
      <c r="H671" s="126">
        <v>1.5699999999999999E-2</v>
      </c>
      <c r="I671" s="127">
        <f>E671*H671</f>
        <v>7.6733749999999992</v>
      </c>
      <c r="J671" s="126"/>
      <c r="K671" s="127">
        <f>E671*J671</f>
        <v>0</v>
      </c>
      <c r="O671" s="118"/>
      <c r="Z671" s="118"/>
      <c r="AA671" s="118">
        <v>3</v>
      </c>
      <c r="AB671" s="118">
        <v>1</v>
      </c>
      <c r="AC671" s="118" t="s">
        <v>551</v>
      </c>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28">
        <f>G671</f>
        <v>0</v>
      </c>
      <c r="BA671" s="118"/>
      <c r="BB671" s="118"/>
      <c r="BC671" s="118"/>
      <c r="BD671" s="118"/>
      <c r="BE671" s="118"/>
      <c r="BF671" s="118"/>
      <c r="BG671" s="118"/>
      <c r="BH671" s="118"/>
      <c r="BI671" s="118"/>
      <c r="CA671" s="118">
        <v>3</v>
      </c>
      <c r="CB671" s="118">
        <v>1</v>
      </c>
      <c r="CZ671" s="81">
        <v>2</v>
      </c>
    </row>
    <row r="672" spans="1:104" x14ac:dyDescent="0.2">
      <c r="A672" s="129"/>
      <c r="B672" s="130"/>
      <c r="C672" s="195" t="s">
        <v>553</v>
      </c>
      <c r="D672" s="196"/>
      <c r="E672" s="133">
        <v>488.75</v>
      </c>
      <c r="F672" s="134"/>
      <c r="G672" s="135"/>
      <c r="H672" s="136"/>
      <c r="I672" s="131"/>
      <c r="J672" s="137"/>
      <c r="K672" s="131"/>
      <c r="M672" s="132" t="s">
        <v>553</v>
      </c>
      <c r="O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38" t="str">
        <f>C671</f>
        <v>Deska dřevoštěpková OSB 3 N - 4PD tl. 25 mm</v>
      </c>
      <c r="BE672" s="118"/>
      <c r="BF672" s="118"/>
      <c r="BG672" s="118"/>
      <c r="BH672" s="118"/>
      <c r="BI672" s="118"/>
    </row>
    <row r="673" spans="1:104" x14ac:dyDescent="0.2">
      <c r="A673" s="139" t="s">
        <v>50</v>
      </c>
      <c r="B673" s="140" t="s">
        <v>512</v>
      </c>
      <c r="C673" s="141" t="s">
        <v>513</v>
      </c>
      <c r="D673" s="142"/>
      <c r="E673" s="143"/>
      <c r="F673" s="143"/>
      <c r="G673" s="144">
        <f>SUM(G635:G672)</f>
        <v>0</v>
      </c>
      <c r="H673" s="145"/>
      <c r="I673" s="144">
        <f>SUM(I635:I672)</f>
        <v>12.925405</v>
      </c>
      <c r="J673" s="146"/>
      <c r="K673" s="144">
        <f>SUM(K635:K672)</f>
        <v>-2.9750000000000001</v>
      </c>
      <c r="O673" s="118"/>
      <c r="X673" s="147">
        <f>K673</f>
        <v>-2.9750000000000001</v>
      </c>
      <c r="Y673" s="147">
        <f>I673</f>
        <v>12.925405</v>
      </c>
      <c r="Z673" s="128">
        <f>G673</f>
        <v>0</v>
      </c>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48"/>
      <c r="BB673" s="148"/>
      <c r="BC673" s="148"/>
      <c r="BD673" s="148"/>
      <c r="BE673" s="148"/>
      <c r="BF673" s="148"/>
      <c r="BG673" s="118"/>
      <c r="BH673" s="118"/>
      <c r="BI673" s="118"/>
    </row>
    <row r="674" spans="1:104" ht="14.25" customHeight="1" x14ac:dyDescent="0.2">
      <c r="A674" s="108" t="s">
        <v>46</v>
      </c>
      <c r="B674" s="109" t="s">
        <v>554</v>
      </c>
      <c r="C674" s="110" t="s">
        <v>555</v>
      </c>
      <c r="D674" s="111"/>
      <c r="E674" s="112"/>
      <c r="F674" s="112"/>
      <c r="G674" s="113"/>
      <c r="H674" s="114"/>
      <c r="I674" s="115"/>
      <c r="J674" s="116"/>
      <c r="K674" s="117"/>
      <c r="O674" s="118"/>
    </row>
    <row r="675" spans="1:104" x14ac:dyDescent="0.2">
      <c r="A675" s="119">
        <v>100</v>
      </c>
      <c r="B675" s="120" t="s">
        <v>556</v>
      </c>
      <c r="C675" s="121" t="s">
        <v>557</v>
      </c>
      <c r="D675" s="122" t="s">
        <v>558</v>
      </c>
      <c r="E675" s="123">
        <v>3</v>
      </c>
      <c r="F675" s="124">
        <v>0</v>
      </c>
      <c r="G675" s="125">
        <f>E675*F675</f>
        <v>0</v>
      </c>
      <c r="H675" s="126">
        <v>0</v>
      </c>
      <c r="I675" s="127">
        <f>E675*H675</f>
        <v>0</v>
      </c>
      <c r="J675" s="126">
        <v>0</v>
      </c>
      <c r="K675" s="127">
        <f>E675*J675</f>
        <v>0</v>
      </c>
      <c r="O675" s="118"/>
      <c r="Z675" s="118"/>
      <c r="AA675" s="118">
        <v>1</v>
      </c>
      <c r="AB675" s="118">
        <v>1</v>
      </c>
      <c r="AC675" s="118">
        <v>1</v>
      </c>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28">
        <f>G675</f>
        <v>0</v>
      </c>
      <c r="BA675" s="118"/>
      <c r="BB675" s="118"/>
      <c r="BC675" s="118"/>
      <c r="BD675" s="118"/>
      <c r="BE675" s="118"/>
      <c r="BF675" s="118"/>
      <c r="BG675" s="118"/>
      <c r="BH675" s="118"/>
      <c r="BI675" s="118"/>
      <c r="CA675" s="118">
        <v>1</v>
      </c>
      <c r="CB675" s="118">
        <v>1</v>
      </c>
      <c r="CZ675" s="81">
        <v>2</v>
      </c>
    </row>
    <row r="676" spans="1:104" x14ac:dyDescent="0.2">
      <c r="A676" s="129"/>
      <c r="B676" s="130"/>
      <c r="C676" s="197" t="s">
        <v>559</v>
      </c>
      <c r="D676" s="198"/>
      <c r="E676" s="198"/>
      <c r="F676" s="198"/>
      <c r="G676" s="199"/>
      <c r="I676" s="131"/>
      <c r="K676" s="131"/>
      <c r="L676" s="132" t="s">
        <v>559</v>
      </c>
      <c r="O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18"/>
      <c r="BE676" s="118"/>
      <c r="BF676" s="118"/>
      <c r="BG676" s="118"/>
      <c r="BH676" s="118"/>
      <c r="BI676" s="118"/>
    </row>
    <row r="677" spans="1:104" x14ac:dyDescent="0.2">
      <c r="A677" s="129"/>
      <c r="B677" s="130"/>
      <c r="C677" s="197" t="s">
        <v>560</v>
      </c>
      <c r="D677" s="198"/>
      <c r="E677" s="198"/>
      <c r="F677" s="198"/>
      <c r="G677" s="199"/>
      <c r="I677" s="131"/>
      <c r="K677" s="131"/>
      <c r="L677" s="132" t="s">
        <v>560</v>
      </c>
      <c r="O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118"/>
      <c r="BB677" s="118"/>
      <c r="BC677" s="118"/>
      <c r="BD677" s="118"/>
      <c r="BE677" s="118"/>
      <c r="BF677" s="118"/>
      <c r="BG677" s="118"/>
      <c r="BH677" s="118"/>
      <c r="BI677" s="118"/>
    </row>
    <row r="678" spans="1:104" x14ac:dyDescent="0.2">
      <c r="A678" s="129"/>
      <c r="B678" s="130"/>
      <c r="C678" s="197" t="s">
        <v>561</v>
      </c>
      <c r="D678" s="198"/>
      <c r="E678" s="198"/>
      <c r="F678" s="198"/>
      <c r="G678" s="199"/>
      <c r="I678" s="131"/>
      <c r="K678" s="131"/>
      <c r="L678" s="132" t="s">
        <v>561</v>
      </c>
      <c r="O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18"/>
      <c r="BE678" s="118"/>
      <c r="BF678" s="118"/>
      <c r="BG678" s="118"/>
      <c r="BH678" s="118"/>
      <c r="BI678" s="118"/>
    </row>
    <row r="679" spans="1:104" x14ac:dyDescent="0.2">
      <c r="A679" s="129"/>
      <c r="B679" s="130"/>
      <c r="C679" s="197" t="s">
        <v>562</v>
      </c>
      <c r="D679" s="198"/>
      <c r="E679" s="198"/>
      <c r="F679" s="198"/>
      <c r="G679" s="199"/>
      <c r="I679" s="131"/>
      <c r="K679" s="131"/>
      <c r="L679" s="132" t="s">
        <v>562</v>
      </c>
      <c r="O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18"/>
      <c r="BH679" s="118"/>
      <c r="BI679" s="118"/>
    </row>
    <row r="680" spans="1:104" x14ac:dyDescent="0.2">
      <c r="A680" s="119">
        <v>101</v>
      </c>
      <c r="B680" s="120" t="s">
        <v>563</v>
      </c>
      <c r="C680" s="121" t="s">
        <v>564</v>
      </c>
      <c r="D680" s="122" t="s">
        <v>558</v>
      </c>
      <c r="E680" s="123">
        <v>1</v>
      </c>
      <c r="F680" s="124">
        <v>0</v>
      </c>
      <c r="G680" s="125">
        <f>E680*F680</f>
        <v>0</v>
      </c>
      <c r="H680" s="126">
        <v>0</v>
      </c>
      <c r="I680" s="127">
        <f>E680*H680</f>
        <v>0</v>
      </c>
      <c r="J680" s="126">
        <v>0</v>
      </c>
      <c r="K680" s="127">
        <f>E680*J680</f>
        <v>0</v>
      </c>
      <c r="O680" s="118"/>
      <c r="Z680" s="118"/>
      <c r="AA680" s="118">
        <v>1</v>
      </c>
      <c r="AB680" s="118">
        <v>1</v>
      </c>
      <c r="AC680" s="118">
        <v>1</v>
      </c>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28">
        <f>G680</f>
        <v>0</v>
      </c>
      <c r="BA680" s="118"/>
      <c r="BB680" s="118"/>
      <c r="BC680" s="118"/>
      <c r="BD680" s="118"/>
      <c r="BE680" s="118"/>
      <c r="BF680" s="118"/>
      <c r="BG680" s="118"/>
      <c r="BH680" s="118"/>
      <c r="BI680" s="118"/>
      <c r="CA680" s="118">
        <v>1</v>
      </c>
      <c r="CB680" s="118">
        <v>1</v>
      </c>
      <c r="CZ680" s="81">
        <v>2</v>
      </c>
    </row>
    <row r="681" spans="1:104" x14ac:dyDescent="0.2">
      <c r="A681" s="129"/>
      <c r="B681" s="130"/>
      <c r="C681" s="197" t="s">
        <v>565</v>
      </c>
      <c r="D681" s="198"/>
      <c r="E681" s="198"/>
      <c r="F681" s="198"/>
      <c r="G681" s="199"/>
      <c r="I681" s="131"/>
      <c r="K681" s="131"/>
      <c r="L681" s="132" t="s">
        <v>565</v>
      </c>
      <c r="O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118"/>
      <c r="BB681" s="118"/>
      <c r="BC681" s="118"/>
      <c r="BD681" s="118"/>
      <c r="BE681" s="118"/>
      <c r="BF681" s="118"/>
      <c r="BG681" s="118"/>
      <c r="BH681" s="118"/>
      <c r="BI681" s="118"/>
    </row>
    <row r="682" spans="1:104" x14ac:dyDescent="0.2">
      <c r="A682" s="129"/>
      <c r="B682" s="130"/>
      <c r="C682" s="197" t="s">
        <v>566</v>
      </c>
      <c r="D682" s="198"/>
      <c r="E682" s="198"/>
      <c r="F682" s="198"/>
      <c r="G682" s="199"/>
      <c r="I682" s="131"/>
      <c r="K682" s="131"/>
      <c r="L682" s="132" t="s">
        <v>566</v>
      </c>
      <c r="O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row>
    <row r="683" spans="1:104" x14ac:dyDescent="0.2">
      <c r="A683" s="129"/>
      <c r="B683" s="130"/>
      <c r="C683" s="197" t="s">
        <v>560</v>
      </c>
      <c r="D683" s="198"/>
      <c r="E683" s="198"/>
      <c r="F683" s="198"/>
      <c r="G683" s="199"/>
      <c r="I683" s="131"/>
      <c r="K683" s="131"/>
      <c r="L683" s="132" t="s">
        <v>560</v>
      </c>
      <c r="O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row>
    <row r="684" spans="1:104" x14ac:dyDescent="0.2">
      <c r="A684" s="129"/>
      <c r="B684" s="130"/>
      <c r="C684" s="197" t="s">
        <v>561</v>
      </c>
      <c r="D684" s="198"/>
      <c r="E684" s="198"/>
      <c r="F684" s="198"/>
      <c r="G684" s="199"/>
      <c r="I684" s="131"/>
      <c r="K684" s="131"/>
      <c r="L684" s="132" t="s">
        <v>561</v>
      </c>
      <c r="O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118"/>
      <c r="BG684" s="118"/>
      <c r="BH684" s="118"/>
      <c r="BI684" s="118"/>
    </row>
    <row r="685" spans="1:104" x14ac:dyDescent="0.2">
      <c r="A685" s="129"/>
      <c r="B685" s="130"/>
      <c r="C685" s="197" t="s">
        <v>562</v>
      </c>
      <c r="D685" s="198"/>
      <c r="E685" s="198"/>
      <c r="F685" s="198"/>
      <c r="G685" s="199"/>
      <c r="I685" s="131"/>
      <c r="K685" s="131"/>
      <c r="L685" s="132" t="s">
        <v>562</v>
      </c>
      <c r="O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118"/>
      <c r="BB685" s="118"/>
      <c r="BC685" s="118"/>
      <c r="BD685" s="118"/>
      <c r="BE685" s="118"/>
      <c r="BF685" s="118"/>
      <c r="BG685" s="118"/>
      <c r="BH685" s="118"/>
      <c r="BI685" s="118"/>
    </row>
    <row r="686" spans="1:104" x14ac:dyDescent="0.2">
      <c r="A686" s="119">
        <v>102</v>
      </c>
      <c r="B686" s="120" t="s">
        <v>567</v>
      </c>
      <c r="C686" s="121" t="s">
        <v>568</v>
      </c>
      <c r="D686" s="122" t="s">
        <v>558</v>
      </c>
      <c r="E686" s="123">
        <v>4</v>
      </c>
      <c r="F686" s="124">
        <v>0</v>
      </c>
      <c r="G686" s="125">
        <f>E686*F686</f>
        <v>0</v>
      </c>
      <c r="H686" s="126">
        <v>0</v>
      </c>
      <c r="I686" s="127">
        <f>E686*H686</f>
        <v>0</v>
      </c>
      <c r="J686" s="126">
        <v>0</v>
      </c>
      <c r="K686" s="127">
        <f>E686*J686</f>
        <v>0</v>
      </c>
      <c r="O686" s="118"/>
      <c r="Z686" s="118"/>
      <c r="AA686" s="118">
        <v>1</v>
      </c>
      <c r="AB686" s="118">
        <v>1</v>
      </c>
      <c r="AC686" s="118">
        <v>1</v>
      </c>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28">
        <f>G686</f>
        <v>0</v>
      </c>
      <c r="BA686" s="118"/>
      <c r="BB686" s="118"/>
      <c r="BC686" s="118"/>
      <c r="BD686" s="118"/>
      <c r="BE686" s="118"/>
      <c r="BF686" s="118"/>
      <c r="BG686" s="118"/>
      <c r="BH686" s="118"/>
      <c r="BI686" s="118"/>
      <c r="CA686" s="118">
        <v>1</v>
      </c>
      <c r="CB686" s="118">
        <v>1</v>
      </c>
      <c r="CZ686" s="81">
        <v>2</v>
      </c>
    </row>
    <row r="687" spans="1:104" x14ac:dyDescent="0.2">
      <c r="A687" s="129"/>
      <c r="B687" s="130"/>
      <c r="C687" s="197" t="s">
        <v>569</v>
      </c>
      <c r="D687" s="198"/>
      <c r="E687" s="198"/>
      <c r="F687" s="198"/>
      <c r="G687" s="199"/>
      <c r="I687" s="131"/>
      <c r="K687" s="131"/>
      <c r="L687" s="132" t="s">
        <v>569</v>
      </c>
      <c r="O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18"/>
      <c r="BB687" s="118"/>
      <c r="BC687" s="118"/>
      <c r="BD687" s="118"/>
      <c r="BE687" s="118"/>
      <c r="BF687" s="118"/>
      <c r="BG687" s="118"/>
      <c r="BH687" s="118"/>
      <c r="BI687" s="118"/>
    </row>
    <row r="688" spans="1:104" x14ac:dyDescent="0.2">
      <c r="A688" s="129"/>
      <c r="B688" s="130"/>
      <c r="C688" s="197" t="s">
        <v>570</v>
      </c>
      <c r="D688" s="198"/>
      <c r="E688" s="198"/>
      <c r="F688" s="198"/>
      <c r="G688" s="199"/>
      <c r="I688" s="131"/>
      <c r="K688" s="131"/>
      <c r="L688" s="132" t="s">
        <v>570</v>
      </c>
      <c r="O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118"/>
      <c r="BB688" s="118"/>
      <c r="BC688" s="118"/>
      <c r="BD688" s="118"/>
      <c r="BE688" s="118"/>
      <c r="BF688" s="118"/>
      <c r="BG688" s="118"/>
      <c r="BH688" s="118"/>
      <c r="BI688" s="118"/>
    </row>
    <row r="689" spans="1:104" x14ac:dyDescent="0.2">
      <c r="A689" s="129"/>
      <c r="B689" s="130"/>
      <c r="C689" s="197" t="s">
        <v>560</v>
      </c>
      <c r="D689" s="198"/>
      <c r="E689" s="198"/>
      <c r="F689" s="198"/>
      <c r="G689" s="199"/>
      <c r="I689" s="131"/>
      <c r="K689" s="131"/>
      <c r="L689" s="132" t="s">
        <v>560</v>
      </c>
      <c r="O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118"/>
      <c r="BB689" s="118"/>
      <c r="BC689" s="118"/>
      <c r="BD689" s="118"/>
      <c r="BE689" s="118"/>
      <c r="BF689" s="118"/>
      <c r="BG689" s="118"/>
      <c r="BH689" s="118"/>
      <c r="BI689" s="118"/>
    </row>
    <row r="690" spans="1:104" x14ac:dyDescent="0.2">
      <c r="A690" s="129"/>
      <c r="B690" s="130"/>
      <c r="C690" s="197" t="s">
        <v>561</v>
      </c>
      <c r="D690" s="198"/>
      <c r="E690" s="198"/>
      <c r="F690" s="198"/>
      <c r="G690" s="199"/>
      <c r="I690" s="131"/>
      <c r="K690" s="131"/>
      <c r="L690" s="132" t="s">
        <v>561</v>
      </c>
      <c r="O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118"/>
      <c r="BB690" s="118"/>
      <c r="BC690" s="118"/>
      <c r="BD690" s="118"/>
      <c r="BE690" s="118"/>
      <c r="BF690" s="118"/>
      <c r="BG690" s="118"/>
      <c r="BH690" s="118"/>
      <c r="BI690" s="118"/>
    </row>
    <row r="691" spans="1:104" x14ac:dyDescent="0.2">
      <c r="A691" s="129"/>
      <c r="B691" s="130"/>
      <c r="C691" s="197" t="s">
        <v>562</v>
      </c>
      <c r="D691" s="198"/>
      <c r="E691" s="198"/>
      <c r="F691" s="198"/>
      <c r="G691" s="199"/>
      <c r="I691" s="131"/>
      <c r="K691" s="131"/>
      <c r="L691" s="132" t="s">
        <v>562</v>
      </c>
      <c r="O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row>
    <row r="692" spans="1:104" x14ac:dyDescent="0.2">
      <c r="A692" s="119">
        <v>103</v>
      </c>
      <c r="B692" s="120" t="s">
        <v>571</v>
      </c>
      <c r="C692" s="121" t="s">
        <v>572</v>
      </c>
      <c r="D692" s="122" t="s">
        <v>573</v>
      </c>
      <c r="E692" s="123">
        <v>5.6</v>
      </c>
      <c r="F692" s="124">
        <v>0</v>
      </c>
      <c r="G692" s="125">
        <f>E692*F692</f>
        <v>0</v>
      </c>
      <c r="H692" s="126">
        <v>0</v>
      </c>
      <c r="I692" s="127">
        <f>E692*H692</f>
        <v>0</v>
      </c>
      <c r="J692" s="126">
        <v>0</v>
      </c>
      <c r="K692" s="127">
        <f>E692*J692</f>
        <v>0</v>
      </c>
      <c r="O692" s="118"/>
      <c r="Z692" s="118"/>
      <c r="AA692" s="118">
        <v>1</v>
      </c>
      <c r="AB692" s="118">
        <v>1</v>
      </c>
      <c r="AC692" s="118">
        <v>1</v>
      </c>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28">
        <f>G692</f>
        <v>0</v>
      </c>
      <c r="BA692" s="118"/>
      <c r="BB692" s="118"/>
      <c r="BC692" s="118"/>
      <c r="BD692" s="118"/>
      <c r="BE692" s="118"/>
      <c r="BF692" s="118"/>
      <c r="BG692" s="118"/>
      <c r="BH692" s="118"/>
      <c r="BI692" s="118"/>
      <c r="CA692" s="118">
        <v>1</v>
      </c>
      <c r="CB692" s="118">
        <v>1</v>
      </c>
      <c r="CZ692" s="81">
        <v>2</v>
      </c>
    </row>
    <row r="693" spans="1:104" x14ac:dyDescent="0.2">
      <c r="A693" s="129"/>
      <c r="B693" s="130"/>
      <c r="C693" s="197" t="s">
        <v>574</v>
      </c>
      <c r="D693" s="198"/>
      <c r="E693" s="198"/>
      <c r="F693" s="198"/>
      <c r="G693" s="199"/>
      <c r="I693" s="131"/>
      <c r="K693" s="131"/>
      <c r="L693" s="132" t="s">
        <v>574</v>
      </c>
      <c r="O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row>
    <row r="694" spans="1:104" x14ac:dyDescent="0.2">
      <c r="A694" s="129"/>
      <c r="B694" s="130"/>
      <c r="C694" s="197" t="s">
        <v>575</v>
      </c>
      <c r="D694" s="198"/>
      <c r="E694" s="198"/>
      <c r="F694" s="198"/>
      <c r="G694" s="199"/>
      <c r="I694" s="131"/>
      <c r="K694" s="131"/>
      <c r="L694" s="132" t="s">
        <v>575</v>
      </c>
      <c r="O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row>
    <row r="695" spans="1:104" x14ac:dyDescent="0.2">
      <c r="A695" s="129"/>
      <c r="B695" s="130"/>
      <c r="C695" s="197" t="s">
        <v>576</v>
      </c>
      <c r="D695" s="198"/>
      <c r="E695" s="198"/>
      <c r="F695" s="198"/>
      <c r="G695" s="199"/>
      <c r="I695" s="131"/>
      <c r="K695" s="131"/>
      <c r="L695" s="132" t="s">
        <v>576</v>
      </c>
      <c r="O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118"/>
    </row>
    <row r="696" spans="1:104" x14ac:dyDescent="0.2">
      <c r="A696" s="129"/>
      <c r="B696" s="130"/>
      <c r="C696" s="197" t="s">
        <v>577</v>
      </c>
      <c r="D696" s="198"/>
      <c r="E696" s="198"/>
      <c r="F696" s="198"/>
      <c r="G696" s="199"/>
      <c r="I696" s="131"/>
      <c r="K696" s="131"/>
      <c r="L696" s="132" t="s">
        <v>577</v>
      </c>
      <c r="O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row>
    <row r="697" spans="1:104" x14ac:dyDescent="0.2">
      <c r="A697" s="119">
        <v>104</v>
      </c>
      <c r="B697" s="120" t="s">
        <v>578</v>
      </c>
      <c r="C697" s="121" t="s">
        <v>579</v>
      </c>
      <c r="D697" s="122" t="s">
        <v>573</v>
      </c>
      <c r="E697" s="123">
        <v>2.8</v>
      </c>
      <c r="F697" s="124">
        <v>0</v>
      </c>
      <c r="G697" s="125">
        <f>E697*F697</f>
        <v>0</v>
      </c>
      <c r="H697" s="126">
        <v>0</v>
      </c>
      <c r="I697" s="127">
        <f>E697*H697</f>
        <v>0</v>
      </c>
      <c r="J697" s="126">
        <v>0</v>
      </c>
      <c r="K697" s="127">
        <f>E697*J697</f>
        <v>0</v>
      </c>
      <c r="O697" s="118"/>
      <c r="Z697" s="118"/>
      <c r="AA697" s="118">
        <v>1</v>
      </c>
      <c r="AB697" s="118">
        <v>1</v>
      </c>
      <c r="AC697" s="118">
        <v>1</v>
      </c>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28">
        <f>G697</f>
        <v>0</v>
      </c>
      <c r="BA697" s="118"/>
      <c r="BB697" s="118"/>
      <c r="BC697" s="118"/>
      <c r="BD697" s="118"/>
      <c r="BE697" s="118"/>
      <c r="BF697" s="118"/>
      <c r="BG697" s="118"/>
      <c r="BH697" s="118"/>
      <c r="BI697" s="118"/>
      <c r="CA697" s="118">
        <v>1</v>
      </c>
      <c r="CB697" s="118">
        <v>1</v>
      </c>
      <c r="CZ697" s="81">
        <v>2</v>
      </c>
    </row>
    <row r="698" spans="1:104" x14ac:dyDescent="0.2">
      <c r="A698" s="129"/>
      <c r="B698" s="130"/>
      <c r="C698" s="197" t="s">
        <v>580</v>
      </c>
      <c r="D698" s="198"/>
      <c r="E698" s="198"/>
      <c r="F698" s="198"/>
      <c r="G698" s="199"/>
      <c r="I698" s="131"/>
      <c r="K698" s="131"/>
      <c r="L698" s="132" t="s">
        <v>580</v>
      </c>
      <c r="O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row>
    <row r="699" spans="1:104" x14ac:dyDescent="0.2">
      <c r="A699" s="129"/>
      <c r="B699" s="130"/>
      <c r="C699" s="197" t="s">
        <v>581</v>
      </c>
      <c r="D699" s="198"/>
      <c r="E699" s="198"/>
      <c r="F699" s="198"/>
      <c r="G699" s="199"/>
      <c r="I699" s="131"/>
      <c r="K699" s="131"/>
      <c r="L699" s="132" t="s">
        <v>581</v>
      </c>
      <c r="O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row>
    <row r="700" spans="1:104" x14ac:dyDescent="0.2">
      <c r="A700" s="119">
        <v>105</v>
      </c>
      <c r="B700" s="120" t="s">
        <v>582</v>
      </c>
      <c r="C700" s="121" t="s">
        <v>583</v>
      </c>
      <c r="D700" s="122" t="s">
        <v>573</v>
      </c>
      <c r="E700" s="123">
        <v>15.3</v>
      </c>
      <c r="F700" s="124">
        <v>0</v>
      </c>
      <c r="G700" s="125">
        <f>E700*F700</f>
        <v>0</v>
      </c>
      <c r="H700" s="126">
        <v>0</v>
      </c>
      <c r="I700" s="127">
        <f>E700*H700</f>
        <v>0</v>
      </c>
      <c r="J700" s="126">
        <v>0</v>
      </c>
      <c r="K700" s="127">
        <f>E700*J700</f>
        <v>0</v>
      </c>
      <c r="O700" s="118"/>
      <c r="Z700" s="118"/>
      <c r="AA700" s="118">
        <v>1</v>
      </c>
      <c r="AB700" s="118">
        <v>1</v>
      </c>
      <c r="AC700" s="118">
        <v>1</v>
      </c>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28">
        <f>G700</f>
        <v>0</v>
      </c>
      <c r="BA700" s="118"/>
      <c r="BB700" s="118"/>
      <c r="BC700" s="118"/>
      <c r="BD700" s="118"/>
      <c r="BE700" s="118"/>
      <c r="BF700" s="118"/>
      <c r="BG700" s="118"/>
      <c r="BH700" s="118"/>
      <c r="BI700" s="118"/>
      <c r="CA700" s="118">
        <v>1</v>
      </c>
      <c r="CB700" s="118">
        <v>1</v>
      </c>
      <c r="CZ700" s="81">
        <v>2</v>
      </c>
    </row>
    <row r="701" spans="1:104" x14ac:dyDescent="0.2">
      <c r="A701" s="129"/>
      <c r="B701" s="130"/>
      <c r="C701" s="197" t="s">
        <v>584</v>
      </c>
      <c r="D701" s="198"/>
      <c r="E701" s="198"/>
      <c r="F701" s="198"/>
      <c r="G701" s="199"/>
      <c r="I701" s="131"/>
      <c r="K701" s="131"/>
      <c r="L701" s="132" t="s">
        <v>584</v>
      </c>
      <c r="O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row>
    <row r="702" spans="1:104" x14ac:dyDescent="0.2">
      <c r="A702" s="129"/>
      <c r="B702" s="130"/>
      <c r="C702" s="197" t="s">
        <v>575</v>
      </c>
      <c r="D702" s="198"/>
      <c r="E702" s="198"/>
      <c r="F702" s="198"/>
      <c r="G702" s="199"/>
      <c r="I702" s="131"/>
      <c r="K702" s="131"/>
      <c r="L702" s="132" t="s">
        <v>575</v>
      </c>
      <c r="O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118"/>
      <c r="BB702" s="118"/>
      <c r="BC702" s="118"/>
      <c r="BD702" s="118"/>
      <c r="BE702" s="118"/>
      <c r="BF702" s="118"/>
      <c r="BG702" s="118"/>
      <c r="BH702" s="118"/>
      <c r="BI702" s="118"/>
    </row>
    <row r="703" spans="1:104" x14ac:dyDescent="0.2">
      <c r="A703" s="129"/>
      <c r="B703" s="130"/>
      <c r="C703" s="197" t="s">
        <v>576</v>
      </c>
      <c r="D703" s="198"/>
      <c r="E703" s="198"/>
      <c r="F703" s="198"/>
      <c r="G703" s="199"/>
      <c r="I703" s="131"/>
      <c r="K703" s="131"/>
      <c r="L703" s="132" t="s">
        <v>576</v>
      </c>
      <c r="O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118"/>
      <c r="BB703" s="118"/>
      <c r="BC703" s="118"/>
      <c r="BD703" s="118"/>
      <c r="BE703" s="118"/>
      <c r="BF703" s="118"/>
      <c r="BG703" s="118"/>
      <c r="BH703" s="118"/>
      <c r="BI703" s="118"/>
    </row>
    <row r="704" spans="1:104" x14ac:dyDescent="0.2">
      <c r="A704" s="129"/>
      <c r="B704" s="130"/>
      <c r="C704" s="197" t="s">
        <v>585</v>
      </c>
      <c r="D704" s="198"/>
      <c r="E704" s="198"/>
      <c r="F704" s="198"/>
      <c r="G704" s="199"/>
      <c r="I704" s="131"/>
      <c r="K704" s="131"/>
      <c r="L704" s="132" t="s">
        <v>585</v>
      </c>
      <c r="O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118"/>
      <c r="BB704" s="118"/>
      <c r="BC704" s="118"/>
      <c r="BD704" s="118"/>
      <c r="BE704" s="118"/>
      <c r="BF704" s="118"/>
      <c r="BG704" s="118"/>
      <c r="BH704" s="118"/>
      <c r="BI704" s="118"/>
    </row>
    <row r="705" spans="1:104" x14ac:dyDescent="0.2">
      <c r="A705" s="129"/>
      <c r="B705" s="130"/>
      <c r="C705" s="197" t="s">
        <v>586</v>
      </c>
      <c r="D705" s="198"/>
      <c r="E705" s="198"/>
      <c r="F705" s="198"/>
      <c r="G705" s="199"/>
      <c r="I705" s="131"/>
      <c r="K705" s="131"/>
      <c r="L705" s="132" t="s">
        <v>586</v>
      </c>
      <c r="O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row>
    <row r="706" spans="1:104" x14ac:dyDescent="0.2">
      <c r="A706" s="129"/>
      <c r="B706" s="130"/>
      <c r="C706" s="197" t="s">
        <v>587</v>
      </c>
      <c r="D706" s="198"/>
      <c r="E706" s="198"/>
      <c r="F706" s="198"/>
      <c r="G706" s="199"/>
      <c r="I706" s="131"/>
      <c r="K706" s="131"/>
      <c r="L706" s="132" t="s">
        <v>587</v>
      </c>
      <c r="O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118"/>
      <c r="BB706" s="118"/>
      <c r="BC706" s="118"/>
      <c r="BD706" s="118"/>
      <c r="BE706" s="118"/>
      <c r="BF706" s="118"/>
      <c r="BG706" s="118"/>
      <c r="BH706" s="118"/>
      <c r="BI706" s="118"/>
    </row>
    <row r="707" spans="1:104" x14ac:dyDescent="0.2">
      <c r="A707" s="129"/>
      <c r="B707" s="130"/>
      <c r="C707" s="197" t="s">
        <v>588</v>
      </c>
      <c r="D707" s="198"/>
      <c r="E707" s="198"/>
      <c r="F707" s="198"/>
      <c r="G707" s="199"/>
      <c r="I707" s="131"/>
      <c r="K707" s="131"/>
      <c r="L707" s="132" t="s">
        <v>588</v>
      </c>
      <c r="O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row>
    <row r="708" spans="1:104" x14ac:dyDescent="0.2">
      <c r="A708" s="129"/>
      <c r="B708" s="130"/>
      <c r="C708" s="197"/>
      <c r="D708" s="198"/>
      <c r="E708" s="198"/>
      <c r="F708" s="198"/>
      <c r="G708" s="199"/>
      <c r="I708" s="131"/>
      <c r="K708" s="131"/>
      <c r="L708" s="132"/>
      <c r="O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118"/>
      <c r="BB708" s="118"/>
      <c r="BC708" s="118"/>
      <c r="BD708" s="118"/>
      <c r="BE708" s="118"/>
      <c r="BF708" s="118"/>
      <c r="BG708" s="118"/>
      <c r="BH708" s="118"/>
      <c r="BI708" s="118"/>
    </row>
    <row r="709" spans="1:104" x14ac:dyDescent="0.2">
      <c r="A709" s="129"/>
      <c r="B709" s="130"/>
      <c r="C709" s="197" t="s">
        <v>589</v>
      </c>
      <c r="D709" s="198"/>
      <c r="E709" s="198"/>
      <c r="F709" s="198"/>
      <c r="G709" s="199"/>
      <c r="I709" s="131"/>
      <c r="K709" s="131"/>
      <c r="L709" s="132" t="s">
        <v>589</v>
      </c>
      <c r="O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118"/>
      <c r="BB709" s="118"/>
      <c r="BC709" s="118"/>
      <c r="BD709" s="118"/>
      <c r="BE709" s="118"/>
      <c r="BF709" s="118"/>
      <c r="BG709" s="118"/>
      <c r="BH709" s="118"/>
      <c r="BI709" s="118"/>
    </row>
    <row r="710" spans="1:104" x14ac:dyDescent="0.2">
      <c r="A710" s="119">
        <v>106</v>
      </c>
      <c r="B710" s="120" t="s">
        <v>590</v>
      </c>
      <c r="C710" s="121" t="s">
        <v>591</v>
      </c>
      <c r="D710" s="122" t="s">
        <v>573</v>
      </c>
      <c r="E710" s="123">
        <v>4.5</v>
      </c>
      <c r="F710" s="124">
        <v>0</v>
      </c>
      <c r="G710" s="125">
        <f>E710*F710</f>
        <v>0</v>
      </c>
      <c r="H710" s="126">
        <v>0</v>
      </c>
      <c r="I710" s="127">
        <f>E710*H710</f>
        <v>0</v>
      </c>
      <c r="J710" s="126">
        <v>0</v>
      </c>
      <c r="K710" s="127">
        <f>E710*J710</f>
        <v>0</v>
      </c>
      <c r="O710" s="118"/>
      <c r="Z710" s="118"/>
      <c r="AA710" s="118">
        <v>1</v>
      </c>
      <c r="AB710" s="118">
        <v>1</v>
      </c>
      <c r="AC710" s="118">
        <v>1</v>
      </c>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28">
        <f>G710</f>
        <v>0</v>
      </c>
      <c r="BA710" s="118"/>
      <c r="BB710" s="118"/>
      <c r="BC710" s="118"/>
      <c r="BD710" s="118"/>
      <c r="BE710" s="118"/>
      <c r="BF710" s="118"/>
      <c r="BG710" s="118"/>
      <c r="BH710" s="118"/>
      <c r="BI710" s="118"/>
      <c r="CA710" s="118">
        <v>1</v>
      </c>
      <c r="CB710" s="118">
        <v>1</v>
      </c>
      <c r="CZ710" s="81">
        <v>2</v>
      </c>
    </row>
    <row r="711" spans="1:104" x14ac:dyDescent="0.2">
      <c r="A711" s="129"/>
      <c r="B711" s="130"/>
      <c r="C711" s="197" t="s">
        <v>592</v>
      </c>
      <c r="D711" s="198"/>
      <c r="E711" s="198"/>
      <c r="F711" s="198"/>
      <c r="G711" s="199"/>
      <c r="I711" s="131"/>
      <c r="K711" s="131"/>
      <c r="L711" s="132" t="s">
        <v>592</v>
      </c>
      <c r="O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118"/>
      <c r="BB711" s="118"/>
      <c r="BC711" s="118"/>
      <c r="BD711" s="118"/>
      <c r="BE711" s="118"/>
      <c r="BF711" s="118"/>
      <c r="BG711" s="118"/>
      <c r="BH711" s="118"/>
      <c r="BI711" s="118"/>
    </row>
    <row r="712" spans="1:104" x14ac:dyDescent="0.2">
      <c r="A712" s="129"/>
      <c r="B712" s="130"/>
      <c r="C712" s="197" t="s">
        <v>593</v>
      </c>
      <c r="D712" s="198"/>
      <c r="E712" s="198"/>
      <c r="F712" s="198"/>
      <c r="G712" s="199"/>
      <c r="I712" s="131"/>
      <c r="K712" s="131"/>
      <c r="L712" s="132" t="s">
        <v>593</v>
      </c>
      <c r="O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118"/>
      <c r="BB712" s="118"/>
      <c r="BC712" s="118"/>
      <c r="BD712" s="118"/>
      <c r="BE712" s="118"/>
      <c r="BF712" s="118"/>
      <c r="BG712" s="118"/>
      <c r="BH712" s="118"/>
      <c r="BI712" s="118"/>
    </row>
    <row r="713" spans="1:104" x14ac:dyDescent="0.2">
      <c r="A713" s="129"/>
      <c r="B713" s="130"/>
      <c r="C713" s="197" t="s">
        <v>594</v>
      </c>
      <c r="D713" s="198"/>
      <c r="E713" s="198"/>
      <c r="F713" s="198"/>
      <c r="G713" s="199"/>
      <c r="I713" s="131"/>
      <c r="K713" s="131"/>
      <c r="L713" s="132" t="s">
        <v>594</v>
      </c>
      <c r="O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row>
    <row r="714" spans="1:104" x14ac:dyDescent="0.2">
      <c r="A714" s="129"/>
      <c r="B714" s="130"/>
      <c r="C714" s="197" t="s">
        <v>595</v>
      </c>
      <c r="D714" s="198"/>
      <c r="E714" s="198"/>
      <c r="F714" s="198"/>
      <c r="G714" s="199"/>
      <c r="I714" s="131"/>
      <c r="K714" s="131"/>
      <c r="L714" s="132" t="s">
        <v>595</v>
      </c>
      <c r="O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row>
    <row r="715" spans="1:104" x14ac:dyDescent="0.2">
      <c r="A715" s="119">
        <v>107</v>
      </c>
      <c r="B715" s="120" t="s">
        <v>596</v>
      </c>
      <c r="C715" s="121" t="s">
        <v>597</v>
      </c>
      <c r="D715" s="122" t="s">
        <v>573</v>
      </c>
      <c r="E715" s="123">
        <v>4.3</v>
      </c>
      <c r="F715" s="124">
        <v>0</v>
      </c>
      <c r="G715" s="125">
        <f>E715*F715</f>
        <v>0</v>
      </c>
      <c r="H715" s="126">
        <v>0</v>
      </c>
      <c r="I715" s="127">
        <f>E715*H715</f>
        <v>0</v>
      </c>
      <c r="J715" s="126">
        <v>0</v>
      </c>
      <c r="K715" s="127">
        <f>E715*J715</f>
        <v>0</v>
      </c>
      <c r="O715" s="118"/>
      <c r="Z715" s="118"/>
      <c r="AA715" s="118">
        <v>1</v>
      </c>
      <c r="AB715" s="118">
        <v>1</v>
      </c>
      <c r="AC715" s="118">
        <v>1</v>
      </c>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28">
        <f>G715</f>
        <v>0</v>
      </c>
      <c r="BA715" s="118"/>
      <c r="BB715" s="118"/>
      <c r="BC715" s="118"/>
      <c r="BD715" s="118"/>
      <c r="BE715" s="118"/>
      <c r="BF715" s="118"/>
      <c r="BG715" s="118"/>
      <c r="BH715" s="118"/>
      <c r="BI715" s="118"/>
      <c r="CA715" s="118">
        <v>1</v>
      </c>
      <c r="CB715" s="118">
        <v>1</v>
      </c>
      <c r="CZ715" s="81">
        <v>2</v>
      </c>
    </row>
    <row r="716" spans="1:104" x14ac:dyDescent="0.2">
      <c r="A716" s="129"/>
      <c r="B716" s="130"/>
      <c r="C716" s="197" t="s">
        <v>580</v>
      </c>
      <c r="D716" s="198"/>
      <c r="E716" s="198"/>
      <c r="F716" s="198"/>
      <c r="G716" s="199"/>
      <c r="I716" s="131"/>
      <c r="K716" s="131"/>
      <c r="L716" s="132" t="s">
        <v>580</v>
      </c>
      <c r="O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row>
    <row r="717" spans="1:104" x14ac:dyDescent="0.2">
      <c r="A717" s="129"/>
      <c r="B717" s="130"/>
      <c r="C717" s="197" t="s">
        <v>593</v>
      </c>
      <c r="D717" s="198"/>
      <c r="E717" s="198"/>
      <c r="F717" s="198"/>
      <c r="G717" s="199"/>
      <c r="I717" s="131"/>
      <c r="K717" s="131"/>
      <c r="L717" s="132" t="s">
        <v>593</v>
      </c>
      <c r="O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row>
    <row r="718" spans="1:104" x14ac:dyDescent="0.2">
      <c r="A718" s="129"/>
      <c r="B718" s="130"/>
      <c r="C718" s="197" t="s">
        <v>598</v>
      </c>
      <c r="D718" s="198"/>
      <c r="E718" s="198"/>
      <c r="F718" s="198"/>
      <c r="G718" s="199"/>
      <c r="I718" s="131"/>
      <c r="K718" s="131"/>
      <c r="L718" s="132" t="s">
        <v>598</v>
      </c>
      <c r="O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row>
    <row r="719" spans="1:104" x14ac:dyDescent="0.2">
      <c r="A719" s="129"/>
      <c r="B719" s="130"/>
      <c r="C719" s="197" t="s">
        <v>599</v>
      </c>
      <c r="D719" s="198"/>
      <c r="E719" s="198"/>
      <c r="F719" s="198"/>
      <c r="G719" s="199"/>
      <c r="I719" s="131"/>
      <c r="K719" s="131"/>
      <c r="L719" s="132" t="s">
        <v>599</v>
      </c>
      <c r="O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118"/>
      <c r="BB719" s="118"/>
      <c r="BC719" s="118"/>
      <c r="BD719" s="118"/>
      <c r="BE719" s="118"/>
      <c r="BF719" s="118"/>
      <c r="BG719" s="118"/>
      <c r="BH719" s="118"/>
      <c r="BI719" s="118"/>
    </row>
    <row r="720" spans="1:104" x14ac:dyDescent="0.2">
      <c r="A720" s="119">
        <v>108</v>
      </c>
      <c r="B720" s="120" t="s">
        <v>600</v>
      </c>
      <c r="C720" s="121" t="s">
        <v>601</v>
      </c>
      <c r="D720" s="122" t="s">
        <v>573</v>
      </c>
      <c r="E720" s="123">
        <v>14.9</v>
      </c>
      <c r="F720" s="124">
        <v>0</v>
      </c>
      <c r="G720" s="125">
        <f>E720*F720</f>
        <v>0</v>
      </c>
      <c r="H720" s="126">
        <v>0</v>
      </c>
      <c r="I720" s="127">
        <f>E720*H720</f>
        <v>0</v>
      </c>
      <c r="J720" s="126">
        <v>0</v>
      </c>
      <c r="K720" s="127">
        <f>E720*J720</f>
        <v>0</v>
      </c>
      <c r="O720" s="118"/>
      <c r="Z720" s="118"/>
      <c r="AA720" s="118">
        <v>1</v>
      </c>
      <c r="AB720" s="118">
        <v>1</v>
      </c>
      <c r="AC720" s="118">
        <v>1</v>
      </c>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28">
        <f>G720</f>
        <v>0</v>
      </c>
      <c r="BA720" s="118"/>
      <c r="BB720" s="118"/>
      <c r="BC720" s="118"/>
      <c r="BD720" s="118"/>
      <c r="BE720" s="118"/>
      <c r="BF720" s="118"/>
      <c r="BG720" s="118"/>
      <c r="BH720" s="118"/>
      <c r="BI720" s="118"/>
      <c r="CA720" s="118">
        <v>1</v>
      </c>
      <c r="CB720" s="118">
        <v>1</v>
      </c>
      <c r="CZ720" s="81">
        <v>2</v>
      </c>
    </row>
    <row r="721" spans="1:104" x14ac:dyDescent="0.2">
      <c r="A721" s="129"/>
      <c r="B721" s="130"/>
      <c r="C721" s="197" t="s">
        <v>602</v>
      </c>
      <c r="D721" s="198"/>
      <c r="E721" s="198"/>
      <c r="F721" s="198"/>
      <c r="G721" s="199"/>
      <c r="I721" s="131"/>
      <c r="K721" s="131"/>
      <c r="L721" s="132" t="s">
        <v>602</v>
      </c>
      <c r="O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row>
    <row r="722" spans="1:104" x14ac:dyDescent="0.2">
      <c r="A722" s="129"/>
      <c r="B722" s="130"/>
      <c r="C722" s="197" t="s">
        <v>603</v>
      </c>
      <c r="D722" s="198"/>
      <c r="E722" s="198"/>
      <c r="F722" s="198"/>
      <c r="G722" s="199"/>
      <c r="I722" s="131"/>
      <c r="K722" s="131"/>
      <c r="L722" s="132" t="s">
        <v>603</v>
      </c>
      <c r="O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row>
    <row r="723" spans="1:104" x14ac:dyDescent="0.2">
      <c r="A723" s="129"/>
      <c r="B723" s="130"/>
      <c r="C723" s="197" t="s">
        <v>604</v>
      </c>
      <c r="D723" s="198"/>
      <c r="E723" s="198"/>
      <c r="F723" s="198"/>
      <c r="G723" s="199"/>
      <c r="I723" s="131"/>
      <c r="K723" s="131"/>
      <c r="L723" s="132" t="s">
        <v>604</v>
      </c>
      <c r="O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row>
    <row r="724" spans="1:104" x14ac:dyDescent="0.2">
      <c r="A724" s="129"/>
      <c r="B724" s="130"/>
      <c r="C724" s="197" t="s">
        <v>605</v>
      </c>
      <c r="D724" s="198"/>
      <c r="E724" s="198"/>
      <c r="F724" s="198"/>
      <c r="G724" s="199"/>
      <c r="I724" s="131"/>
      <c r="K724" s="131"/>
      <c r="L724" s="132" t="s">
        <v>605</v>
      </c>
      <c r="O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8"/>
      <c r="BE724" s="118"/>
      <c r="BF724" s="118"/>
      <c r="BG724" s="118"/>
      <c r="BH724" s="118"/>
      <c r="BI724" s="118"/>
    </row>
    <row r="725" spans="1:104" x14ac:dyDescent="0.2">
      <c r="A725" s="119">
        <v>109</v>
      </c>
      <c r="B725" s="120" t="s">
        <v>606</v>
      </c>
      <c r="C725" s="121" t="s">
        <v>607</v>
      </c>
      <c r="D725" s="122" t="s">
        <v>573</v>
      </c>
      <c r="E725" s="123">
        <v>15.9</v>
      </c>
      <c r="F725" s="124">
        <v>0</v>
      </c>
      <c r="G725" s="125">
        <f>E725*F725</f>
        <v>0</v>
      </c>
      <c r="H725" s="126">
        <v>0</v>
      </c>
      <c r="I725" s="127">
        <f>E725*H725</f>
        <v>0</v>
      </c>
      <c r="J725" s="126">
        <v>0</v>
      </c>
      <c r="K725" s="127">
        <f>E725*J725</f>
        <v>0</v>
      </c>
      <c r="O725" s="118"/>
      <c r="Z725" s="118"/>
      <c r="AA725" s="118">
        <v>1</v>
      </c>
      <c r="AB725" s="118">
        <v>1</v>
      </c>
      <c r="AC725" s="118">
        <v>1</v>
      </c>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28">
        <f>G725</f>
        <v>0</v>
      </c>
      <c r="BA725" s="118"/>
      <c r="BB725" s="118"/>
      <c r="BC725" s="118"/>
      <c r="BD725" s="118"/>
      <c r="BE725" s="118"/>
      <c r="BF725" s="118"/>
      <c r="BG725" s="118"/>
      <c r="BH725" s="118"/>
      <c r="BI725" s="118"/>
      <c r="CA725" s="118">
        <v>1</v>
      </c>
      <c r="CB725" s="118">
        <v>1</v>
      </c>
      <c r="CZ725" s="81">
        <v>2</v>
      </c>
    </row>
    <row r="726" spans="1:104" x14ac:dyDescent="0.2">
      <c r="A726" s="129"/>
      <c r="B726" s="130"/>
      <c r="C726" s="197" t="s">
        <v>608</v>
      </c>
      <c r="D726" s="198"/>
      <c r="E726" s="198"/>
      <c r="F726" s="198"/>
      <c r="G726" s="199"/>
      <c r="I726" s="131"/>
      <c r="K726" s="131"/>
      <c r="L726" s="132" t="s">
        <v>608</v>
      </c>
      <c r="O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row>
    <row r="727" spans="1:104" x14ac:dyDescent="0.2">
      <c r="A727" s="129"/>
      <c r="B727" s="130"/>
      <c r="C727" s="197" t="s">
        <v>609</v>
      </c>
      <c r="D727" s="198"/>
      <c r="E727" s="198"/>
      <c r="F727" s="198"/>
      <c r="G727" s="199"/>
      <c r="I727" s="131"/>
      <c r="K727" s="131"/>
      <c r="L727" s="132" t="s">
        <v>609</v>
      </c>
      <c r="O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row>
    <row r="728" spans="1:104" x14ac:dyDescent="0.2">
      <c r="A728" s="129"/>
      <c r="B728" s="130"/>
      <c r="C728" s="197" t="s">
        <v>604</v>
      </c>
      <c r="D728" s="198"/>
      <c r="E728" s="198"/>
      <c r="F728" s="198"/>
      <c r="G728" s="199"/>
      <c r="I728" s="131"/>
      <c r="K728" s="131"/>
      <c r="L728" s="132" t="s">
        <v>604</v>
      </c>
      <c r="O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row>
    <row r="729" spans="1:104" x14ac:dyDescent="0.2">
      <c r="A729" s="129"/>
      <c r="B729" s="130"/>
      <c r="C729" s="197" t="s">
        <v>610</v>
      </c>
      <c r="D729" s="198"/>
      <c r="E729" s="198"/>
      <c r="F729" s="198"/>
      <c r="G729" s="199"/>
      <c r="I729" s="131"/>
      <c r="K729" s="131"/>
      <c r="L729" s="132" t="s">
        <v>610</v>
      </c>
      <c r="O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row>
    <row r="730" spans="1:104" x14ac:dyDescent="0.2">
      <c r="A730" s="119">
        <v>110</v>
      </c>
      <c r="B730" s="120" t="s">
        <v>611</v>
      </c>
      <c r="C730" s="121" t="s">
        <v>612</v>
      </c>
      <c r="D730" s="122" t="s">
        <v>573</v>
      </c>
      <c r="E730" s="123">
        <v>45.1</v>
      </c>
      <c r="F730" s="124">
        <v>0</v>
      </c>
      <c r="G730" s="125">
        <f>E730*F730</f>
        <v>0</v>
      </c>
      <c r="H730" s="126">
        <v>0</v>
      </c>
      <c r="I730" s="127">
        <f>E730*H730</f>
        <v>0</v>
      </c>
      <c r="J730" s="126">
        <v>0</v>
      </c>
      <c r="K730" s="127">
        <f>E730*J730</f>
        <v>0</v>
      </c>
      <c r="O730" s="118"/>
      <c r="Z730" s="118"/>
      <c r="AA730" s="118">
        <v>1</v>
      </c>
      <c r="AB730" s="118">
        <v>1</v>
      </c>
      <c r="AC730" s="118">
        <v>1</v>
      </c>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28">
        <f>G730</f>
        <v>0</v>
      </c>
      <c r="BA730" s="118"/>
      <c r="BB730" s="118"/>
      <c r="BC730" s="118"/>
      <c r="BD730" s="118"/>
      <c r="BE730" s="118"/>
      <c r="BF730" s="118"/>
      <c r="BG730" s="118"/>
      <c r="BH730" s="118"/>
      <c r="BI730" s="118"/>
      <c r="CA730" s="118">
        <v>1</v>
      </c>
      <c r="CB730" s="118">
        <v>1</v>
      </c>
      <c r="CZ730" s="81">
        <v>2</v>
      </c>
    </row>
    <row r="731" spans="1:104" x14ac:dyDescent="0.2">
      <c r="A731" s="129"/>
      <c r="B731" s="130"/>
      <c r="C731" s="197" t="s">
        <v>613</v>
      </c>
      <c r="D731" s="198"/>
      <c r="E731" s="198"/>
      <c r="F731" s="198"/>
      <c r="G731" s="199"/>
      <c r="I731" s="131"/>
      <c r="K731" s="131"/>
      <c r="L731" s="132" t="s">
        <v>613</v>
      </c>
      <c r="O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row>
    <row r="732" spans="1:104" x14ac:dyDescent="0.2">
      <c r="A732" s="129"/>
      <c r="B732" s="130"/>
      <c r="C732" s="197" t="s">
        <v>614</v>
      </c>
      <c r="D732" s="198"/>
      <c r="E732" s="198"/>
      <c r="F732" s="198"/>
      <c r="G732" s="199"/>
      <c r="I732" s="131"/>
      <c r="K732" s="131"/>
      <c r="L732" s="132" t="s">
        <v>614</v>
      </c>
      <c r="O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row>
    <row r="733" spans="1:104" x14ac:dyDescent="0.2">
      <c r="A733" s="129"/>
      <c r="B733" s="130"/>
      <c r="C733" s="197" t="s">
        <v>595</v>
      </c>
      <c r="D733" s="198"/>
      <c r="E733" s="198"/>
      <c r="F733" s="198"/>
      <c r="G733" s="199"/>
      <c r="I733" s="131"/>
      <c r="K733" s="131"/>
      <c r="L733" s="132" t="s">
        <v>595</v>
      </c>
      <c r="O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row>
    <row r="734" spans="1:104" x14ac:dyDescent="0.2">
      <c r="A734" s="119">
        <v>111</v>
      </c>
      <c r="B734" s="120" t="s">
        <v>615</v>
      </c>
      <c r="C734" s="121" t="s">
        <v>616</v>
      </c>
      <c r="D734" s="122" t="s">
        <v>573</v>
      </c>
      <c r="E734" s="123">
        <v>84.6</v>
      </c>
      <c r="F734" s="124">
        <v>0</v>
      </c>
      <c r="G734" s="125">
        <f>E734*F734</f>
        <v>0</v>
      </c>
      <c r="H734" s="126">
        <v>0</v>
      </c>
      <c r="I734" s="127">
        <f>E734*H734</f>
        <v>0</v>
      </c>
      <c r="J734" s="126">
        <v>0</v>
      </c>
      <c r="K734" s="127">
        <f>E734*J734</f>
        <v>0</v>
      </c>
      <c r="O734" s="118"/>
      <c r="Z734" s="118"/>
      <c r="AA734" s="118">
        <v>1</v>
      </c>
      <c r="AB734" s="118">
        <v>1</v>
      </c>
      <c r="AC734" s="118">
        <v>1</v>
      </c>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28">
        <f>G734</f>
        <v>0</v>
      </c>
      <c r="BA734" s="118"/>
      <c r="BB734" s="118"/>
      <c r="BC734" s="118"/>
      <c r="BD734" s="118"/>
      <c r="BE734" s="118"/>
      <c r="BF734" s="118"/>
      <c r="BG734" s="118"/>
      <c r="BH734" s="118"/>
      <c r="BI734" s="118"/>
      <c r="CA734" s="118">
        <v>1</v>
      </c>
      <c r="CB734" s="118">
        <v>1</v>
      </c>
      <c r="CZ734" s="81">
        <v>2</v>
      </c>
    </row>
    <row r="735" spans="1:104" x14ac:dyDescent="0.2">
      <c r="A735" s="129"/>
      <c r="B735" s="130"/>
      <c r="C735" s="197" t="s">
        <v>617</v>
      </c>
      <c r="D735" s="198"/>
      <c r="E735" s="198"/>
      <c r="F735" s="198"/>
      <c r="G735" s="199"/>
      <c r="I735" s="131"/>
      <c r="K735" s="131"/>
      <c r="L735" s="132" t="s">
        <v>617</v>
      </c>
      <c r="O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row>
    <row r="736" spans="1:104" x14ac:dyDescent="0.2">
      <c r="A736" s="129"/>
      <c r="B736" s="130"/>
      <c r="C736" s="197" t="s">
        <v>618</v>
      </c>
      <c r="D736" s="198"/>
      <c r="E736" s="198"/>
      <c r="F736" s="198"/>
      <c r="G736" s="199"/>
      <c r="I736" s="131"/>
      <c r="K736" s="131"/>
      <c r="L736" s="132" t="s">
        <v>618</v>
      </c>
      <c r="O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row>
    <row r="737" spans="1:104" x14ac:dyDescent="0.2">
      <c r="A737" s="129"/>
      <c r="B737" s="130"/>
      <c r="C737" s="197" t="s">
        <v>619</v>
      </c>
      <c r="D737" s="198"/>
      <c r="E737" s="198"/>
      <c r="F737" s="198"/>
      <c r="G737" s="199"/>
      <c r="I737" s="131"/>
      <c r="K737" s="131"/>
      <c r="L737" s="132" t="s">
        <v>619</v>
      </c>
      <c r="O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row>
    <row r="738" spans="1:104" ht="22.5" x14ac:dyDescent="0.2">
      <c r="A738" s="119">
        <v>112</v>
      </c>
      <c r="B738" s="120" t="s">
        <v>620</v>
      </c>
      <c r="C738" s="121" t="s">
        <v>621</v>
      </c>
      <c r="D738" s="122" t="s">
        <v>22</v>
      </c>
      <c r="E738" s="123">
        <v>745.16</v>
      </c>
      <c r="F738" s="124">
        <v>0</v>
      </c>
      <c r="G738" s="125">
        <f>E738*F738</f>
        <v>0</v>
      </c>
      <c r="H738" s="126">
        <v>0</v>
      </c>
      <c r="I738" s="127">
        <f>E738*H738</f>
        <v>0</v>
      </c>
      <c r="J738" s="126">
        <v>0</v>
      </c>
      <c r="K738" s="127">
        <f>E738*J738</f>
        <v>0</v>
      </c>
      <c r="O738" s="118"/>
      <c r="Z738" s="118"/>
      <c r="AA738" s="118">
        <v>1</v>
      </c>
      <c r="AB738" s="118">
        <v>7</v>
      </c>
      <c r="AC738" s="118">
        <v>7</v>
      </c>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28">
        <f>G738</f>
        <v>0</v>
      </c>
      <c r="BA738" s="118"/>
      <c r="BB738" s="118"/>
      <c r="BC738" s="118"/>
      <c r="BD738" s="118"/>
      <c r="BE738" s="118"/>
      <c r="BF738" s="118"/>
      <c r="BG738" s="118"/>
      <c r="BH738" s="118"/>
      <c r="BI738" s="118"/>
      <c r="CA738" s="118">
        <v>1</v>
      </c>
      <c r="CB738" s="118">
        <v>7</v>
      </c>
      <c r="CZ738" s="81">
        <v>2</v>
      </c>
    </row>
    <row r="739" spans="1:104" x14ac:dyDescent="0.2">
      <c r="A739" s="119">
        <v>113</v>
      </c>
      <c r="B739" s="120" t="s">
        <v>622</v>
      </c>
      <c r="C739" s="121" t="s">
        <v>623</v>
      </c>
      <c r="D739" s="122" t="s">
        <v>624</v>
      </c>
      <c r="E739" s="123">
        <v>14.4</v>
      </c>
      <c r="F739" s="124">
        <v>0</v>
      </c>
      <c r="G739" s="125">
        <f>E739*F739</f>
        <v>0</v>
      </c>
      <c r="H739" s="126">
        <v>1.0500000000000001E-2</v>
      </c>
      <c r="I739" s="127">
        <f>E739*H739</f>
        <v>0.1512</v>
      </c>
      <c r="J739" s="126">
        <v>0</v>
      </c>
      <c r="K739" s="127">
        <f>E739*J739</f>
        <v>0</v>
      </c>
      <c r="O739" s="118"/>
      <c r="Z739" s="118"/>
      <c r="AA739" s="118">
        <v>2</v>
      </c>
      <c r="AB739" s="118">
        <v>7</v>
      </c>
      <c r="AC739" s="118">
        <v>7</v>
      </c>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28">
        <f>G739</f>
        <v>0</v>
      </c>
      <c r="BA739" s="118"/>
      <c r="BB739" s="118"/>
      <c r="BC739" s="118"/>
      <c r="BD739" s="118"/>
      <c r="BE739" s="118"/>
      <c r="BF739" s="118"/>
      <c r="BG739" s="118"/>
      <c r="BH739" s="118"/>
      <c r="BI739" s="118"/>
      <c r="CA739" s="118">
        <v>2</v>
      </c>
      <c r="CB739" s="118">
        <v>7</v>
      </c>
      <c r="CZ739" s="81">
        <v>2</v>
      </c>
    </row>
    <row r="740" spans="1:104" x14ac:dyDescent="0.2">
      <c r="A740" s="129"/>
      <c r="B740" s="130"/>
      <c r="C740" s="197" t="s">
        <v>625</v>
      </c>
      <c r="D740" s="198"/>
      <c r="E740" s="198"/>
      <c r="F740" s="198"/>
      <c r="G740" s="199"/>
      <c r="I740" s="131"/>
      <c r="K740" s="131"/>
      <c r="L740" s="132" t="s">
        <v>625</v>
      </c>
      <c r="O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row>
    <row r="741" spans="1:104" x14ac:dyDescent="0.2">
      <c r="A741" s="129"/>
      <c r="B741" s="130"/>
      <c r="C741" s="197" t="s">
        <v>609</v>
      </c>
      <c r="D741" s="198"/>
      <c r="E741" s="198"/>
      <c r="F741" s="198"/>
      <c r="G741" s="199"/>
      <c r="I741" s="131"/>
      <c r="K741" s="131"/>
      <c r="L741" s="132" t="s">
        <v>609</v>
      </c>
      <c r="O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row>
    <row r="742" spans="1:104" x14ac:dyDescent="0.2">
      <c r="A742" s="129"/>
      <c r="B742" s="130"/>
      <c r="C742" s="197" t="s">
        <v>626</v>
      </c>
      <c r="D742" s="198"/>
      <c r="E742" s="198"/>
      <c r="F742" s="198"/>
      <c r="G742" s="199"/>
      <c r="I742" s="131"/>
      <c r="K742" s="131"/>
      <c r="L742" s="132" t="s">
        <v>626</v>
      </c>
      <c r="O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row>
    <row r="743" spans="1:104" x14ac:dyDescent="0.2">
      <c r="A743" s="129"/>
      <c r="B743" s="130"/>
      <c r="C743" s="197" t="s">
        <v>599</v>
      </c>
      <c r="D743" s="198"/>
      <c r="E743" s="198"/>
      <c r="F743" s="198"/>
      <c r="G743" s="199"/>
      <c r="I743" s="131"/>
      <c r="K743" s="131"/>
      <c r="L743" s="132" t="s">
        <v>599</v>
      </c>
      <c r="O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row>
    <row r="744" spans="1:104" x14ac:dyDescent="0.2">
      <c r="A744" s="119">
        <v>114</v>
      </c>
      <c r="B744" s="120" t="s">
        <v>627</v>
      </c>
      <c r="C744" s="121" t="s">
        <v>628</v>
      </c>
      <c r="D744" s="122" t="s">
        <v>624</v>
      </c>
      <c r="E744" s="123">
        <v>1.7</v>
      </c>
      <c r="F744" s="124">
        <v>0</v>
      </c>
      <c r="G744" s="125">
        <f>E744*F744</f>
        <v>0</v>
      </c>
      <c r="H744" s="126">
        <v>9.1199999999999996E-3</v>
      </c>
      <c r="I744" s="127">
        <f>E744*H744</f>
        <v>1.5503999999999999E-2</v>
      </c>
      <c r="J744" s="126">
        <v>0</v>
      </c>
      <c r="K744" s="127">
        <f>E744*J744</f>
        <v>0</v>
      </c>
      <c r="O744" s="118"/>
      <c r="Z744" s="118"/>
      <c r="AA744" s="118">
        <v>2</v>
      </c>
      <c r="AB744" s="118">
        <v>7</v>
      </c>
      <c r="AC744" s="118">
        <v>7</v>
      </c>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28">
        <f>G744</f>
        <v>0</v>
      </c>
      <c r="BA744" s="118"/>
      <c r="BB744" s="118"/>
      <c r="BC744" s="118"/>
      <c r="BD744" s="118"/>
      <c r="BE744" s="118"/>
      <c r="BF744" s="118"/>
      <c r="BG744" s="118"/>
      <c r="BH744" s="118"/>
      <c r="BI744" s="118"/>
      <c r="CA744" s="118">
        <v>2</v>
      </c>
      <c r="CB744" s="118">
        <v>7</v>
      </c>
      <c r="CZ744" s="81">
        <v>2</v>
      </c>
    </row>
    <row r="745" spans="1:104" x14ac:dyDescent="0.2">
      <c r="A745" s="129"/>
      <c r="B745" s="130"/>
      <c r="C745" s="197" t="s">
        <v>629</v>
      </c>
      <c r="D745" s="198"/>
      <c r="E745" s="198"/>
      <c r="F745" s="198"/>
      <c r="G745" s="199"/>
      <c r="I745" s="131"/>
      <c r="K745" s="131"/>
      <c r="L745" s="132" t="s">
        <v>629</v>
      </c>
      <c r="O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row>
    <row r="746" spans="1:104" x14ac:dyDescent="0.2">
      <c r="A746" s="129"/>
      <c r="B746" s="130"/>
      <c r="C746" s="197" t="s">
        <v>603</v>
      </c>
      <c r="D746" s="198"/>
      <c r="E746" s="198"/>
      <c r="F746" s="198"/>
      <c r="G746" s="199"/>
      <c r="I746" s="131"/>
      <c r="K746" s="131"/>
      <c r="L746" s="132" t="s">
        <v>603</v>
      </c>
      <c r="O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row>
    <row r="747" spans="1:104" x14ac:dyDescent="0.2">
      <c r="A747" s="129"/>
      <c r="B747" s="130"/>
      <c r="C747" s="197" t="s">
        <v>604</v>
      </c>
      <c r="D747" s="198"/>
      <c r="E747" s="198"/>
      <c r="F747" s="198"/>
      <c r="G747" s="199"/>
      <c r="I747" s="131"/>
      <c r="K747" s="131"/>
      <c r="L747" s="132" t="s">
        <v>604</v>
      </c>
      <c r="O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row>
    <row r="748" spans="1:104" x14ac:dyDescent="0.2">
      <c r="A748" s="119">
        <v>115</v>
      </c>
      <c r="B748" s="120" t="s">
        <v>630</v>
      </c>
      <c r="C748" s="121" t="s">
        <v>631</v>
      </c>
      <c r="D748" s="122" t="s">
        <v>624</v>
      </c>
      <c r="E748" s="123">
        <v>1.5</v>
      </c>
      <c r="F748" s="124">
        <v>0</v>
      </c>
      <c r="G748" s="125">
        <f>E748*F748</f>
        <v>0</v>
      </c>
      <c r="H748" s="126">
        <v>4.4299999999999999E-3</v>
      </c>
      <c r="I748" s="127">
        <f>E748*H748</f>
        <v>6.6449999999999999E-3</v>
      </c>
      <c r="J748" s="126">
        <v>0</v>
      </c>
      <c r="K748" s="127">
        <f>E748*J748</f>
        <v>0</v>
      </c>
      <c r="O748" s="118"/>
      <c r="Z748" s="118"/>
      <c r="AA748" s="118">
        <v>2</v>
      </c>
      <c r="AB748" s="118">
        <v>7</v>
      </c>
      <c r="AC748" s="118">
        <v>7</v>
      </c>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28">
        <f>G748</f>
        <v>0</v>
      </c>
      <c r="BA748" s="118"/>
      <c r="BB748" s="118"/>
      <c r="BC748" s="118"/>
      <c r="BD748" s="118"/>
      <c r="BE748" s="118"/>
      <c r="BF748" s="118"/>
      <c r="BG748" s="118"/>
      <c r="BH748" s="118"/>
      <c r="BI748" s="118"/>
      <c r="CA748" s="118">
        <v>2</v>
      </c>
      <c r="CB748" s="118">
        <v>7</v>
      </c>
      <c r="CZ748" s="81">
        <v>2</v>
      </c>
    </row>
    <row r="749" spans="1:104" x14ac:dyDescent="0.2">
      <c r="A749" s="129"/>
      <c r="B749" s="130"/>
      <c r="C749" s="197" t="s">
        <v>632</v>
      </c>
      <c r="D749" s="198"/>
      <c r="E749" s="198"/>
      <c r="F749" s="198"/>
      <c r="G749" s="199"/>
      <c r="I749" s="131"/>
      <c r="K749" s="131"/>
      <c r="L749" s="132" t="s">
        <v>632</v>
      </c>
      <c r="O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row>
    <row r="750" spans="1:104" x14ac:dyDescent="0.2">
      <c r="A750" s="129"/>
      <c r="B750" s="130"/>
      <c r="C750" s="197" t="s">
        <v>633</v>
      </c>
      <c r="D750" s="198"/>
      <c r="E750" s="198"/>
      <c r="F750" s="198"/>
      <c r="G750" s="199"/>
      <c r="I750" s="131"/>
      <c r="K750" s="131"/>
      <c r="L750" s="132" t="s">
        <v>633</v>
      </c>
      <c r="O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row>
    <row r="751" spans="1:104" x14ac:dyDescent="0.2">
      <c r="A751" s="129"/>
      <c r="B751" s="130"/>
      <c r="C751" s="197" t="s">
        <v>603</v>
      </c>
      <c r="D751" s="198"/>
      <c r="E751" s="198"/>
      <c r="F751" s="198"/>
      <c r="G751" s="199"/>
      <c r="I751" s="131"/>
      <c r="K751" s="131"/>
      <c r="L751" s="132" t="s">
        <v>603</v>
      </c>
      <c r="O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row>
    <row r="752" spans="1:104" x14ac:dyDescent="0.2">
      <c r="A752" s="129"/>
      <c r="B752" s="130"/>
      <c r="C752" s="197" t="s">
        <v>604</v>
      </c>
      <c r="D752" s="198"/>
      <c r="E752" s="198"/>
      <c r="F752" s="198"/>
      <c r="G752" s="199"/>
      <c r="I752" s="131"/>
      <c r="K752" s="131"/>
      <c r="L752" s="132" t="s">
        <v>604</v>
      </c>
      <c r="O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row>
    <row r="753" spans="1:104" x14ac:dyDescent="0.2">
      <c r="A753" s="119">
        <v>116</v>
      </c>
      <c r="B753" s="120" t="s">
        <v>634</v>
      </c>
      <c r="C753" s="121" t="s">
        <v>635</v>
      </c>
      <c r="D753" s="122" t="s">
        <v>624</v>
      </c>
      <c r="E753" s="123">
        <v>12.6</v>
      </c>
      <c r="F753" s="124">
        <v>0</v>
      </c>
      <c r="G753" s="125">
        <f>E753*F753</f>
        <v>0</v>
      </c>
      <c r="H753" s="126">
        <v>0</v>
      </c>
      <c r="I753" s="127">
        <f>E753*H753</f>
        <v>0</v>
      </c>
      <c r="J753" s="126">
        <v>0</v>
      </c>
      <c r="K753" s="127">
        <f>E753*J753</f>
        <v>0</v>
      </c>
      <c r="O753" s="118"/>
      <c r="Z753" s="118"/>
      <c r="AA753" s="118">
        <v>2</v>
      </c>
      <c r="AB753" s="118">
        <v>7</v>
      </c>
      <c r="AC753" s="118">
        <v>7</v>
      </c>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28">
        <f>G753</f>
        <v>0</v>
      </c>
      <c r="BA753" s="118"/>
      <c r="BB753" s="118"/>
      <c r="BC753" s="118"/>
      <c r="BD753" s="118"/>
      <c r="BE753" s="118"/>
      <c r="BF753" s="118"/>
      <c r="BG753" s="118"/>
      <c r="BH753" s="118"/>
      <c r="BI753" s="118"/>
      <c r="CA753" s="118">
        <v>2</v>
      </c>
      <c r="CB753" s="118">
        <v>7</v>
      </c>
      <c r="CZ753" s="81">
        <v>2</v>
      </c>
    </row>
    <row r="754" spans="1:104" x14ac:dyDescent="0.2">
      <c r="A754" s="129"/>
      <c r="B754" s="130"/>
      <c r="C754" s="197" t="s">
        <v>636</v>
      </c>
      <c r="D754" s="198"/>
      <c r="E754" s="198"/>
      <c r="F754" s="198"/>
      <c r="G754" s="199"/>
      <c r="I754" s="131"/>
      <c r="K754" s="131"/>
      <c r="L754" s="132" t="s">
        <v>636</v>
      </c>
      <c r="O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row>
    <row r="755" spans="1:104" x14ac:dyDescent="0.2">
      <c r="A755" s="129"/>
      <c r="B755" s="130"/>
      <c r="C755" s="197" t="s">
        <v>633</v>
      </c>
      <c r="D755" s="198"/>
      <c r="E755" s="198"/>
      <c r="F755" s="198"/>
      <c r="G755" s="199"/>
      <c r="I755" s="131"/>
      <c r="K755" s="131"/>
      <c r="L755" s="132" t="s">
        <v>633</v>
      </c>
      <c r="O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row>
    <row r="756" spans="1:104" x14ac:dyDescent="0.2">
      <c r="A756" s="129"/>
      <c r="B756" s="130"/>
      <c r="C756" s="197" t="s">
        <v>603</v>
      </c>
      <c r="D756" s="198"/>
      <c r="E756" s="198"/>
      <c r="F756" s="198"/>
      <c r="G756" s="199"/>
      <c r="I756" s="131"/>
      <c r="K756" s="131"/>
      <c r="L756" s="132" t="s">
        <v>603</v>
      </c>
      <c r="O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row>
    <row r="757" spans="1:104" x14ac:dyDescent="0.2">
      <c r="A757" s="129"/>
      <c r="B757" s="130"/>
      <c r="C757" s="197" t="s">
        <v>637</v>
      </c>
      <c r="D757" s="198"/>
      <c r="E757" s="198"/>
      <c r="F757" s="198"/>
      <c r="G757" s="199"/>
      <c r="I757" s="131"/>
      <c r="K757" s="131"/>
      <c r="L757" s="132" t="s">
        <v>637</v>
      </c>
      <c r="O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row>
    <row r="758" spans="1:104" x14ac:dyDescent="0.2">
      <c r="A758" s="129"/>
      <c r="B758" s="130"/>
      <c r="C758" s="197" t="s">
        <v>638</v>
      </c>
      <c r="D758" s="198"/>
      <c r="E758" s="198"/>
      <c r="F758" s="198"/>
      <c r="G758" s="199"/>
      <c r="I758" s="131"/>
      <c r="K758" s="131"/>
      <c r="L758" s="132" t="s">
        <v>638</v>
      </c>
      <c r="O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118"/>
      <c r="BB758" s="118"/>
      <c r="BC758" s="118"/>
      <c r="BD758" s="118"/>
      <c r="BE758" s="118"/>
      <c r="BF758" s="118"/>
      <c r="BG758" s="118"/>
      <c r="BH758" s="118"/>
      <c r="BI758" s="118"/>
    </row>
    <row r="759" spans="1:104" x14ac:dyDescent="0.2">
      <c r="A759" s="119">
        <v>117</v>
      </c>
      <c r="B759" s="120" t="s">
        <v>639</v>
      </c>
      <c r="C759" s="121" t="s">
        <v>640</v>
      </c>
      <c r="D759" s="122" t="s">
        <v>624</v>
      </c>
      <c r="E759" s="123">
        <v>12.5</v>
      </c>
      <c r="F759" s="124">
        <v>0</v>
      </c>
      <c r="G759" s="125">
        <f>E759*F759</f>
        <v>0</v>
      </c>
      <c r="H759" s="126">
        <v>1.772E-2</v>
      </c>
      <c r="I759" s="127">
        <f>E759*H759</f>
        <v>0.2215</v>
      </c>
      <c r="J759" s="126">
        <v>0</v>
      </c>
      <c r="K759" s="127">
        <f>E759*J759</f>
        <v>0</v>
      </c>
      <c r="O759" s="118"/>
      <c r="Z759" s="118"/>
      <c r="AA759" s="118">
        <v>2</v>
      </c>
      <c r="AB759" s="118">
        <v>7</v>
      </c>
      <c r="AC759" s="118">
        <v>7</v>
      </c>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28">
        <f>G759</f>
        <v>0</v>
      </c>
      <c r="BA759" s="118"/>
      <c r="BB759" s="118"/>
      <c r="BC759" s="118"/>
      <c r="BD759" s="118"/>
      <c r="BE759" s="118"/>
      <c r="BF759" s="118"/>
      <c r="BG759" s="118"/>
      <c r="BH759" s="118"/>
      <c r="BI759" s="118"/>
      <c r="CA759" s="118">
        <v>2</v>
      </c>
      <c r="CB759" s="118">
        <v>7</v>
      </c>
      <c r="CZ759" s="81">
        <v>2</v>
      </c>
    </row>
    <row r="760" spans="1:104" x14ac:dyDescent="0.2">
      <c r="A760" s="129"/>
      <c r="B760" s="130"/>
      <c r="C760" s="197" t="s">
        <v>636</v>
      </c>
      <c r="D760" s="198"/>
      <c r="E760" s="198"/>
      <c r="F760" s="198"/>
      <c r="G760" s="199"/>
      <c r="I760" s="131"/>
      <c r="K760" s="131"/>
      <c r="L760" s="132" t="s">
        <v>636</v>
      </c>
      <c r="O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118"/>
      <c r="BB760" s="118"/>
      <c r="BC760" s="118"/>
      <c r="BD760" s="118"/>
      <c r="BE760" s="118"/>
      <c r="BF760" s="118"/>
      <c r="BG760" s="118"/>
      <c r="BH760" s="118"/>
      <c r="BI760" s="118"/>
    </row>
    <row r="761" spans="1:104" x14ac:dyDescent="0.2">
      <c r="A761" s="129"/>
      <c r="B761" s="130"/>
      <c r="C761" s="197" t="s">
        <v>633</v>
      </c>
      <c r="D761" s="198"/>
      <c r="E761" s="198"/>
      <c r="F761" s="198"/>
      <c r="G761" s="199"/>
      <c r="I761" s="131"/>
      <c r="K761" s="131"/>
      <c r="L761" s="132" t="s">
        <v>633</v>
      </c>
      <c r="O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118"/>
      <c r="BB761" s="118"/>
      <c r="BC761" s="118"/>
      <c r="BD761" s="118"/>
      <c r="BE761" s="118"/>
      <c r="BF761" s="118"/>
      <c r="BG761" s="118"/>
      <c r="BH761" s="118"/>
      <c r="BI761" s="118"/>
    </row>
    <row r="762" spans="1:104" x14ac:dyDescent="0.2">
      <c r="A762" s="129"/>
      <c r="B762" s="130"/>
      <c r="C762" s="197" t="s">
        <v>603</v>
      </c>
      <c r="D762" s="198"/>
      <c r="E762" s="198"/>
      <c r="F762" s="198"/>
      <c r="G762" s="199"/>
      <c r="I762" s="131"/>
      <c r="K762" s="131"/>
      <c r="L762" s="132" t="s">
        <v>603</v>
      </c>
      <c r="O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row>
    <row r="763" spans="1:104" x14ac:dyDescent="0.2">
      <c r="A763" s="129"/>
      <c r="B763" s="130"/>
      <c r="C763" s="197" t="s">
        <v>641</v>
      </c>
      <c r="D763" s="198"/>
      <c r="E763" s="198"/>
      <c r="F763" s="198"/>
      <c r="G763" s="199"/>
      <c r="I763" s="131"/>
      <c r="K763" s="131"/>
      <c r="L763" s="132" t="s">
        <v>641</v>
      </c>
      <c r="O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118"/>
      <c r="BB763" s="118"/>
      <c r="BC763" s="118"/>
      <c r="BD763" s="118"/>
      <c r="BE763" s="118"/>
      <c r="BF763" s="118"/>
      <c r="BG763" s="118"/>
      <c r="BH763" s="118"/>
      <c r="BI763" s="118"/>
    </row>
    <row r="764" spans="1:104" x14ac:dyDescent="0.2">
      <c r="A764" s="129"/>
      <c r="B764" s="130"/>
      <c r="C764" s="197" t="s">
        <v>642</v>
      </c>
      <c r="D764" s="198"/>
      <c r="E764" s="198"/>
      <c r="F764" s="198"/>
      <c r="G764" s="199"/>
      <c r="I764" s="131"/>
      <c r="K764" s="131"/>
      <c r="L764" s="132" t="s">
        <v>642</v>
      </c>
      <c r="O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118"/>
      <c r="BB764" s="118"/>
      <c r="BC764" s="118"/>
      <c r="BD764" s="118"/>
      <c r="BE764" s="118"/>
      <c r="BF764" s="118"/>
      <c r="BG764" s="118"/>
      <c r="BH764" s="118"/>
      <c r="BI764" s="118"/>
    </row>
    <row r="765" spans="1:104" x14ac:dyDescent="0.2">
      <c r="A765" s="139" t="s">
        <v>50</v>
      </c>
      <c r="B765" s="140" t="s">
        <v>554</v>
      </c>
      <c r="C765" s="141" t="s">
        <v>555</v>
      </c>
      <c r="D765" s="142"/>
      <c r="E765" s="143"/>
      <c r="F765" s="143"/>
      <c r="G765" s="144">
        <f>SUM(G674:G764)</f>
        <v>0</v>
      </c>
      <c r="H765" s="145"/>
      <c r="I765" s="144">
        <f>SUM(I674:I764)</f>
        <v>0.39484900000000001</v>
      </c>
      <c r="J765" s="146"/>
      <c r="K765" s="144">
        <f>SUM(K674:K764)</f>
        <v>0</v>
      </c>
      <c r="O765" s="118"/>
      <c r="X765" s="147">
        <f>K765</f>
        <v>0</v>
      </c>
      <c r="Y765" s="147">
        <f>I765</f>
        <v>0.39484900000000001</v>
      </c>
      <c r="Z765" s="128">
        <f>G765</f>
        <v>0</v>
      </c>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148"/>
      <c r="BB765" s="148"/>
      <c r="BC765" s="148"/>
      <c r="BD765" s="148"/>
      <c r="BE765" s="148"/>
      <c r="BF765" s="148"/>
      <c r="BG765" s="118"/>
      <c r="BH765" s="118"/>
      <c r="BI765" s="118"/>
    </row>
    <row r="766" spans="1:104" ht="14.25" customHeight="1" x14ac:dyDescent="0.2">
      <c r="A766" s="108" t="s">
        <v>46</v>
      </c>
      <c r="B766" s="109" t="s">
        <v>643</v>
      </c>
      <c r="C766" s="110" t="s">
        <v>644</v>
      </c>
      <c r="D766" s="111"/>
      <c r="E766" s="112"/>
      <c r="F766" s="112"/>
      <c r="G766" s="113"/>
      <c r="H766" s="114"/>
      <c r="I766" s="115"/>
      <c r="J766" s="116"/>
      <c r="K766" s="117"/>
      <c r="O766" s="118"/>
    </row>
    <row r="767" spans="1:104" ht="22.5" x14ac:dyDescent="0.2">
      <c r="A767" s="119">
        <v>118</v>
      </c>
      <c r="B767" s="120" t="s">
        <v>645</v>
      </c>
      <c r="C767" s="121" t="s">
        <v>646</v>
      </c>
      <c r="D767" s="122" t="s">
        <v>624</v>
      </c>
      <c r="E767" s="123">
        <v>450.5</v>
      </c>
      <c r="F767" s="124">
        <v>0</v>
      </c>
      <c r="G767" s="125">
        <f>E767*F767</f>
        <v>0</v>
      </c>
      <c r="H767" s="126">
        <v>0.09</v>
      </c>
      <c r="I767" s="127">
        <f>E767*H767</f>
        <v>40.545000000000002</v>
      </c>
      <c r="J767" s="126">
        <v>0</v>
      </c>
      <c r="K767" s="127">
        <f>E767*J767</f>
        <v>0</v>
      </c>
      <c r="O767" s="118"/>
      <c r="Z767" s="118"/>
      <c r="AA767" s="118">
        <v>1</v>
      </c>
      <c r="AB767" s="118">
        <v>1</v>
      </c>
      <c r="AC767" s="118">
        <v>1</v>
      </c>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28">
        <f>G767</f>
        <v>0</v>
      </c>
      <c r="BA767" s="118"/>
      <c r="BB767" s="118"/>
      <c r="BC767" s="118"/>
      <c r="BD767" s="118"/>
      <c r="BE767" s="118"/>
      <c r="BF767" s="118"/>
      <c r="BG767" s="118"/>
      <c r="BH767" s="118"/>
      <c r="BI767" s="118"/>
      <c r="CA767" s="118">
        <v>1</v>
      </c>
      <c r="CB767" s="118">
        <v>1</v>
      </c>
      <c r="CZ767" s="81">
        <v>2</v>
      </c>
    </row>
    <row r="768" spans="1:104" x14ac:dyDescent="0.2">
      <c r="A768" s="129"/>
      <c r="B768" s="130"/>
      <c r="C768" s="197" t="s">
        <v>647</v>
      </c>
      <c r="D768" s="198"/>
      <c r="E768" s="198"/>
      <c r="F768" s="198"/>
      <c r="G768" s="199"/>
      <c r="I768" s="131"/>
      <c r="K768" s="131"/>
      <c r="L768" s="132" t="s">
        <v>647</v>
      </c>
      <c r="O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118"/>
      <c r="BB768" s="118"/>
      <c r="BC768" s="118"/>
      <c r="BD768" s="118"/>
      <c r="BE768" s="118"/>
      <c r="BF768" s="118"/>
      <c r="BG768" s="118"/>
      <c r="BH768" s="118"/>
      <c r="BI768" s="118"/>
    </row>
    <row r="769" spans="1:61" x14ac:dyDescent="0.2">
      <c r="A769" s="129"/>
      <c r="B769" s="130"/>
      <c r="C769" s="197" t="s">
        <v>648</v>
      </c>
      <c r="D769" s="198"/>
      <c r="E769" s="198"/>
      <c r="F769" s="198"/>
      <c r="G769" s="199"/>
      <c r="I769" s="131"/>
      <c r="K769" s="131"/>
      <c r="L769" s="132" t="s">
        <v>648</v>
      </c>
      <c r="O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118"/>
      <c r="BB769" s="118"/>
      <c r="BC769" s="118"/>
      <c r="BD769" s="118"/>
      <c r="BE769" s="118"/>
      <c r="BF769" s="118"/>
      <c r="BG769" s="118"/>
      <c r="BH769" s="118"/>
      <c r="BI769" s="118"/>
    </row>
    <row r="770" spans="1:61" x14ac:dyDescent="0.2">
      <c r="A770" s="129"/>
      <c r="B770" s="130"/>
      <c r="C770" s="197" t="s">
        <v>649</v>
      </c>
      <c r="D770" s="198"/>
      <c r="E770" s="198"/>
      <c r="F770" s="198"/>
      <c r="G770" s="199"/>
      <c r="I770" s="131"/>
      <c r="K770" s="131"/>
      <c r="L770" s="132" t="s">
        <v>649</v>
      </c>
      <c r="O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118"/>
      <c r="BB770" s="118"/>
      <c r="BC770" s="118"/>
      <c r="BD770" s="118"/>
      <c r="BE770" s="118"/>
      <c r="BF770" s="118"/>
      <c r="BG770" s="118"/>
      <c r="BH770" s="118"/>
      <c r="BI770" s="118"/>
    </row>
    <row r="771" spans="1:61" x14ac:dyDescent="0.2">
      <c r="A771" s="129"/>
      <c r="B771" s="130"/>
      <c r="C771" s="197" t="s">
        <v>650</v>
      </c>
      <c r="D771" s="198"/>
      <c r="E771" s="198"/>
      <c r="F771" s="198"/>
      <c r="G771" s="199"/>
      <c r="I771" s="131"/>
      <c r="K771" s="131"/>
      <c r="L771" s="132" t="s">
        <v>650</v>
      </c>
      <c r="O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118"/>
      <c r="BB771" s="118"/>
      <c r="BC771" s="118"/>
      <c r="BD771" s="118"/>
      <c r="BE771" s="118"/>
      <c r="BF771" s="118"/>
      <c r="BG771" s="118"/>
      <c r="BH771" s="118"/>
      <c r="BI771" s="118"/>
    </row>
    <row r="772" spans="1:61" x14ac:dyDescent="0.2">
      <c r="A772" s="129"/>
      <c r="B772" s="130"/>
      <c r="C772" s="197" t="s">
        <v>651</v>
      </c>
      <c r="D772" s="198"/>
      <c r="E772" s="198"/>
      <c r="F772" s="198"/>
      <c r="G772" s="199"/>
      <c r="I772" s="131"/>
      <c r="K772" s="131"/>
      <c r="L772" s="132" t="s">
        <v>651</v>
      </c>
      <c r="O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118"/>
      <c r="BB772" s="118"/>
      <c r="BC772" s="118"/>
      <c r="BD772" s="118"/>
      <c r="BE772" s="118"/>
      <c r="BF772" s="118"/>
      <c r="BG772" s="118"/>
      <c r="BH772" s="118"/>
      <c r="BI772" s="118"/>
    </row>
    <row r="773" spans="1:61" x14ac:dyDescent="0.2">
      <c r="A773" s="129"/>
      <c r="B773" s="130"/>
      <c r="C773" s="197" t="s">
        <v>652</v>
      </c>
      <c r="D773" s="198"/>
      <c r="E773" s="198"/>
      <c r="F773" s="198"/>
      <c r="G773" s="199"/>
      <c r="I773" s="131"/>
      <c r="K773" s="131"/>
      <c r="L773" s="132" t="s">
        <v>652</v>
      </c>
      <c r="O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118"/>
      <c r="BB773" s="118"/>
      <c r="BC773" s="118"/>
      <c r="BD773" s="118"/>
      <c r="BE773" s="118"/>
      <c r="BF773" s="118"/>
      <c r="BG773" s="118"/>
      <c r="BH773" s="118"/>
      <c r="BI773" s="118"/>
    </row>
    <row r="774" spans="1:61" x14ac:dyDescent="0.2">
      <c r="A774" s="129"/>
      <c r="B774" s="130"/>
      <c r="C774" s="197" t="s">
        <v>653</v>
      </c>
      <c r="D774" s="198"/>
      <c r="E774" s="198"/>
      <c r="F774" s="198"/>
      <c r="G774" s="199"/>
      <c r="I774" s="131"/>
      <c r="K774" s="131"/>
      <c r="L774" s="132" t="s">
        <v>653</v>
      </c>
      <c r="O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8"/>
    </row>
    <row r="775" spans="1:61" x14ac:dyDescent="0.2">
      <c r="A775" s="129"/>
      <c r="B775" s="130"/>
      <c r="C775" s="197" t="s">
        <v>654</v>
      </c>
      <c r="D775" s="198"/>
      <c r="E775" s="198"/>
      <c r="F775" s="198"/>
      <c r="G775" s="199"/>
      <c r="I775" s="131"/>
      <c r="K775" s="131"/>
      <c r="L775" s="132" t="s">
        <v>654</v>
      </c>
      <c r="O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118"/>
      <c r="BB775" s="118"/>
      <c r="BC775" s="118"/>
      <c r="BD775" s="118"/>
      <c r="BE775" s="118"/>
      <c r="BF775" s="118"/>
      <c r="BG775" s="118"/>
      <c r="BH775" s="118"/>
      <c r="BI775" s="118"/>
    </row>
    <row r="776" spans="1:61" x14ac:dyDescent="0.2">
      <c r="A776" s="129"/>
      <c r="B776" s="130"/>
      <c r="C776" s="197" t="s">
        <v>655</v>
      </c>
      <c r="D776" s="198"/>
      <c r="E776" s="198"/>
      <c r="F776" s="198"/>
      <c r="G776" s="199"/>
      <c r="I776" s="131"/>
      <c r="K776" s="131"/>
      <c r="L776" s="132" t="s">
        <v>655</v>
      </c>
      <c r="O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118"/>
      <c r="BB776" s="118"/>
      <c r="BC776" s="118"/>
      <c r="BD776" s="118"/>
      <c r="BE776" s="118"/>
      <c r="BF776" s="118"/>
      <c r="BG776" s="118"/>
      <c r="BH776" s="118"/>
      <c r="BI776" s="118"/>
    </row>
    <row r="777" spans="1:61" x14ac:dyDescent="0.2">
      <c r="A777" s="129"/>
      <c r="B777" s="130"/>
      <c r="C777" s="197" t="s">
        <v>656</v>
      </c>
      <c r="D777" s="198"/>
      <c r="E777" s="198"/>
      <c r="F777" s="198"/>
      <c r="G777" s="199"/>
      <c r="I777" s="131"/>
      <c r="K777" s="131"/>
      <c r="L777" s="132" t="s">
        <v>656</v>
      </c>
      <c r="O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118"/>
      <c r="BB777" s="118"/>
      <c r="BC777" s="118"/>
      <c r="BD777" s="118"/>
      <c r="BE777" s="118"/>
      <c r="BF777" s="118"/>
      <c r="BG777" s="118"/>
      <c r="BH777" s="118"/>
      <c r="BI777" s="118"/>
    </row>
    <row r="778" spans="1:61" x14ac:dyDescent="0.2">
      <c r="A778" s="129"/>
      <c r="B778" s="130"/>
      <c r="C778" s="197" t="s">
        <v>657</v>
      </c>
      <c r="D778" s="198"/>
      <c r="E778" s="198"/>
      <c r="F778" s="198"/>
      <c r="G778" s="199"/>
      <c r="I778" s="131"/>
      <c r="K778" s="131"/>
      <c r="L778" s="132" t="s">
        <v>657</v>
      </c>
      <c r="O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118"/>
      <c r="BG778" s="118"/>
      <c r="BH778" s="118"/>
      <c r="BI778" s="118"/>
    </row>
    <row r="779" spans="1:61" ht="22.5" x14ac:dyDescent="0.2">
      <c r="A779" s="129"/>
      <c r="B779" s="130"/>
      <c r="C779" s="197" t="s">
        <v>658</v>
      </c>
      <c r="D779" s="198"/>
      <c r="E779" s="198"/>
      <c r="F779" s="198"/>
      <c r="G779" s="199"/>
      <c r="I779" s="131"/>
      <c r="K779" s="131"/>
      <c r="L779" s="132" t="s">
        <v>658</v>
      </c>
      <c r="O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118"/>
      <c r="BB779" s="118"/>
      <c r="BC779" s="118"/>
      <c r="BD779" s="118"/>
      <c r="BE779" s="118"/>
      <c r="BF779" s="118"/>
      <c r="BG779" s="118"/>
      <c r="BH779" s="118"/>
      <c r="BI779" s="118"/>
    </row>
    <row r="780" spans="1:61" x14ac:dyDescent="0.2">
      <c r="A780" s="129"/>
      <c r="B780" s="130"/>
      <c r="C780" s="197" t="s">
        <v>659</v>
      </c>
      <c r="D780" s="198"/>
      <c r="E780" s="198"/>
      <c r="F780" s="198"/>
      <c r="G780" s="199"/>
      <c r="I780" s="131"/>
      <c r="K780" s="131"/>
      <c r="L780" s="132" t="s">
        <v>659</v>
      </c>
      <c r="O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118"/>
      <c r="BB780" s="118"/>
      <c r="BC780" s="118"/>
      <c r="BD780" s="118"/>
      <c r="BE780" s="118"/>
      <c r="BF780" s="118"/>
      <c r="BG780" s="118"/>
      <c r="BH780" s="118"/>
      <c r="BI780" s="118"/>
    </row>
    <row r="781" spans="1:61" x14ac:dyDescent="0.2">
      <c r="A781" s="129"/>
      <c r="B781" s="130"/>
      <c r="C781" s="197" t="s">
        <v>660</v>
      </c>
      <c r="D781" s="198"/>
      <c r="E781" s="198"/>
      <c r="F781" s="198"/>
      <c r="G781" s="199"/>
      <c r="I781" s="131"/>
      <c r="K781" s="131"/>
      <c r="L781" s="132" t="s">
        <v>660</v>
      </c>
      <c r="O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118"/>
      <c r="BB781" s="118"/>
      <c r="BC781" s="118"/>
      <c r="BD781" s="118"/>
      <c r="BE781" s="118"/>
      <c r="BF781" s="118"/>
      <c r="BG781" s="118"/>
      <c r="BH781" s="118"/>
      <c r="BI781" s="118"/>
    </row>
    <row r="782" spans="1:61" ht="22.5" x14ac:dyDescent="0.2">
      <c r="A782" s="129"/>
      <c r="B782" s="130"/>
      <c r="C782" s="197" t="s">
        <v>661</v>
      </c>
      <c r="D782" s="198"/>
      <c r="E782" s="198"/>
      <c r="F782" s="198"/>
      <c r="G782" s="199"/>
      <c r="I782" s="131"/>
      <c r="K782" s="131"/>
      <c r="L782" s="132" t="s">
        <v>661</v>
      </c>
      <c r="O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row>
    <row r="783" spans="1:61" x14ac:dyDescent="0.2">
      <c r="A783" s="129"/>
      <c r="B783" s="130"/>
      <c r="C783" s="197" t="s">
        <v>662</v>
      </c>
      <c r="D783" s="198"/>
      <c r="E783" s="198"/>
      <c r="F783" s="198"/>
      <c r="G783" s="199"/>
      <c r="I783" s="131"/>
      <c r="K783" s="131"/>
      <c r="L783" s="132" t="s">
        <v>662</v>
      </c>
      <c r="O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row>
    <row r="784" spans="1:61" ht="22.5" x14ac:dyDescent="0.2">
      <c r="A784" s="129"/>
      <c r="B784" s="130"/>
      <c r="C784" s="197" t="s">
        <v>663</v>
      </c>
      <c r="D784" s="198"/>
      <c r="E784" s="198"/>
      <c r="F784" s="198"/>
      <c r="G784" s="199"/>
      <c r="I784" s="131"/>
      <c r="K784" s="131"/>
      <c r="L784" s="132" t="s">
        <v>663</v>
      </c>
      <c r="O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row>
    <row r="785" spans="1:104" ht="22.5" x14ac:dyDescent="0.2">
      <c r="A785" s="129"/>
      <c r="B785" s="130"/>
      <c r="C785" s="197" t="s">
        <v>664</v>
      </c>
      <c r="D785" s="198"/>
      <c r="E785" s="198"/>
      <c r="F785" s="198"/>
      <c r="G785" s="199"/>
      <c r="I785" s="131"/>
      <c r="K785" s="131"/>
      <c r="L785" s="132" t="s">
        <v>664</v>
      </c>
      <c r="O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row>
    <row r="786" spans="1:104" ht="22.5" x14ac:dyDescent="0.2">
      <c r="A786" s="129"/>
      <c r="B786" s="130"/>
      <c r="C786" s="197" t="s">
        <v>665</v>
      </c>
      <c r="D786" s="198"/>
      <c r="E786" s="198"/>
      <c r="F786" s="198"/>
      <c r="G786" s="199"/>
      <c r="I786" s="131"/>
      <c r="K786" s="131"/>
      <c r="L786" s="132" t="s">
        <v>665</v>
      </c>
      <c r="O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118"/>
      <c r="BB786" s="118"/>
      <c r="BC786" s="118"/>
      <c r="BD786" s="118"/>
      <c r="BE786" s="118"/>
      <c r="BF786" s="118"/>
      <c r="BG786" s="118"/>
      <c r="BH786" s="118"/>
      <c r="BI786" s="118"/>
    </row>
    <row r="787" spans="1:104" x14ac:dyDescent="0.2">
      <c r="A787" s="129"/>
      <c r="B787" s="130"/>
      <c r="C787" s="197" t="s">
        <v>666</v>
      </c>
      <c r="D787" s="198"/>
      <c r="E787" s="198"/>
      <c r="F787" s="198"/>
      <c r="G787" s="199"/>
      <c r="I787" s="131"/>
      <c r="K787" s="131"/>
      <c r="L787" s="132" t="s">
        <v>666</v>
      </c>
      <c r="O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118"/>
      <c r="BB787" s="118"/>
      <c r="BC787" s="118"/>
      <c r="BD787" s="118"/>
      <c r="BE787" s="118"/>
      <c r="BF787" s="118"/>
      <c r="BG787" s="118"/>
      <c r="BH787" s="118"/>
      <c r="BI787" s="118"/>
    </row>
    <row r="788" spans="1:104" ht="22.5" x14ac:dyDescent="0.2">
      <c r="A788" s="129"/>
      <c r="B788" s="130"/>
      <c r="C788" s="197" t="s">
        <v>667</v>
      </c>
      <c r="D788" s="198"/>
      <c r="E788" s="198"/>
      <c r="F788" s="198"/>
      <c r="G788" s="199"/>
      <c r="I788" s="131"/>
      <c r="K788" s="131"/>
      <c r="L788" s="132" t="s">
        <v>667</v>
      </c>
      <c r="O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118"/>
      <c r="BB788" s="118"/>
      <c r="BC788" s="118"/>
      <c r="BD788" s="118"/>
      <c r="BE788" s="118"/>
      <c r="BF788" s="118"/>
      <c r="BG788" s="118"/>
      <c r="BH788" s="118"/>
      <c r="BI788" s="118"/>
    </row>
    <row r="789" spans="1:104" ht="22.5" x14ac:dyDescent="0.2">
      <c r="A789" s="129"/>
      <c r="B789" s="130"/>
      <c r="C789" s="197" t="s">
        <v>668</v>
      </c>
      <c r="D789" s="198"/>
      <c r="E789" s="198"/>
      <c r="F789" s="198"/>
      <c r="G789" s="199"/>
      <c r="I789" s="131"/>
      <c r="K789" s="131"/>
      <c r="L789" s="132" t="s">
        <v>668</v>
      </c>
      <c r="O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118"/>
      <c r="BB789" s="118"/>
      <c r="BC789" s="118"/>
      <c r="BD789" s="118"/>
      <c r="BE789" s="118"/>
      <c r="BF789" s="118"/>
      <c r="BG789" s="118"/>
      <c r="BH789" s="118"/>
      <c r="BI789" s="118"/>
    </row>
    <row r="790" spans="1:104" x14ac:dyDescent="0.2">
      <c r="A790" s="129"/>
      <c r="B790" s="130"/>
      <c r="C790" s="197"/>
      <c r="D790" s="198"/>
      <c r="E790" s="198"/>
      <c r="F790" s="198"/>
      <c r="G790" s="199"/>
      <c r="I790" s="131"/>
      <c r="K790" s="131"/>
      <c r="L790" s="132"/>
      <c r="O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118"/>
      <c r="BB790" s="118"/>
      <c r="BC790" s="118"/>
      <c r="BD790" s="118"/>
      <c r="BE790" s="118"/>
      <c r="BF790" s="118"/>
      <c r="BG790" s="118"/>
      <c r="BH790" s="118"/>
      <c r="BI790" s="118"/>
    </row>
    <row r="791" spans="1:104" x14ac:dyDescent="0.2">
      <c r="A791" s="129"/>
      <c r="B791" s="130"/>
      <c r="C791" s="197" t="s">
        <v>669</v>
      </c>
      <c r="D791" s="198"/>
      <c r="E791" s="198"/>
      <c r="F791" s="198"/>
      <c r="G791" s="199"/>
      <c r="I791" s="131"/>
      <c r="K791" s="131"/>
      <c r="L791" s="132" t="s">
        <v>669</v>
      </c>
      <c r="O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118"/>
      <c r="BB791" s="118"/>
      <c r="BC791" s="118"/>
      <c r="BD791" s="118"/>
      <c r="BE791" s="118"/>
      <c r="BF791" s="118"/>
      <c r="BG791" s="118"/>
      <c r="BH791" s="118"/>
      <c r="BI791" s="118"/>
    </row>
    <row r="792" spans="1:104" ht="22.5" x14ac:dyDescent="0.2">
      <c r="A792" s="129"/>
      <c r="B792" s="130"/>
      <c r="C792" s="197" t="s">
        <v>670</v>
      </c>
      <c r="D792" s="198"/>
      <c r="E792" s="198"/>
      <c r="F792" s="198"/>
      <c r="G792" s="199"/>
      <c r="I792" s="131"/>
      <c r="K792" s="131"/>
      <c r="L792" s="132" t="s">
        <v>670</v>
      </c>
      <c r="O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118"/>
      <c r="BB792" s="118"/>
      <c r="BC792" s="118"/>
      <c r="BD792" s="118"/>
      <c r="BE792" s="118"/>
      <c r="BF792" s="118"/>
      <c r="BG792" s="118"/>
      <c r="BH792" s="118"/>
      <c r="BI792" s="118"/>
    </row>
    <row r="793" spans="1:104" x14ac:dyDescent="0.2">
      <c r="A793" s="129"/>
      <c r="B793" s="130"/>
      <c r="C793" s="197" t="s">
        <v>671</v>
      </c>
      <c r="D793" s="198"/>
      <c r="E793" s="198"/>
      <c r="F793" s="198"/>
      <c r="G793" s="199"/>
      <c r="I793" s="131"/>
      <c r="K793" s="131"/>
      <c r="L793" s="132" t="s">
        <v>671</v>
      </c>
      <c r="O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118"/>
      <c r="BB793" s="118"/>
      <c r="BC793" s="118"/>
      <c r="BD793" s="118"/>
      <c r="BE793" s="118"/>
      <c r="BF793" s="118"/>
      <c r="BG793" s="118"/>
      <c r="BH793" s="118"/>
      <c r="BI793" s="118"/>
    </row>
    <row r="794" spans="1:104" ht="22.5" x14ac:dyDescent="0.2">
      <c r="A794" s="129"/>
      <c r="B794" s="130"/>
      <c r="C794" s="197" t="s">
        <v>672</v>
      </c>
      <c r="D794" s="198"/>
      <c r="E794" s="198"/>
      <c r="F794" s="198"/>
      <c r="G794" s="199"/>
      <c r="I794" s="131"/>
      <c r="K794" s="131"/>
      <c r="L794" s="132" t="s">
        <v>672</v>
      </c>
      <c r="O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118"/>
      <c r="BB794" s="118"/>
      <c r="BC794" s="118"/>
      <c r="BD794" s="118"/>
      <c r="BE794" s="118"/>
      <c r="BF794" s="118"/>
      <c r="BG794" s="118"/>
      <c r="BH794" s="118"/>
      <c r="BI794" s="118"/>
    </row>
    <row r="795" spans="1:104" ht="25.5" x14ac:dyDescent="0.2">
      <c r="A795" s="129"/>
      <c r="B795" s="130"/>
      <c r="C795" s="195" t="s">
        <v>673</v>
      </c>
      <c r="D795" s="196"/>
      <c r="E795" s="133">
        <v>450.5</v>
      </c>
      <c r="F795" s="134"/>
      <c r="G795" s="135"/>
      <c r="H795" s="136"/>
      <c r="I795" s="131"/>
      <c r="J795" s="137"/>
      <c r="K795" s="131"/>
      <c r="M795" s="132" t="s">
        <v>673</v>
      </c>
      <c r="O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118"/>
      <c r="BB795" s="118"/>
      <c r="BC795" s="118"/>
      <c r="BD795" s="138" t="str">
        <f>C794</f>
        <v>- Hlavice odvětrání VZT neuvedené ve výpisu jsou v příslušných částech dokumentace (VZT, ZTI apod.).</v>
      </c>
      <c r="BE795" s="118"/>
      <c r="BF795" s="118"/>
      <c r="BG795" s="118"/>
      <c r="BH795" s="118"/>
      <c r="BI795" s="118"/>
    </row>
    <row r="796" spans="1:104" x14ac:dyDescent="0.2">
      <c r="A796" s="119">
        <v>119</v>
      </c>
      <c r="B796" s="120" t="s">
        <v>674</v>
      </c>
      <c r="C796" s="121" t="s">
        <v>675</v>
      </c>
      <c r="D796" s="122" t="s">
        <v>49</v>
      </c>
      <c r="E796" s="123">
        <v>425</v>
      </c>
      <c r="F796" s="124">
        <v>0</v>
      </c>
      <c r="G796" s="125">
        <f>E796*F796</f>
        <v>0</v>
      </c>
      <c r="H796" s="126">
        <v>0</v>
      </c>
      <c r="I796" s="127">
        <f>E796*H796</f>
        <v>0</v>
      </c>
      <c r="J796" s="126">
        <v>-6.7000000000000004E-2</v>
      </c>
      <c r="K796" s="127">
        <f>E796*J796</f>
        <v>-28.475000000000001</v>
      </c>
      <c r="O796" s="118"/>
      <c r="Z796" s="118"/>
      <c r="AA796" s="118">
        <v>1</v>
      </c>
      <c r="AB796" s="118">
        <v>7</v>
      </c>
      <c r="AC796" s="118">
        <v>7</v>
      </c>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28">
        <f>G796</f>
        <v>0</v>
      </c>
      <c r="BA796" s="118"/>
      <c r="BB796" s="118"/>
      <c r="BC796" s="118"/>
      <c r="BD796" s="118"/>
      <c r="BE796" s="118"/>
      <c r="BF796" s="118"/>
      <c r="BG796" s="118"/>
      <c r="BH796" s="118"/>
      <c r="BI796" s="118"/>
      <c r="CA796" s="118">
        <v>1</v>
      </c>
      <c r="CB796" s="118">
        <v>7</v>
      </c>
      <c r="CZ796" s="81">
        <v>2</v>
      </c>
    </row>
    <row r="797" spans="1:104" x14ac:dyDescent="0.2">
      <c r="A797" s="119">
        <v>120</v>
      </c>
      <c r="B797" s="120" t="s">
        <v>676</v>
      </c>
      <c r="C797" s="121" t="s">
        <v>677</v>
      </c>
      <c r="D797" s="122" t="s">
        <v>49</v>
      </c>
      <c r="E797" s="123">
        <v>488.75</v>
      </c>
      <c r="F797" s="124">
        <v>0</v>
      </c>
      <c r="G797" s="125">
        <f>E797*F797</f>
        <v>0</v>
      </c>
      <c r="H797" s="126">
        <v>2.4099999999999998E-3</v>
      </c>
      <c r="I797" s="127">
        <f>E797*H797</f>
        <v>1.1778875</v>
      </c>
      <c r="J797" s="126">
        <v>0</v>
      </c>
      <c r="K797" s="127">
        <f>E797*J797</f>
        <v>0</v>
      </c>
      <c r="O797" s="118"/>
      <c r="Z797" s="118"/>
      <c r="AA797" s="118">
        <v>1</v>
      </c>
      <c r="AB797" s="118">
        <v>7</v>
      </c>
      <c r="AC797" s="118">
        <v>7</v>
      </c>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28">
        <f>G797</f>
        <v>0</v>
      </c>
      <c r="BA797" s="118"/>
      <c r="BB797" s="118"/>
      <c r="BC797" s="118"/>
      <c r="BD797" s="118"/>
      <c r="BE797" s="118"/>
      <c r="BF797" s="118"/>
      <c r="BG797" s="118"/>
      <c r="BH797" s="118"/>
      <c r="BI797" s="118"/>
      <c r="CA797" s="118">
        <v>1</v>
      </c>
      <c r="CB797" s="118">
        <v>7</v>
      </c>
      <c r="CZ797" s="81">
        <v>2</v>
      </c>
    </row>
    <row r="798" spans="1:104" x14ac:dyDescent="0.2">
      <c r="A798" s="129"/>
      <c r="B798" s="130"/>
      <c r="C798" s="197" t="s">
        <v>678</v>
      </c>
      <c r="D798" s="198"/>
      <c r="E798" s="198"/>
      <c r="F798" s="198"/>
      <c r="G798" s="199"/>
      <c r="I798" s="131"/>
      <c r="K798" s="131"/>
      <c r="L798" s="132" t="s">
        <v>678</v>
      </c>
      <c r="O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118"/>
      <c r="BB798" s="118"/>
      <c r="BC798" s="118"/>
      <c r="BD798" s="118"/>
      <c r="BE798" s="118"/>
      <c r="BF798" s="118"/>
      <c r="BG798" s="118"/>
      <c r="BH798" s="118"/>
      <c r="BI798" s="118"/>
    </row>
    <row r="799" spans="1:104" ht="25.5" x14ac:dyDescent="0.2">
      <c r="A799" s="129"/>
      <c r="B799" s="130"/>
      <c r="C799" s="195" t="s">
        <v>553</v>
      </c>
      <c r="D799" s="196"/>
      <c r="E799" s="133">
        <v>488.75</v>
      </c>
      <c r="F799" s="134"/>
      <c r="G799" s="135"/>
      <c r="H799" s="136"/>
      <c r="I799" s="131"/>
      <c r="J799" s="137"/>
      <c r="K799" s="131"/>
      <c r="M799" s="132" t="s">
        <v>553</v>
      </c>
      <c r="O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118"/>
      <c r="BB799" s="118"/>
      <c r="BC799" s="118"/>
      <c r="BD799" s="138" t="str">
        <f>C798</f>
        <v>Separační difúzní vrstva - vícevrstvá PE fólie s nakašírovanou strukturovanou rohoží</v>
      </c>
      <c r="BE799" s="118"/>
      <c r="BF799" s="118"/>
      <c r="BG799" s="118"/>
      <c r="BH799" s="118"/>
      <c r="BI799" s="118"/>
    </row>
    <row r="800" spans="1:104" x14ac:dyDescent="0.2">
      <c r="A800" s="119">
        <v>121</v>
      </c>
      <c r="B800" s="120" t="s">
        <v>679</v>
      </c>
      <c r="C800" s="121" t="s">
        <v>680</v>
      </c>
      <c r="D800" s="122" t="s">
        <v>49</v>
      </c>
      <c r="E800" s="123">
        <v>488.75</v>
      </c>
      <c r="F800" s="124">
        <v>0</v>
      </c>
      <c r="G800" s="125">
        <f>E800*F800</f>
        <v>0</v>
      </c>
      <c r="H800" s="126">
        <v>1.3999999999999999E-4</v>
      </c>
      <c r="I800" s="127">
        <f>E800*H800</f>
        <v>6.8425E-2</v>
      </c>
      <c r="J800" s="126">
        <v>0</v>
      </c>
      <c r="K800" s="127">
        <f>E800*J800</f>
        <v>0</v>
      </c>
      <c r="O800" s="118"/>
      <c r="Z800" s="118"/>
      <c r="AA800" s="118">
        <v>1</v>
      </c>
      <c r="AB800" s="118">
        <v>7</v>
      </c>
      <c r="AC800" s="118">
        <v>7</v>
      </c>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28">
        <f>G800</f>
        <v>0</v>
      </c>
      <c r="BA800" s="118"/>
      <c r="BB800" s="118"/>
      <c r="BC800" s="118"/>
      <c r="BD800" s="118"/>
      <c r="BE800" s="118"/>
      <c r="BF800" s="118"/>
      <c r="BG800" s="118"/>
      <c r="BH800" s="118"/>
      <c r="BI800" s="118"/>
      <c r="CA800" s="118">
        <v>1</v>
      </c>
      <c r="CB800" s="118">
        <v>7</v>
      </c>
      <c r="CZ800" s="81">
        <v>2</v>
      </c>
    </row>
    <row r="801" spans="1:104" x14ac:dyDescent="0.2">
      <c r="A801" s="129"/>
      <c r="B801" s="130"/>
      <c r="C801" s="197" t="s">
        <v>681</v>
      </c>
      <c r="D801" s="198"/>
      <c r="E801" s="198"/>
      <c r="F801" s="198"/>
      <c r="G801" s="199"/>
      <c r="I801" s="131"/>
      <c r="K801" s="131"/>
      <c r="L801" s="132" t="s">
        <v>681</v>
      </c>
      <c r="O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118"/>
      <c r="BB801" s="118"/>
      <c r="BC801" s="118"/>
      <c r="BD801" s="118"/>
      <c r="BE801" s="118"/>
      <c r="BF801" s="118"/>
      <c r="BG801" s="118"/>
      <c r="BH801" s="118"/>
      <c r="BI801" s="118"/>
    </row>
    <row r="802" spans="1:104" ht="22.5" x14ac:dyDescent="0.2">
      <c r="A802" s="129"/>
      <c r="B802" s="130"/>
      <c r="C802" s="197" t="s">
        <v>682</v>
      </c>
      <c r="D802" s="198"/>
      <c r="E802" s="198"/>
      <c r="F802" s="198"/>
      <c r="G802" s="199"/>
      <c r="I802" s="131"/>
      <c r="K802" s="131"/>
      <c r="L802" s="132" t="s">
        <v>682</v>
      </c>
      <c r="O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118"/>
      <c r="BB802" s="118"/>
      <c r="BC802" s="118"/>
      <c r="BD802" s="118"/>
      <c r="BE802" s="118"/>
      <c r="BF802" s="118"/>
      <c r="BG802" s="118"/>
      <c r="BH802" s="118"/>
      <c r="BI802" s="118"/>
    </row>
    <row r="803" spans="1:104" ht="25.5" x14ac:dyDescent="0.2">
      <c r="A803" s="129"/>
      <c r="B803" s="130"/>
      <c r="C803" s="195" t="s">
        <v>553</v>
      </c>
      <c r="D803" s="196"/>
      <c r="E803" s="133">
        <v>488.75</v>
      </c>
      <c r="F803" s="134"/>
      <c r="G803" s="135"/>
      <c r="H803" s="136"/>
      <c r="I803" s="131"/>
      <c r="J803" s="137"/>
      <c r="K803" s="131"/>
      <c r="M803" s="132" t="s">
        <v>553</v>
      </c>
      <c r="O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118"/>
      <c r="BB803" s="118"/>
      <c r="BC803" s="118"/>
      <c r="BD803" s="138" t="str">
        <f>C802</f>
        <v>Pojistná hydroizolace - difúzně otevřená třívrstvá monolitická fólie lehkého typu třídy těsnosti 2 (s přelepenými spoji!)</v>
      </c>
      <c r="BE803" s="118"/>
      <c r="BF803" s="118"/>
      <c r="BG803" s="118"/>
      <c r="BH803" s="118"/>
      <c r="BI803" s="118"/>
    </row>
    <row r="804" spans="1:104" x14ac:dyDescent="0.2">
      <c r="A804" s="119">
        <v>122</v>
      </c>
      <c r="B804" s="120" t="s">
        <v>683</v>
      </c>
      <c r="C804" s="121" t="s">
        <v>684</v>
      </c>
      <c r="D804" s="122" t="s">
        <v>91</v>
      </c>
      <c r="E804" s="123">
        <v>39.496299999999998</v>
      </c>
      <c r="F804" s="124">
        <v>0</v>
      </c>
      <c r="G804" s="125">
        <f>E804*F804</f>
        <v>0</v>
      </c>
      <c r="H804" s="126">
        <v>0</v>
      </c>
      <c r="I804" s="127">
        <f>E804*H804</f>
        <v>0</v>
      </c>
      <c r="J804" s="126">
        <v>0</v>
      </c>
      <c r="K804" s="127">
        <f>E804*J804</f>
        <v>0</v>
      </c>
      <c r="O804" s="118"/>
      <c r="Z804" s="118"/>
      <c r="AA804" s="118">
        <v>1</v>
      </c>
      <c r="AB804" s="118">
        <v>7</v>
      </c>
      <c r="AC804" s="118">
        <v>7</v>
      </c>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28">
        <f>G804</f>
        <v>0</v>
      </c>
      <c r="BA804" s="118"/>
      <c r="BB804" s="118"/>
      <c r="BC804" s="118"/>
      <c r="BD804" s="118"/>
      <c r="BE804" s="118"/>
      <c r="BF804" s="118"/>
      <c r="BG804" s="118"/>
      <c r="BH804" s="118"/>
      <c r="BI804" s="118"/>
      <c r="CA804" s="118">
        <v>1</v>
      </c>
      <c r="CB804" s="118">
        <v>7</v>
      </c>
      <c r="CZ804" s="81">
        <v>2</v>
      </c>
    </row>
    <row r="805" spans="1:104" x14ac:dyDescent="0.2">
      <c r="A805" s="139" t="s">
        <v>50</v>
      </c>
      <c r="B805" s="140" t="s">
        <v>643</v>
      </c>
      <c r="C805" s="141" t="s">
        <v>644</v>
      </c>
      <c r="D805" s="142"/>
      <c r="E805" s="143"/>
      <c r="F805" s="143"/>
      <c r="G805" s="144">
        <f>SUM(G766:G804)</f>
        <v>0</v>
      </c>
      <c r="H805" s="145"/>
      <c r="I805" s="144">
        <f>SUM(I766:I804)</f>
        <v>41.791312499999997</v>
      </c>
      <c r="J805" s="146"/>
      <c r="K805" s="144">
        <f>SUM(K766:K804)</f>
        <v>-28.475000000000001</v>
      </c>
      <c r="O805" s="118"/>
      <c r="X805" s="147">
        <f>K805</f>
        <v>-28.475000000000001</v>
      </c>
      <c r="Y805" s="147">
        <f>I805</f>
        <v>41.791312499999997</v>
      </c>
      <c r="Z805" s="128">
        <f>G805</f>
        <v>0</v>
      </c>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148"/>
      <c r="BB805" s="148"/>
      <c r="BC805" s="148"/>
      <c r="BD805" s="148"/>
      <c r="BE805" s="148"/>
      <c r="BF805" s="148"/>
      <c r="BG805" s="118"/>
      <c r="BH805" s="118"/>
      <c r="BI805" s="118"/>
    </row>
    <row r="806" spans="1:104" ht="14.25" customHeight="1" x14ac:dyDescent="0.2">
      <c r="A806" s="108" t="s">
        <v>46</v>
      </c>
      <c r="B806" s="109" t="s">
        <v>685</v>
      </c>
      <c r="C806" s="110" t="s">
        <v>686</v>
      </c>
      <c r="D806" s="111"/>
      <c r="E806" s="112"/>
      <c r="F806" s="112"/>
      <c r="G806" s="113"/>
      <c r="H806" s="114"/>
      <c r="I806" s="115"/>
      <c r="J806" s="116"/>
      <c r="K806" s="117"/>
      <c r="O806" s="118"/>
    </row>
    <row r="807" spans="1:104" x14ac:dyDescent="0.2">
      <c r="A807" s="119">
        <v>123</v>
      </c>
      <c r="B807" s="120" t="s">
        <v>687</v>
      </c>
      <c r="C807" s="121" t="s">
        <v>688</v>
      </c>
      <c r="D807" s="122" t="s">
        <v>558</v>
      </c>
      <c r="E807" s="123">
        <v>4</v>
      </c>
      <c r="F807" s="124">
        <v>0</v>
      </c>
      <c r="G807" s="125">
        <f>E807*F807</f>
        <v>0</v>
      </c>
      <c r="H807" s="126">
        <v>2.8000000000000001E-2</v>
      </c>
      <c r="I807" s="127">
        <f>E807*H807</f>
        <v>0.112</v>
      </c>
      <c r="J807" s="126">
        <v>0</v>
      </c>
      <c r="K807" s="127">
        <f>E807*J807</f>
        <v>0</v>
      </c>
      <c r="O807" s="118"/>
      <c r="Z807" s="118"/>
      <c r="AA807" s="118">
        <v>1</v>
      </c>
      <c r="AB807" s="118">
        <v>1</v>
      </c>
      <c r="AC807" s="118">
        <v>1</v>
      </c>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28">
        <f>G807</f>
        <v>0</v>
      </c>
      <c r="BA807" s="118"/>
      <c r="BB807" s="118"/>
      <c r="BC807" s="118"/>
      <c r="BD807" s="118"/>
      <c r="BE807" s="118"/>
      <c r="BF807" s="118"/>
      <c r="BG807" s="118"/>
      <c r="BH807" s="118"/>
      <c r="BI807" s="118"/>
      <c r="CA807" s="118">
        <v>1</v>
      </c>
      <c r="CB807" s="118">
        <v>1</v>
      </c>
      <c r="CZ807" s="81">
        <v>2</v>
      </c>
    </row>
    <row r="808" spans="1:104" ht="22.5" x14ac:dyDescent="0.2">
      <c r="A808" s="129"/>
      <c r="B808" s="130"/>
      <c r="C808" s="197" t="s">
        <v>689</v>
      </c>
      <c r="D808" s="198"/>
      <c r="E808" s="198"/>
      <c r="F808" s="198"/>
      <c r="G808" s="199"/>
      <c r="I808" s="131"/>
      <c r="K808" s="131"/>
      <c r="L808" s="132" t="s">
        <v>689</v>
      </c>
      <c r="O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118"/>
      <c r="BB808" s="118"/>
      <c r="BC808" s="118"/>
      <c r="BD808" s="118"/>
      <c r="BE808" s="118"/>
      <c r="BF808" s="118"/>
      <c r="BG808" s="118"/>
      <c r="BH808" s="118"/>
      <c r="BI808" s="118"/>
    </row>
    <row r="809" spans="1:104" ht="22.5" x14ac:dyDescent="0.2">
      <c r="A809" s="129"/>
      <c r="B809" s="130"/>
      <c r="C809" s="197" t="s">
        <v>690</v>
      </c>
      <c r="D809" s="198"/>
      <c r="E809" s="198"/>
      <c r="F809" s="198"/>
      <c r="G809" s="199"/>
      <c r="I809" s="131"/>
      <c r="K809" s="131"/>
      <c r="L809" s="132" t="s">
        <v>690</v>
      </c>
      <c r="O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118"/>
      <c r="BB809" s="118"/>
      <c r="BC809" s="118"/>
      <c r="BD809" s="118"/>
      <c r="BE809" s="118"/>
      <c r="BF809" s="118"/>
      <c r="BG809" s="118"/>
      <c r="BH809" s="118"/>
      <c r="BI809" s="118"/>
    </row>
    <row r="810" spans="1:104" x14ac:dyDescent="0.2">
      <c r="A810" s="129"/>
      <c r="B810" s="130"/>
      <c r="C810" s="197" t="s">
        <v>691</v>
      </c>
      <c r="D810" s="198"/>
      <c r="E810" s="198"/>
      <c r="F810" s="198"/>
      <c r="G810" s="199"/>
      <c r="I810" s="131"/>
      <c r="K810" s="131"/>
      <c r="L810" s="132" t="s">
        <v>691</v>
      </c>
      <c r="O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row>
    <row r="811" spans="1:104" x14ac:dyDescent="0.2">
      <c r="A811" s="129"/>
      <c r="B811" s="130"/>
      <c r="C811" s="197" t="s">
        <v>692</v>
      </c>
      <c r="D811" s="198"/>
      <c r="E811" s="198"/>
      <c r="F811" s="198"/>
      <c r="G811" s="199"/>
      <c r="I811" s="131"/>
      <c r="K811" s="131"/>
      <c r="L811" s="132" t="s">
        <v>692</v>
      </c>
      <c r="O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row>
    <row r="812" spans="1:104" x14ac:dyDescent="0.2">
      <c r="A812" s="129"/>
      <c r="B812" s="130"/>
      <c r="C812" s="197" t="s">
        <v>693</v>
      </c>
      <c r="D812" s="198"/>
      <c r="E812" s="198"/>
      <c r="F812" s="198"/>
      <c r="G812" s="199"/>
      <c r="I812" s="131"/>
      <c r="K812" s="131"/>
      <c r="L812" s="132" t="s">
        <v>693</v>
      </c>
      <c r="O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row>
    <row r="813" spans="1:104" x14ac:dyDescent="0.2">
      <c r="A813" s="129"/>
      <c r="B813" s="130"/>
      <c r="C813" s="197" t="s">
        <v>694</v>
      </c>
      <c r="D813" s="198"/>
      <c r="E813" s="198"/>
      <c r="F813" s="198"/>
      <c r="G813" s="199"/>
      <c r="I813" s="131"/>
      <c r="K813" s="131"/>
      <c r="L813" s="132" t="s">
        <v>694</v>
      </c>
      <c r="O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row>
    <row r="814" spans="1:104" x14ac:dyDescent="0.2">
      <c r="A814" s="129"/>
      <c r="B814" s="130"/>
      <c r="C814" s="197" t="s">
        <v>695</v>
      </c>
      <c r="D814" s="198"/>
      <c r="E814" s="198"/>
      <c r="F814" s="198"/>
      <c r="G814" s="199"/>
      <c r="I814" s="131"/>
      <c r="K814" s="131"/>
      <c r="L814" s="132" t="s">
        <v>695</v>
      </c>
      <c r="O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118"/>
      <c r="BB814" s="118"/>
      <c r="BC814" s="118"/>
      <c r="BD814" s="118"/>
      <c r="BE814" s="118"/>
      <c r="BF814" s="118"/>
      <c r="BG814" s="118"/>
      <c r="BH814" s="118"/>
      <c r="BI814" s="118"/>
    </row>
    <row r="815" spans="1:104" ht="22.5" x14ac:dyDescent="0.2">
      <c r="A815" s="129"/>
      <c r="B815" s="130"/>
      <c r="C815" s="197" t="s">
        <v>696</v>
      </c>
      <c r="D815" s="198"/>
      <c r="E815" s="198"/>
      <c r="F815" s="198"/>
      <c r="G815" s="199"/>
      <c r="I815" s="131"/>
      <c r="K815" s="131"/>
      <c r="L815" s="132" t="s">
        <v>696</v>
      </c>
      <c r="O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118"/>
      <c r="BB815" s="118"/>
      <c r="BC815" s="118"/>
      <c r="BD815" s="118"/>
      <c r="BE815" s="118"/>
      <c r="BF815" s="118"/>
      <c r="BG815" s="118"/>
      <c r="BH815" s="118"/>
      <c r="BI815" s="118"/>
    </row>
    <row r="816" spans="1:104" x14ac:dyDescent="0.2">
      <c r="A816" s="129"/>
      <c r="B816" s="130"/>
      <c r="C816" s="197" t="s">
        <v>697</v>
      </c>
      <c r="D816" s="198"/>
      <c r="E816" s="198"/>
      <c r="F816" s="198"/>
      <c r="G816" s="199"/>
      <c r="I816" s="131"/>
      <c r="K816" s="131"/>
      <c r="L816" s="132" t="s">
        <v>697</v>
      </c>
      <c r="O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118"/>
      <c r="BB816" s="118"/>
      <c r="BC816" s="118"/>
      <c r="BD816" s="118"/>
      <c r="BE816" s="118"/>
      <c r="BF816" s="118"/>
      <c r="BG816" s="118"/>
      <c r="BH816" s="118"/>
      <c r="BI816" s="118"/>
    </row>
    <row r="817" spans="1:104" x14ac:dyDescent="0.2">
      <c r="A817" s="119">
        <v>124</v>
      </c>
      <c r="B817" s="120" t="s">
        <v>698</v>
      </c>
      <c r="C817" s="121" t="s">
        <v>699</v>
      </c>
      <c r="D817" s="122" t="s">
        <v>558</v>
      </c>
      <c r="E817" s="123">
        <v>5</v>
      </c>
      <c r="F817" s="124">
        <v>0</v>
      </c>
      <c r="G817" s="125">
        <f>E817*F817</f>
        <v>0</v>
      </c>
      <c r="H817" s="126">
        <v>2.8000000000000001E-2</v>
      </c>
      <c r="I817" s="127">
        <f>E817*H817</f>
        <v>0.14000000000000001</v>
      </c>
      <c r="J817" s="126">
        <v>0</v>
      </c>
      <c r="K817" s="127">
        <f>E817*J817</f>
        <v>0</v>
      </c>
      <c r="O817" s="118"/>
      <c r="Z817" s="118"/>
      <c r="AA817" s="118">
        <v>1</v>
      </c>
      <c r="AB817" s="118">
        <v>1</v>
      </c>
      <c r="AC817" s="118">
        <v>1</v>
      </c>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28">
        <f>G817</f>
        <v>0</v>
      </c>
      <c r="BA817" s="118"/>
      <c r="BB817" s="118"/>
      <c r="BC817" s="118"/>
      <c r="BD817" s="118"/>
      <c r="BE817" s="118"/>
      <c r="BF817" s="118"/>
      <c r="BG817" s="118"/>
      <c r="BH817" s="118"/>
      <c r="BI817" s="118"/>
      <c r="CA817" s="118">
        <v>1</v>
      </c>
      <c r="CB817" s="118">
        <v>1</v>
      </c>
      <c r="CZ817" s="81">
        <v>2</v>
      </c>
    </row>
    <row r="818" spans="1:104" ht="22.5" x14ac:dyDescent="0.2">
      <c r="A818" s="129"/>
      <c r="B818" s="130"/>
      <c r="C818" s="197" t="s">
        <v>689</v>
      </c>
      <c r="D818" s="198"/>
      <c r="E818" s="198"/>
      <c r="F818" s="198"/>
      <c r="G818" s="199"/>
      <c r="I818" s="131"/>
      <c r="K818" s="131"/>
      <c r="L818" s="132" t="s">
        <v>689</v>
      </c>
      <c r="O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118"/>
      <c r="BB818" s="118"/>
      <c r="BC818" s="118"/>
      <c r="BD818" s="118"/>
      <c r="BE818" s="118"/>
      <c r="BF818" s="118"/>
      <c r="BG818" s="118"/>
      <c r="BH818" s="118"/>
      <c r="BI818" s="118"/>
    </row>
    <row r="819" spans="1:104" ht="22.5" x14ac:dyDescent="0.2">
      <c r="A819" s="129"/>
      <c r="B819" s="130"/>
      <c r="C819" s="197" t="s">
        <v>690</v>
      </c>
      <c r="D819" s="198"/>
      <c r="E819" s="198"/>
      <c r="F819" s="198"/>
      <c r="G819" s="199"/>
      <c r="I819" s="131"/>
      <c r="K819" s="131"/>
      <c r="L819" s="132" t="s">
        <v>690</v>
      </c>
      <c r="O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118"/>
      <c r="BD819" s="118"/>
      <c r="BE819" s="118"/>
      <c r="BF819" s="118"/>
      <c r="BG819" s="118"/>
      <c r="BH819" s="118"/>
      <c r="BI819" s="118"/>
    </row>
    <row r="820" spans="1:104" x14ac:dyDescent="0.2">
      <c r="A820" s="129"/>
      <c r="B820" s="130"/>
      <c r="C820" s="197" t="s">
        <v>691</v>
      </c>
      <c r="D820" s="198"/>
      <c r="E820" s="198"/>
      <c r="F820" s="198"/>
      <c r="G820" s="199"/>
      <c r="I820" s="131"/>
      <c r="K820" s="131"/>
      <c r="L820" s="132" t="s">
        <v>691</v>
      </c>
      <c r="O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8"/>
      <c r="AY820" s="118"/>
      <c r="AZ820" s="118"/>
      <c r="BA820" s="118"/>
      <c r="BB820" s="118"/>
      <c r="BC820" s="118"/>
      <c r="BD820" s="118"/>
      <c r="BE820" s="118"/>
      <c r="BF820" s="118"/>
      <c r="BG820" s="118"/>
      <c r="BH820" s="118"/>
      <c r="BI820" s="118"/>
    </row>
    <row r="821" spans="1:104" x14ac:dyDescent="0.2">
      <c r="A821" s="129"/>
      <c r="B821" s="130"/>
      <c r="C821" s="197" t="s">
        <v>700</v>
      </c>
      <c r="D821" s="198"/>
      <c r="E821" s="198"/>
      <c r="F821" s="198"/>
      <c r="G821" s="199"/>
      <c r="I821" s="131"/>
      <c r="K821" s="131"/>
      <c r="L821" s="132" t="s">
        <v>700</v>
      </c>
      <c r="O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8"/>
      <c r="AY821" s="118"/>
      <c r="AZ821" s="118"/>
      <c r="BA821" s="118"/>
      <c r="BB821" s="118"/>
      <c r="BC821" s="118"/>
      <c r="BD821" s="118"/>
      <c r="BE821" s="118"/>
      <c r="BF821" s="118"/>
      <c r="BG821" s="118"/>
      <c r="BH821" s="118"/>
      <c r="BI821" s="118"/>
    </row>
    <row r="822" spans="1:104" x14ac:dyDescent="0.2">
      <c r="A822" s="129"/>
      <c r="B822" s="130"/>
      <c r="C822" s="197" t="s">
        <v>693</v>
      </c>
      <c r="D822" s="198"/>
      <c r="E822" s="198"/>
      <c r="F822" s="198"/>
      <c r="G822" s="199"/>
      <c r="I822" s="131"/>
      <c r="K822" s="131"/>
      <c r="L822" s="132" t="s">
        <v>693</v>
      </c>
      <c r="O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8"/>
      <c r="AY822" s="118"/>
      <c r="AZ822" s="118"/>
      <c r="BA822" s="118"/>
      <c r="BB822" s="118"/>
      <c r="BC822" s="118"/>
      <c r="BD822" s="118"/>
      <c r="BE822" s="118"/>
      <c r="BF822" s="118"/>
      <c r="BG822" s="118"/>
      <c r="BH822" s="118"/>
      <c r="BI822" s="118"/>
    </row>
    <row r="823" spans="1:104" x14ac:dyDescent="0.2">
      <c r="A823" s="129"/>
      <c r="B823" s="130"/>
      <c r="C823" s="197" t="s">
        <v>694</v>
      </c>
      <c r="D823" s="198"/>
      <c r="E823" s="198"/>
      <c r="F823" s="198"/>
      <c r="G823" s="199"/>
      <c r="I823" s="131"/>
      <c r="K823" s="131"/>
      <c r="L823" s="132" t="s">
        <v>694</v>
      </c>
      <c r="O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8"/>
      <c r="AY823" s="118"/>
      <c r="AZ823" s="118"/>
      <c r="BA823" s="118"/>
      <c r="BB823" s="118"/>
      <c r="BC823" s="118"/>
      <c r="BD823" s="118"/>
      <c r="BE823" s="118"/>
      <c r="BF823" s="118"/>
      <c r="BG823" s="118"/>
      <c r="BH823" s="118"/>
      <c r="BI823" s="118"/>
    </row>
    <row r="824" spans="1:104" x14ac:dyDescent="0.2">
      <c r="A824" s="129"/>
      <c r="B824" s="130"/>
      <c r="C824" s="197" t="s">
        <v>695</v>
      </c>
      <c r="D824" s="198"/>
      <c r="E824" s="198"/>
      <c r="F824" s="198"/>
      <c r="G824" s="199"/>
      <c r="I824" s="131"/>
      <c r="K824" s="131"/>
      <c r="L824" s="132" t="s">
        <v>695</v>
      </c>
      <c r="O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8"/>
      <c r="AY824" s="118"/>
      <c r="AZ824" s="118"/>
      <c r="BA824" s="118"/>
      <c r="BB824" s="118"/>
      <c r="BC824" s="118"/>
      <c r="BD824" s="118"/>
      <c r="BE824" s="118"/>
      <c r="BF824" s="118"/>
      <c r="BG824" s="118"/>
      <c r="BH824" s="118"/>
      <c r="BI824" s="118"/>
    </row>
    <row r="825" spans="1:104" ht="22.5" x14ac:dyDescent="0.2">
      <c r="A825" s="129"/>
      <c r="B825" s="130"/>
      <c r="C825" s="197" t="s">
        <v>696</v>
      </c>
      <c r="D825" s="198"/>
      <c r="E825" s="198"/>
      <c r="F825" s="198"/>
      <c r="G825" s="199"/>
      <c r="I825" s="131"/>
      <c r="K825" s="131"/>
      <c r="L825" s="132" t="s">
        <v>696</v>
      </c>
      <c r="O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118"/>
      <c r="BD825" s="118"/>
      <c r="BE825" s="118"/>
      <c r="BF825" s="118"/>
      <c r="BG825" s="118"/>
      <c r="BH825" s="118"/>
      <c r="BI825" s="118"/>
    </row>
    <row r="826" spans="1:104" x14ac:dyDescent="0.2">
      <c r="A826" s="129"/>
      <c r="B826" s="130"/>
      <c r="C826" s="197" t="s">
        <v>697</v>
      </c>
      <c r="D826" s="198"/>
      <c r="E826" s="198"/>
      <c r="F826" s="198"/>
      <c r="G826" s="199"/>
      <c r="I826" s="131"/>
      <c r="K826" s="131"/>
      <c r="L826" s="132" t="s">
        <v>697</v>
      </c>
      <c r="O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8"/>
      <c r="AY826" s="118"/>
      <c r="AZ826" s="118"/>
      <c r="BA826" s="118"/>
      <c r="BB826" s="118"/>
      <c r="BC826" s="118"/>
      <c r="BD826" s="118"/>
      <c r="BE826" s="118"/>
      <c r="BF826" s="118"/>
      <c r="BG826" s="118"/>
      <c r="BH826" s="118"/>
      <c r="BI826" s="118"/>
    </row>
    <row r="827" spans="1:104" x14ac:dyDescent="0.2">
      <c r="A827" s="119">
        <v>125</v>
      </c>
      <c r="B827" s="120" t="s">
        <v>701</v>
      </c>
      <c r="C827" s="121" t="s">
        <v>702</v>
      </c>
      <c r="D827" s="122" t="s">
        <v>558</v>
      </c>
      <c r="E827" s="123">
        <v>5</v>
      </c>
      <c r="F827" s="124">
        <v>0</v>
      </c>
      <c r="G827" s="125">
        <f>E827*F827</f>
        <v>0</v>
      </c>
      <c r="H827" s="126">
        <v>2.8000000000000001E-2</v>
      </c>
      <c r="I827" s="127">
        <f>E827*H827</f>
        <v>0.14000000000000001</v>
      </c>
      <c r="J827" s="126">
        <v>0</v>
      </c>
      <c r="K827" s="127">
        <f>E827*J827</f>
        <v>0</v>
      </c>
      <c r="O827" s="118"/>
      <c r="Z827" s="118"/>
      <c r="AA827" s="118">
        <v>1</v>
      </c>
      <c r="AB827" s="118">
        <v>1</v>
      </c>
      <c r="AC827" s="118">
        <v>1</v>
      </c>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8"/>
      <c r="AY827" s="118"/>
      <c r="AZ827" s="128">
        <f>G827</f>
        <v>0</v>
      </c>
      <c r="BA827" s="118"/>
      <c r="BB827" s="118"/>
      <c r="BC827" s="118"/>
      <c r="BD827" s="118"/>
      <c r="BE827" s="118"/>
      <c r="BF827" s="118"/>
      <c r="BG827" s="118"/>
      <c r="BH827" s="118"/>
      <c r="BI827" s="118"/>
      <c r="CA827" s="118">
        <v>1</v>
      </c>
      <c r="CB827" s="118">
        <v>1</v>
      </c>
      <c r="CZ827" s="81">
        <v>2</v>
      </c>
    </row>
    <row r="828" spans="1:104" ht="22.5" x14ac:dyDescent="0.2">
      <c r="A828" s="129"/>
      <c r="B828" s="130"/>
      <c r="C828" s="197" t="s">
        <v>703</v>
      </c>
      <c r="D828" s="198"/>
      <c r="E828" s="198"/>
      <c r="F828" s="198"/>
      <c r="G828" s="199"/>
      <c r="I828" s="131"/>
      <c r="K828" s="131"/>
      <c r="L828" s="132" t="s">
        <v>703</v>
      </c>
      <c r="O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118"/>
      <c r="BB828" s="118"/>
      <c r="BC828" s="118"/>
      <c r="BD828" s="118"/>
      <c r="BE828" s="118"/>
      <c r="BF828" s="118"/>
      <c r="BG828" s="118"/>
      <c r="BH828" s="118"/>
      <c r="BI828" s="118"/>
    </row>
    <row r="829" spans="1:104" ht="22.5" x14ac:dyDescent="0.2">
      <c r="A829" s="129"/>
      <c r="B829" s="130"/>
      <c r="C829" s="197" t="s">
        <v>704</v>
      </c>
      <c r="D829" s="198"/>
      <c r="E829" s="198"/>
      <c r="F829" s="198"/>
      <c r="G829" s="199"/>
      <c r="I829" s="131"/>
      <c r="K829" s="131"/>
      <c r="L829" s="132" t="s">
        <v>704</v>
      </c>
      <c r="O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8"/>
      <c r="AY829" s="118"/>
      <c r="AZ829" s="118"/>
      <c r="BA829" s="118"/>
      <c r="BB829" s="118"/>
      <c r="BC829" s="118"/>
      <c r="BD829" s="118"/>
      <c r="BE829" s="118"/>
      <c r="BF829" s="118"/>
      <c r="BG829" s="118"/>
      <c r="BH829" s="118"/>
      <c r="BI829" s="118"/>
    </row>
    <row r="830" spans="1:104" ht="22.5" x14ac:dyDescent="0.2">
      <c r="A830" s="129"/>
      <c r="B830" s="130"/>
      <c r="C830" s="197" t="s">
        <v>705</v>
      </c>
      <c r="D830" s="198"/>
      <c r="E830" s="198"/>
      <c r="F830" s="198"/>
      <c r="G830" s="199"/>
      <c r="I830" s="131"/>
      <c r="K830" s="131"/>
      <c r="L830" s="132" t="s">
        <v>705</v>
      </c>
      <c r="O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c r="AY830" s="118"/>
      <c r="AZ830" s="118"/>
      <c r="BA830" s="118"/>
      <c r="BB830" s="118"/>
      <c r="BC830" s="118"/>
      <c r="BD830" s="118"/>
      <c r="BE830" s="118"/>
      <c r="BF830" s="118"/>
      <c r="BG830" s="118"/>
      <c r="BH830" s="118"/>
      <c r="BI830" s="118"/>
    </row>
    <row r="831" spans="1:104" ht="22.5" x14ac:dyDescent="0.2">
      <c r="A831" s="129"/>
      <c r="B831" s="130"/>
      <c r="C831" s="197" t="s">
        <v>706</v>
      </c>
      <c r="D831" s="198"/>
      <c r="E831" s="198"/>
      <c r="F831" s="198"/>
      <c r="G831" s="199"/>
      <c r="I831" s="131"/>
      <c r="K831" s="131"/>
      <c r="L831" s="132" t="s">
        <v>706</v>
      </c>
      <c r="O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118"/>
      <c r="BD831" s="118"/>
      <c r="BE831" s="118"/>
      <c r="BF831" s="118"/>
      <c r="BG831" s="118"/>
      <c r="BH831" s="118"/>
      <c r="BI831" s="118"/>
    </row>
    <row r="832" spans="1:104" x14ac:dyDescent="0.2">
      <c r="A832" s="129"/>
      <c r="B832" s="130"/>
      <c r="C832" s="197" t="s">
        <v>707</v>
      </c>
      <c r="D832" s="198"/>
      <c r="E832" s="198"/>
      <c r="F832" s="198"/>
      <c r="G832" s="199"/>
      <c r="I832" s="131"/>
      <c r="K832" s="131"/>
      <c r="L832" s="132" t="s">
        <v>707</v>
      </c>
      <c r="O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18"/>
      <c r="AY832" s="118"/>
      <c r="AZ832" s="118"/>
      <c r="BA832" s="118"/>
      <c r="BB832" s="118"/>
      <c r="BC832" s="118"/>
      <c r="BD832" s="118"/>
      <c r="BE832" s="118"/>
      <c r="BF832" s="118"/>
      <c r="BG832" s="118"/>
      <c r="BH832" s="118"/>
      <c r="BI832" s="118"/>
    </row>
    <row r="833" spans="1:104" x14ac:dyDescent="0.2">
      <c r="A833" s="119">
        <v>126</v>
      </c>
      <c r="B833" s="120" t="s">
        <v>708</v>
      </c>
      <c r="C833" s="121" t="s">
        <v>709</v>
      </c>
      <c r="D833" s="122" t="s">
        <v>558</v>
      </c>
      <c r="E833" s="123">
        <v>5</v>
      </c>
      <c r="F833" s="124">
        <v>0</v>
      </c>
      <c r="G833" s="125">
        <f>E833*F833</f>
        <v>0</v>
      </c>
      <c r="H833" s="126">
        <v>2.8000000000000001E-2</v>
      </c>
      <c r="I833" s="127">
        <f>E833*H833</f>
        <v>0.14000000000000001</v>
      </c>
      <c r="J833" s="126">
        <v>0</v>
      </c>
      <c r="K833" s="127">
        <f>E833*J833</f>
        <v>0</v>
      </c>
      <c r="O833" s="118"/>
      <c r="Z833" s="118"/>
      <c r="AA833" s="118">
        <v>1</v>
      </c>
      <c r="AB833" s="118">
        <v>1</v>
      </c>
      <c r="AC833" s="118">
        <v>1</v>
      </c>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18"/>
      <c r="AY833" s="118"/>
      <c r="AZ833" s="128">
        <f>G833</f>
        <v>0</v>
      </c>
      <c r="BA833" s="118"/>
      <c r="BB833" s="118"/>
      <c r="BC833" s="118"/>
      <c r="BD833" s="118"/>
      <c r="BE833" s="118"/>
      <c r="BF833" s="118"/>
      <c r="BG833" s="118"/>
      <c r="BH833" s="118"/>
      <c r="BI833" s="118"/>
      <c r="CA833" s="118">
        <v>1</v>
      </c>
      <c r="CB833" s="118">
        <v>1</v>
      </c>
      <c r="CZ833" s="81">
        <v>2</v>
      </c>
    </row>
    <row r="834" spans="1:104" ht="22.5" x14ac:dyDescent="0.2">
      <c r="A834" s="129"/>
      <c r="B834" s="130"/>
      <c r="C834" s="197" t="s">
        <v>689</v>
      </c>
      <c r="D834" s="198"/>
      <c r="E834" s="198"/>
      <c r="F834" s="198"/>
      <c r="G834" s="199"/>
      <c r="I834" s="131"/>
      <c r="K834" s="131"/>
      <c r="L834" s="132" t="s">
        <v>689</v>
      </c>
      <c r="O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18"/>
      <c r="AY834" s="118"/>
      <c r="AZ834" s="118"/>
      <c r="BA834" s="118"/>
      <c r="BB834" s="118"/>
      <c r="BC834" s="118"/>
      <c r="BD834" s="118"/>
      <c r="BE834" s="118"/>
      <c r="BF834" s="118"/>
      <c r="BG834" s="118"/>
      <c r="BH834" s="118"/>
      <c r="BI834" s="118"/>
    </row>
    <row r="835" spans="1:104" ht="22.5" x14ac:dyDescent="0.2">
      <c r="A835" s="129"/>
      <c r="B835" s="130"/>
      <c r="C835" s="197" t="s">
        <v>690</v>
      </c>
      <c r="D835" s="198"/>
      <c r="E835" s="198"/>
      <c r="F835" s="198"/>
      <c r="G835" s="199"/>
      <c r="I835" s="131"/>
      <c r="K835" s="131"/>
      <c r="L835" s="132" t="s">
        <v>690</v>
      </c>
      <c r="O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18"/>
      <c r="AY835" s="118"/>
      <c r="AZ835" s="118"/>
      <c r="BA835" s="118"/>
      <c r="BB835" s="118"/>
      <c r="BC835" s="118"/>
      <c r="BD835" s="118"/>
      <c r="BE835" s="118"/>
      <c r="BF835" s="118"/>
      <c r="BG835" s="118"/>
      <c r="BH835" s="118"/>
      <c r="BI835" s="118"/>
    </row>
    <row r="836" spans="1:104" x14ac:dyDescent="0.2">
      <c r="A836" s="129"/>
      <c r="B836" s="130"/>
      <c r="C836" s="197" t="s">
        <v>691</v>
      </c>
      <c r="D836" s="198"/>
      <c r="E836" s="198"/>
      <c r="F836" s="198"/>
      <c r="G836" s="199"/>
      <c r="I836" s="131"/>
      <c r="K836" s="131"/>
      <c r="L836" s="132" t="s">
        <v>691</v>
      </c>
      <c r="O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8"/>
      <c r="AY836" s="118"/>
      <c r="AZ836" s="118"/>
      <c r="BA836" s="118"/>
      <c r="BB836" s="118"/>
      <c r="BC836" s="118"/>
      <c r="BD836" s="118"/>
      <c r="BE836" s="118"/>
      <c r="BF836" s="118"/>
      <c r="BG836" s="118"/>
      <c r="BH836" s="118"/>
      <c r="BI836" s="118"/>
    </row>
    <row r="837" spans="1:104" x14ac:dyDescent="0.2">
      <c r="A837" s="129"/>
      <c r="B837" s="130"/>
      <c r="C837" s="197" t="s">
        <v>692</v>
      </c>
      <c r="D837" s="198"/>
      <c r="E837" s="198"/>
      <c r="F837" s="198"/>
      <c r="G837" s="199"/>
      <c r="I837" s="131"/>
      <c r="K837" s="131"/>
      <c r="L837" s="132" t="s">
        <v>692</v>
      </c>
      <c r="O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8"/>
      <c r="AY837" s="118"/>
      <c r="AZ837" s="118"/>
      <c r="BA837" s="118"/>
      <c r="BB837" s="118"/>
      <c r="BC837" s="118"/>
      <c r="BD837" s="118"/>
      <c r="BE837" s="118"/>
      <c r="BF837" s="118"/>
      <c r="BG837" s="118"/>
      <c r="BH837" s="118"/>
      <c r="BI837" s="118"/>
    </row>
    <row r="838" spans="1:104" x14ac:dyDescent="0.2">
      <c r="A838" s="129"/>
      <c r="B838" s="130"/>
      <c r="C838" s="197" t="s">
        <v>693</v>
      </c>
      <c r="D838" s="198"/>
      <c r="E838" s="198"/>
      <c r="F838" s="198"/>
      <c r="G838" s="199"/>
      <c r="I838" s="131"/>
      <c r="K838" s="131"/>
      <c r="L838" s="132" t="s">
        <v>693</v>
      </c>
      <c r="O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8"/>
      <c r="AY838" s="118"/>
      <c r="AZ838" s="118"/>
      <c r="BA838" s="118"/>
      <c r="BB838" s="118"/>
      <c r="BC838" s="118"/>
      <c r="BD838" s="118"/>
      <c r="BE838" s="118"/>
      <c r="BF838" s="118"/>
      <c r="BG838" s="118"/>
      <c r="BH838" s="118"/>
      <c r="BI838" s="118"/>
    </row>
    <row r="839" spans="1:104" x14ac:dyDescent="0.2">
      <c r="A839" s="129"/>
      <c r="B839" s="130"/>
      <c r="C839" s="197" t="s">
        <v>694</v>
      </c>
      <c r="D839" s="198"/>
      <c r="E839" s="198"/>
      <c r="F839" s="198"/>
      <c r="G839" s="199"/>
      <c r="I839" s="131"/>
      <c r="K839" s="131"/>
      <c r="L839" s="132" t="s">
        <v>694</v>
      </c>
      <c r="O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8"/>
      <c r="AY839" s="118"/>
      <c r="AZ839" s="118"/>
      <c r="BA839" s="118"/>
      <c r="BB839" s="118"/>
      <c r="BC839" s="118"/>
      <c r="BD839" s="118"/>
      <c r="BE839" s="118"/>
      <c r="BF839" s="118"/>
      <c r="BG839" s="118"/>
      <c r="BH839" s="118"/>
      <c r="BI839" s="118"/>
    </row>
    <row r="840" spans="1:104" x14ac:dyDescent="0.2">
      <c r="A840" s="129"/>
      <c r="B840" s="130"/>
      <c r="C840" s="197" t="s">
        <v>695</v>
      </c>
      <c r="D840" s="198"/>
      <c r="E840" s="198"/>
      <c r="F840" s="198"/>
      <c r="G840" s="199"/>
      <c r="I840" s="131"/>
      <c r="K840" s="131"/>
      <c r="L840" s="132" t="s">
        <v>695</v>
      </c>
      <c r="O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8"/>
      <c r="AY840" s="118"/>
      <c r="AZ840" s="118"/>
      <c r="BA840" s="118"/>
      <c r="BB840" s="118"/>
      <c r="BC840" s="118"/>
      <c r="BD840" s="118"/>
      <c r="BE840" s="118"/>
      <c r="BF840" s="118"/>
      <c r="BG840" s="118"/>
      <c r="BH840" s="118"/>
      <c r="BI840" s="118"/>
    </row>
    <row r="841" spans="1:104" ht="22.5" x14ac:dyDescent="0.2">
      <c r="A841" s="129"/>
      <c r="B841" s="130"/>
      <c r="C841" s="197" t="s">
        <v>696</v>
      </c>
      <c r="D841" s="198"/>
      <c r="E841" s="198"/>
      <c r="F841" s="198"/>
      <c r="G841" s="199"/>
      <c r="I841" s="131"/>
      <c r="K841" s="131"/>
      <c r="L841" s="132" t="s">
        <v>696</v>
      </c>
      <c r="O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8"/>
      <c r="AY841" s="118"/>
      <c r="AZ841" s="118"/>
      <c r="BA841" s="118"/>
      <c r="BB841" s="118"/>
      <c r="BC841" s="118"/>
      <c r="BD841" s="118"/>
      <c r="BE841" s="118"/>
      <c r="BF841" s="118"/>
      <c r="BG841" s="118"/>
      <c r="BH841" s="118"/>
      <c r="BI841" s="118"/>
    </row>
    <row r="842" spans="1:104" x14ac:dyDescent="0.2">
      <c r="A842" s="129"/>
      <c r="B842" s="130"/>
      <c r="C842" s="197" t="s">
        <v>697</v>
      </c>
      <c r="D842" s="198"/>
      <c r="E842" s="198"/>
      <c r="F842" s="198"/>
      <c r="G842" s="199"/>
      <c r="I842" s="131"/>
      <c r="K842" s="131"/>
      <c r="L842" s="132" t="s">
        <v>697</v>
      </c>
      <c r="O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8"/>
      <c r="AY842" s="118"/>
      <c r="AZ842" s="118"/>
      <c r="BA842" s="118"/>
      <c r="BB842" s="118"/>
      <c r="BC842" s="118"/>
      <c r="BD842" s="118"/>
      <c r="BE842" s="118"/>
      <c r="BF842" s="118"/>
      <c r="BG842" s="118"/>
      <c r="BH842" s="118"/>
      <c r="BI842" s="118"/>
    </row>
    <row r="843" spans="1:104" x14ac:dyDescent="0.2">
      <c r="A843" s="119">
        <v>127</v>
      </c>
      <c r="B843" s="120" t="s">
        <v>710</v>
      </c>
      <c r="C843" s="121" t="s">
        <v>711</v>
      </c>
      <c r="D843" s="122" t="s">
        <v>558</v>
      </c>
      <c r="E843" s="123">
        <v>2</v>
      </c>
      <c r="F843" s="124">
        <v>0</v>
      </c>
      <c r="G843" s="125">
        <f>E843*F843</f>
        <v>0</v>
      </c>
      <c r="H843" s="126">
        <v>9.9000000000000005E-2</v>
      </c>
      <c r="I843" s="127">
        <f>E843*H843</f>
        <v>0.19800000000000001</v>
      </c>
      <c r="J843" s="126">
        <v>0</v>
      </c>
      <c r="K843" s="127">
        <f>E843*J843</f>
        <v>0</v>
      </c>
      <c r="O843" s="118"/>
      <c r="Z843" s="118"/>
      <c r="AA843" s="118">
        <v>1</v>
      </c>
      <c r="AB843" s="118">
        <v>1</v>
      </c>
      <c r="AC843" s="118">
        <v>1</v>
      </c>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8"/>
      <c r="AY843" s="118"/>
      <c r="AZ843" s="128">
        <f>G843</f>
        <v>0</v>
      </c>
      <c r="BA843" s="118"/>
      <c r="BB843" s="118"/>
      <c r="BC843" s="118"/>
      <c r="BD843" s="118"/>
      <c r="BE843" s="118"/>
      <c r="BF843" s="118"/>
      <c r="BG843" s="118"/>
      <c r="BH843" s="118"/>
      <c r="BI843" s="118"/>
      <c r="CA843" s="118">
        <v>1</v>
      </c>
      <c r="CB843" s="118">
        <v>1</v>
      </c>
      <c r="CZ843" s="81">
        <v>2</v>
      </c>
    </row>
    <row r="844" spans="1:104" x14ac:dyDescent="0.2">
      <c r="A844" s="129"/>
      <c r="B844" s="130"/>
      <c r="C844" s="197" t="s">
        <v>712</v>
      </c>
      <c r="D844" s="198"/>
      <c r="E844" s="198"/>
      <c r="F844" s="198"/>
      <c r="G844" s="199"/>
      <c r="I844" s="131"/>
      <c r="K844" s="131"/>
      <c r="L844" s="132" t="s">
        <v>712</v>
      </c>
      <c r="O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8"/>
      <c r="AY844" s="118"/>
      <c r="AZ844" s="118"/>
      <c r="BA844" s="118"/>
      <c r="BB844" s="118"/>
      <c r="BC844" s="118"/>
      <c r="BD844" s="118"/>
      <c r="BE844" s="118"/>
      <c r="BF844" s="118"/>
      <c r="BG844" s="118"/>
      <c r="BH844" s="118"/>
      <c r="BI844" s="118"/>
    </row>
    <row r="845" spans="1:104" x14ac:dyDescent="0.2">
      <c r="A845" s="129"/>
      <c r="B845" s="130"/>
      <c r="C845" s="197"/>
      <c r="D845" s="198"/>
      <c r="E845" s="198"/>
      <c r="F845" s="198"/>
      <c r="G845" s="199"/>
      <c r="I845" s="131"/>
      <c r="K845" s="131"/>
      <c r="L845" s="132"/>
      <c r="O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8"/>
      <c r="AY845" s="118"/>
      <c r="AZ845" s="118"/>
      <c r="BA845" s="118"/>
      <c r="BB845" s="118"/>
      <c r="BC845" s="118"/>
      <c r="BD845" s="118"/>
      <c r="BE845" s="118"/>
      <c r="BF845" s="118"/>
      <c r="BG845" s="118"/>
      <c r="BH845" s="118"/>
      <c r="BI845" s="118"/>
    </row>
    <row r="846" spans="1:104" x14ac:dyDescent="0.2">
      <c r="A846" s="129"/>
      <c r="B846" s="130"/>
      <c r="C846" s="197" t="s">
        <v>713</v>
      </c>
      <c r="D846" s="198"/>
      <c r="E846" s="198"/>
      <c r="F846" s="198"/>
      <c r="G846" s="199"/>
      <c r="I846" s="131"/>
      <c r="K846" s="131"/>
      <c r="L846" s="132" t="s">
        <v>713</v>
      </c>
      <c r="O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18"/>
      <c r="AY846" s="118"/>
      <c r="AZ846" s="118"/>
      <c r="BA846" s="118"/>
      <c r="BB846" s="118"/>
      <c r="BC846" s="118"/>
      <c r="BD846" s="118"/>
      <c r="BE846" s="118"/>
      <c r="BF846" s="118"/>
      <c r="BG846" s="118"/>
      <c r="BH846" s="118"/>
      <c r="BI846" s="118"/>
    </row>
    <row r="847" spans="1:104" x14ac:dyDescent="0.2">
      <c r="A847" s="129"/>
      <c r="B847" s="130"/>
      <c r="C847" s="197" t="s">
        <v>714</v>
      </c>
      <c r="D847" s="198"/>
      <c r="E847" s="198"/>
      <c r="F847" s="198"/>
      <c r="G847" s="199"/>
      <c r="I847" s="131"/>
      <c r="K847" s="131"/>
      <c r="L847" s="132" t="s">
        <v>714</v>
      </c>
      <c r="O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18"/>
      <c r="AY847" s="118"/>
      <c r="AZ847" s="118"/>
      <c r="BA847" s="118"/>
      <c r="BB847" s="118"/>
      <c r="BC847" s="118"/>
      <c r="BD847" s="118"/>
      <c r="BE847" s="118"/>
      <c r="BF847" s="118"/>
      <c r="BG847" s="118"/>
      <c r="BH847" s="118"/>
      <c r="BI847" s="118"/>
    </row>
    <row r="848" spans="1:104" x14ac:dyDescent="0.2">
      <c r="A848" s="129"/>
      <c r="B848" s="130"/>
      <c r="C848" s="197" t="s">
        <v>715</v>
      </c>
      <c r="D848" s="198"/>
      <c r="E848" s="198"/>
      <c r="F848" s="198"/>
      <c r="G848" s="199"/>
      <c r="I848" s="131"/>
      <c r="K848" s="131"/>
      <c r="L848" s="132" t="s">
        <v>715</v>
      </c>
      <c r="O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18"/>
      <c r="AY848" s="118"/>
      <c r="AZ848" s="118"/>
      <c r="BA848" s="118"/>
      <c r="BB848" s="118"/>
      <c r="BC848" s="118"/>
      <c r="BD848" s="118"/>
      <c r="BE848" s="118"/>
      <c r="BF848" s="118"/>
      <c r="BG848" s="118"/>
      <c r="BH848" s="118"/>
      <c r="BI848" s="118"/>
    </row>
    <row r="849" spans="1:104" ht="22.5" x14ac:dyDescent="0.2">
      <c r="A849" s="129"/>
      <c r="B849" s="130"/>
      <c r="C849" s="197" t="s">
        <v>716</v>
      </c>
      <c r="D849" s="198"/>
      <c r="E849" s="198"/>
      <c r="F849" s="198"/>
      <c r="G849" s="199"/>
      <c r="I849" s="131"/>
      <c r="K849" s="131"/>
      <c r="L849" s="132" t="s">
        <v>716</v>
      </c>
      <c r="O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18"/>
      <c r="AY849" s="118"/>
      <c r="AZ849" s="118"/>
      <c r="BA849" s="118"/>
      <c r="BB849" s="118"/>
      <c r="BC849" s="118"/>
      <c r="BD849" s="118"/>
      <c r="BE849" s="118"/>
      <c r="BF849" s="118"/>
      <c r="BG849" s="118"/>
      <c r="BH849" s="118"/>
      <c r="BI849" s="118"/>
    </row>
    <row r="850" spans="1:104" ht="22.5" x14ac:dyDescent="0.2">
      <c r="A850" s="129"/>
      <c r="B850" s="130"/>
      <c r="C850" s="197" t="s">
        <v>717</v>
      </c>
      <c r="D850" s="198"/>
      <c r="E850" s="198"/>
      <c r="F850" s="198"/>
      <c r="G850" s="199"/>
      <c r="I850" s="131"/>
      <c r="K850" s="131"/>
      <c r="L850" s="132" t="s">
        <v>717</v>
      </c>
      <c r="O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118"/>
      <c r="BB850" s="118"/>
      <c r="BC850" s="118"/>
      <c r="BD850" s="118"/>
      <c r="BE850" s="118"/>
      <c r="BF850" s="118"/>
      <c r="BG850" s="118"/>
      <c r="BH850" s="118"/>
      <c r="BI850" s="118"/>
    </row>
    <row r="851" spans="1:104" x14ac:dyDescent="0.2">
      <c r="A851" s="129"/>
      <c r="B851" s="130"/>
      <c r="C851" s="197" t="s">
        <v>718</v>
      </c>
      <c r="D851" s="198"/>
      <c r="E851" s="198"/>
      <c r="F851" s="198"/>
      <c r="G851" s="199"/>
      <c r="I851" s="131"/>
      <c r="K851" s="131"/>
      <c r="L851" s="132" t="s">
        <v>718</v>
      </c>
      <c r="O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18"/>
      <c r="AY851" s="118"/>
      <c r="AZ851" s="118"/>
      <c r="BA851" s="118"/>
      <c r="BB851" s="118"/>
      <c r="BC851" s="118"/>
      <c r="BD851" s="118"/>
      <c r="BE851" s="118"/>
      <c r="BF851" s="118"/>
      <c r="BG851" s="118"/>
      <c r="BH851" s="118"/>
      <c r="BI851" s="118"/>
    </row>
    <row r="852" spans="1:104" x14ac:dyDescent="0.2">
      <c r="A852" s="119">
        <v>128</v>
      </c>
      <c r="B852" s="120" t="s">
        <v>719</v>
      </c>
      <c r="C852" s="121" t="s">
        <v>720</v>
      </c>
      <c r="D852" s="122" t="s">
        <v>558</v>
      </c>
      <c r="E852" s="123">
        <v>1</v>
      </c>
      <c r="F852" s="124">
        <v>0</v>
      </c>
      <c r="G852" s="125">
        <f>E852*F852</f>
        <v>0</v>
      </c>
      <c r="H852" s="126">
        <v>0.1</v>
      </c>
      <c r="I852" s="127">
        <f>E852*H852</f>
        <v>0.1</v>
      </c>
      <c r="J852" s="126">
        <v>0</v>
      </c>
      <c r="K852" s="127">
        <f>E852*J852</f>
        <v>0</v>
      </c>
      <c r="O852" s="118"/>
      <c r="Z852" s="118"/>
      <c r="AA852" s="118">
        <v>1</v>
      </c>
      <c r="AB852" s="118">
        <v>1</v>
      </c>
      <c r="AC852" s="118">
        <v>1</v>
      </c>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18"/>
      <c r="AY852" s="118"/>
      <c r="AZ852" s="128">
        <f>G852</f>
        <v>0</v>
      </c>
      <c r="BA852" s="118"/>
      <c r="BB852" s="118"/>
      <c r="BC852" s="118"/>
      <c r="BD852" s="118"/>
      <c r="BE852" s="118"/>
      <c r="BF852" s="118"/>
      <c r="BG852" s="118"/>
      <c r="BH852" s="118"/>
      <c r="BI852" s="118"/>
      <c r="CA852" s="118">
        <v>1</v>
      </c>
      <c r="CB852" s="118">
        <v>1</v>
      </c>
      <c r="CZ852" s="81">
        <v>2</v>
      </c>
    </row>
    <row r="853" spans="1:104" x14ac:dyDescent="0.2">
      <c r="A853" s="129"/>
      <c r="B853" s="130"/>
      <c r="C853" s="197" t="s">
        <v>721</v>
      </c>
      <c r="D853" s="198"/>
      <c r="E853" s="198"/>
      <c r="F853" s="198"/>
      <c r="G853" s="199"/>
      <c r="I853" s="131"/>
      <c r="K853" s="131"/>
      <c r="L853" s="132" t="s">
        <v>721</v>
      </c>
      <c r="O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18"/>
      <c r="AY853" s="118"/>
      <c r="AZ853" s="118"/>
      <c r="BA853" s="118"/>
      <c r="BB853" s="118"/>
      <c r="BC853" s="118"/>
      <c r="BD853" s="118"/>
      <c r="BE853" s="118"/>
      <c r="BF853" s="118"/>
      <c r="BG853" s="118"/>
      <c r="BH853" s="118"/>
      <c r="BI853" s="118"/>
    </row>
    <row r="854" spans="1:104" x14ac:dyDescent="0.2">
      <c r="A854" s="129"/>
      <c r="B854" s="130"/>
      <c r="C854" s="197" t="s">
        <v>722</v>
      </c>
      <c r="D854" s="198"/>
      <c r="E854" s="198"/>
      <c r="F854" s="198"/>
      <c r="G854" s="199"/>
      <c r="I854" s="131"/>
      <c r="K854" s="131"/>
      <c r="L854" s="132" t="s">
        <v>722</v>
      </c>
      <c r="O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18"/>
      <c r="AY854" s="118"/>
      <c r="AZ854" s="118"/>
      <c r="BA854" s="118"/>
      <c r="BB854" s="118"/>
      <c r="BC854" s="118"/>
      <c r="BD854" s="118"/>
      <c r="BE854" s="118"/>
      <c r="BF854" s="118"/>
      <c r="BG854" s="118"/>
      <c r="BH854" s="118"/>
      <c r="BI854" s="118"/>
    </row>
    <row r="855" spans="1:104" ht="22.5" x14ac:dyDescent="0.2">
      <c r="A855" s="129"/>
      <c r="B855" s="130"/>
      <c r="C855" s="197" t="s">
        <v>723</v>
      </c>
      <c r="D855" s="198"/>
      <c r="E855" s="198"/>
      <c r="F855" s="198"/>
      <c r="G855" s="199"/>
      <c r="I855" s="131"/>
      <c r="K855" s="131"/>
      <c r="L855" s="132" t="s">
        <v>723</v>
      </c>
      <c r="O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18"/>
      <c r="AY855" s="118"/>
      <c r="AZ855" s="118"/>
      <c r="BA855" s="118"/>
      <c r="BB855" s="118"/>
      <c r="BC855" s="118"/>
      <c r="BD855" s="118"/>
      <c r="BE855" s="118"/>
      <c r="BF855" s="118"/>
      <c r="BG855" s="118"/>
      <c r="BH855" s="118"/>
      <c r="BI855" s="118"/>
    </row>
    <row r="856" spans="1:104" x14ac:dyDescent="0.2">
      <c r="A856" s="129"/>
      <c r="B856" s="130"/>
      <c r="C856" s="197" t="s">
        <v>724</v>
      </c>
      <c r="D856" s="198"/>
      <c r="E856" s="198"/>
      <c r="F856" s="198"/>
      <c r="G856" s="199"/>
      <c r="I856" s="131"/>
      <c r="K856" s="131"/>
      <c r="L856" s="132" t="s">
        <v>724</v>
      </c>
      <c r="O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118"/>
      <c r="BB856" s="118"/>
      <c r="BC856" s="118"/>
      <c r="BD856" s="118"/>
      <c r="BE856" s="118"/>
      <c r="BF856" s="118"/>
      <c r="BG856" s="118"/>
      <c r="BH856" s="118"/>
      <c r="BI856" s="118"/>
    </row>
    <row r="857" spans="1:104" x14ac:dyDescent="0.2">
      <c r="A857" s="129"/>
      <c r="B857" s="130"/>
      <c r="C857" s="197" t="s">
        <v>725</v>
      </c>
      <c r="D857" s="198"/>
      <c r="E857" s="198"/>
      <c r="F857" s="198"/>
      <c r="G857" s="199"/>
      <c r="I857" s="131"/>
      <c r="K857" s="131"/>
      <c r="L857" s="132" t="s">
        <v>725</v>
      </c>
      <c r="O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118"/>
      <c r="BB857" s="118"/>
      <c r="BC857" s="118"/>
      <c r="BD857" s="118"/>
      <c r="BE857" s="118"/>
      <c r="BF857" s="118"/>
      <c r="BG857" s="118"/>
      <c r="BH857" s="118"/>
      <c r="BI857" s="118"/>
    </row>
    <row r="858" spans="1:104" x14ac:dyDescent="0.2">
      <c r="A858" s="129"/>
      <c r="B858" s="130"/>
      <c r="C858" s="197" t="s">
        <v>726</v>
      </c>
      <c r="D858" s="198"/>
      <c r="E858" s="198"/>
      <c r="F858" s="198"/>
      <c r="G858" s="199"/>
      <c r="I858" s="131"/>
      <c r="K858" s="131"/>
      <c r="L858" s="132" t="s">
        <v>726</v>
      </c>
      <c r="O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18"/>
      <c r="AY858" s="118"/>
      <c r="AZ858" s="118"/>
      <c r="BA858" s="118"/>
      <c r="BB858" s="118"/>
      <c r="BC858" s="118"/>
      <c r="BD858" s="118"/>
      <c r="BE858" s="118"/>
      <c r="BF858" s="118"/>
      <c r="BG858" s="118"/>
      <c r="BH858" s="118"/>
      <c r="BI858" s="118"/>
    </row>
    <row r="859" spans="1:104" x14ac:dyDescent="0.2">
      <c r="A859" s="129"/>
      <c r="B859" s="130"/>
      <c r="C859" s="197" t="s">
        <v>727</v>
      </c>
      <c r="D859" s="198"/>
      <c r="E859" s="198"/>
      <c r="F859" s="198"/>
      <c r="G859" s="199"/>
      <c r="I859" s="131"/>
      <c r="K859" s="131"/>
      <c r="L859" s="132" t="s">
        <v>727</v>
      </c>
      <c r="O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18"/>
      <c r="AY859" s="118"/>
      <c r="AZ859" s="118"/>
      <c r="BA859" s="118"/>
      <c r="BB859" s="118"/>
      <c r="BC859" s="118"/>
      <c r="BD859" s="118"/>
      <c r="BE859" s="118"/>
      <c r="BF859" s="118"/>
      <c r="BG859" s="118"/>
      <c r="BH859" s="118"/>
      <c r="BI859" s="118"/>
    </row>
    <row r="860" spans="1:104" x14ac:dyDescent="0.2">
      <c r="A860" s="119">
        <v>129</v>
      </c>
      <c r="B860" s="120" t="s">
        <v>728</v>
      </c>
      <c r="C860" s="121" t="s">
        <v>729</v>
      </c>
      <c r="D860" s="122" t="s">
        <v>558</v>
      </c>
      <c r="E860" s="123">
        <v>1</v>
      </c>
      <c r="F860" s="124">
        <v>0</v>
      </c>
      <c r="G860" s="125">
        <f>E860*F860</f>
        <v>0</v>
      </c>
      <c r="H860" s="126">
        <v>0.1</v>
      </c>
      <c r="I860" s="127">
        <f>E860*H860</f>
        <v>0.1</v>
      </c>
      <c r="J860" s="126">
        <v>0</v>
      </c>
      <c r="K860" s="127">
        <f>E860*J860</f>
        <v>0</v>
      </c>
      <c r="O860" s="118"/>
      <c r="Z860" s="118"/>
      <c r="AA860" s="118">
        <v>1</v>
      </c>
      <c r="AB860" s="118">
        <v>1</v>
      </c>
      <c r="AC860" s="118">
        <v>1</v>
      </c>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18"/>
      <c r="AY860" s="118"/>
      <c r="AZ860" s="128">
        <f>G860</f>
        <v>0</v>
      </c>
      <c r="BA860" s="118"/>
      <c r="BB860" s="118"/>
      <c r="BC860" s="118"/>
      <c r="BD860" s="118"/>
      <c r="BE860" s="118"/>
      <c r="BF860" s="118"/>
      <c r="BG860" s="118"/>
      <c r="BH860" s="118"/>
      <c r="BI860" s="118"/>
      <c r="CA860" s="118">
        <v>1</v>
      </c>
      <c r="CB860" s="118">
        <v>1</v>
      </c>
      <c r="CZ860" s="81">
        <v>2</v>
      </c>
    </row>
    <row r="861" spans="1:104" x14ac:dyDescent="0.2">
      <c r="A861" s="129"/>
      <c r="B861" s="130"/>
      <c r="C861" s="197" t="s">
        <v>730</v>
      </c>
      <c r="D861" s="198"/>
      <c r="E861" s="198"/>
      <c r="F861" s="198"/>
      <c r="G861" s="199"/>
      <c r="I861" s="131"/>
      <c r="K861" s="131"/>
      <c r="L861" s="132" t="s">
        <v>730</v>
      </c>
      <c r="O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18"/>
      <c r="AY861" s="118"/>
      <c r="AZ861" s="118"/>
      <c r="BA861" s="118"/>
      <c r="BB861" s="118"/>
      <c r="BC861" s="118"/>
      <c r="BD861" s="118"/>
      <c r="BE861" s="118"/>
      <c r="BF861" s="118"/>
      <c r="BG861" s="118"/>
      <c r="BH861" s="118"/>
      <c r="BI861" s="118"/>
    </row>
    <row r="862" spans="1:104" x14ac:dyDescent="0.2">
      <c r="A862" s="129"/>
      <c r="B862" s="130"/>
      <c r="C862" s="197" t="s">
        <v>722</v>
      </c>
      <c r="D862" s="198"/>
      <c r="E862" s="198"/>
      <c r="F862" s="198"/>
      <c r="G862" s="199"/>
      <c r="I862" s="131"/>
      <c r="K862" s="131"/>
      <c r="L862" s="132" t="s">
        <v>722</v>
      </c>
      <c r="O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c r="AY862" s="118"/>
      <c r="AZ862" s="118"/>
      <c r="BA862" s="118"/>
      <c r="BB862" s="118"/>
      <c r="BC862" s="118"/>
      <c r="BD862" s="118"/>
      <c r="BE862" s="118"/>
      <c r="BF862" s="118"/>
      <c r="BG862" s="118"/>
      <c r="BH862" s="118"/>
      <c r="BI862" s="118"/>
    </row>
    <row r="863" spans="1:104" ht="22.5" x14ac:dyDescent="0.2">
      <c r="A863" s="129"/>
      <c r="B863" s="130"/>
      <c r="C863" s="197" t="s">
        <v>723</v>
      </c>
      <c r="D863" s="198"/>
      <c r="E863" s="198"/>
      <c r="F863" s="198"/>
      <c r="G863" s="199"/>
      <c r="I863" s="131"/>
      <c r="K863" s="131"/>
      <c r="L863" s="132" t="s">
        <v>723</v>
      </c>
      <c r="O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18"/>
      <c r="AY863" s="118"/>
      <c r="AZ863" s="118"/>
      <c r="BA863" s="118"/>
      <c r="BB863" s="118"/>
      <c r="BC863" s="118"/>
      <c r="BD863" s="118"/>
      <c r="BE863" s="118"/>
      <c r="BF863" s="118"/>
      <c r="BG863" s="118"/>
      <c r="BH863" s="118"/>
      <c r="BI863" s="118"/>
    </row>
    <row r="864" spans="1:104" x14ac:dyDescent="0.2">
      <c r="A864" s="129"/>
      <c r="B864" s="130"/>
      <c r="C864" s="197" t="s">
        <v>724</v>
      </c>
      <c r="D864" s="198"/>
      <c r="E864" s="198"/>
      <c r="F864" s="198"/>
      <c r="G864" s="199"/>
      <c r="I864" s="131"/>
      <c r="K864" s="131"/>
      <c r="L864" s="132" t="s">
        <v>724</v>
      </c>
      <c r="O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18"/>
      <c r="AY864" s="118"/>
      <c r="AZ864" s="118"/>
      <c r="BA864" s="118"/>
      <c r="BB864" s="118"/>
      <c r="BC864" s="118"/>
      <c r="BD864" s="118"/>
      <c r="BE864" s="118"/>
      <c r="BF864" s="118"/>
      <c r="BG864" s="118"/>
      <c r="BH864" s="118"/>
      <c r="BI864" s="118"/>
    </row>
    <row r="865" spans="1:104" x14ac:dyDescent="0.2">
      <c r="A865" s="129"/>
      <c r="B865" s="130"/>
      <c r="C865" s="197" t="s">
        <v>725</v>
      </c>
      <c r="D865" s="198"/>
      <c r="E865" s="198"/>
      <c r="F865" s="198"/>
      <c r="G865" s="199"/>
      <c r="I865" s="131"/>
      <c r="K865" s="131"/>
      <c r="L865" s="132" t="s">
        <v>725</v>
      </c>
      <c r="O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18"/>
      <c r="AY865" s="118"/>
      <c r="AZ865" s="118"/>
      <c r="BA865" s="118"/>
      <c r="BB865" s="118"/>
      <c r="BC865" s="118"/>
      <c r="BD865" s="118"/>
      <c r="BE865" s="118"/>
      <c r="BF865" s="118"/>
      <c r="BG865" s="118"/>
      <c r="BH865" s="118"/>
      <c r="BI865" s="118"/>
    </row>
    <row r="866" spans="1:104" x14ac:dyDescent="0.2">
      <c r="A866" s="129"/>
      <c r="B866" s="130"/>
      <c r="C866" s="197" t="s">
        <v>726</v>
      </c>
      <c r="D866" s="198"/>
      <c r="E866" s="198"/>
      <c r="F866" s="198"/>
      <c r="G866" s="199"/>
      <c r="I866" s="131"/>
      <c r="K866" s="131"/>
      <c r="L866" s="132" t="s">
        <v>726</v>
      </c>
      <c r="O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18"/>
      <c r="AY866" s="118"/>
      <c r="AZ866" s="118"/>
      <c r="BA866" s="118"/>
      <c r="BB866" s="118"/>
      <c r="BC866" s="118"/>
      <c r="BD866" s="118"/>
      <c r="BE866" s="118"/>
      <c r="BF866" s="118"/>
      <c r="BG866" s="118"/>
      <c r="BH866" s="118"/>
      <c r="BI866" s="118"/>
    </row>
    <row r="867" spans="1:104" x14ac:dyDescent="0.2">
      <c r="A867" s="129"/>
      <c r="B867" s="130"/>
      <c r="C867" s="197" t="s">
        <v>727</v>
      </c>
      <c r="D867" s="198"/>
      <c r="E867" s="198"/>
      <c r="F867" s="198"/>
      <c r="G867" s="199"/>
      <c r="I867" s="131"/>
      <c r="K867" s="131"/>
      <c r="L867" s="132" t="s">
        <v>727</v>
      </c>
      <c r="O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8"/>
      <c r="AY867" s="118"/>
      <c r="AZ867" s="118"/>
      <c r="BA867" s="118"/>
      <c r="BB867" s="118"/>
      <c r="BC867" s="118"/>
      <c r="BD867" s="118"/>
      <c r="BE867" s="118"/>
      <c r="BF867" s="118"/>
      <c r="BG867" s="118"/>
      <c r="BH867" s="118"/>
      <c r="BI867" s="118"/>
    </row>
    <row r="868" spans="1:104" x14ac:dyDescent="0.2">
      <c r="A868" s="129"/>
      <c r="B868" s="130"/>
      <c r="C868" s="197" t="s">
        <v>731</v>
      </c>
      <c r="D868" s="198"/>
      <c r="E868" s="198"/>
      <c r="F868" s="198"/>
      <c r="G868" s="199"/>
      <c r="I868" s="131"/>
      <c r="K868" s="131"/>
      <c r="L868" s="132" t="s">
        <v>731</v>
      </c>
      <c r="O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8"/>
      <c r="AY868" s="118"/>
      <c r="AZ868" s="118"/>
      <c r="BA868" s="118"/>
      <c r="BB868" s="118"/>
      <c r="BC868" s="118"/>
      <c r="BD868" s="118"/>
      <c r="BE868" s="118"/>
      <c r="BF868" s="118"/>
      <c r="BG868" s="118"/>
      <c r="BH868" s="118"/>
      <c r="BI868" s="118"/>
    </row>
    <row r="869" spans="1:104" x14ac:dyDescent="0.2">
      <c r="A869" s="119">
        <v>130</v>
      </c>
      <c r="B869" s="120" t="s">
        <v>732</v>
      </c>
      <c r="C869" s="121" t="s">
        <v>733</v>
      </c>
      <c r="D869" s="122" t="s">
        <v>558</v>
      </c>
      <c r="E869" s="123">
        <v>1</v>
      </c>
      <c r="F869" s="124">
        <v>0</v>
      </c>
      <c r="G869" s="125">
        <f>E869*F869</f>
        <v>0</v>
      </c>
      <c r="H869" s="126">
        <v>0.1</v>
      </c>
      <c r="I869" s="127">
        <f>E869*H869</f>
        <v>0.1</v>
      </c>
      <c r="J869" s="126">
        <v>0</v>
      </c>
      <c r="K869" s="127">
        <f>E869*J869</f>
        <v>0</v>
      </c>
      <c r="O869" s="118"/>
      <c r="Z869" s="118"/>
      <c r="AA869" s="118">
        <v>1</v>
      </c>
      <c r="AB869" s="118">
        <v>1</v>
      </c>
      <c r="AC869" s="118">
        <v>1</v>
      </c>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28">
        <f>G869</f>
        <v>0</v>
      </c>
      <c r="BA869" s="118"/>
      <c r="BB869" s="118"/>
      <c r="BC869" s="118"/>
      <c r="BD869" s="118"/>
      <c r="BE869" s="118"/>
      <c r="BF869" s="118"/>
      <c r="BG869" s="118"/>
      <c r="BH869" s="118"/>
      <c r="BI869" s="118"/>
      <c r="CA869" s="118">
        <v>1</v>
      </c>
      <c r="CB869" s="118">
        <v>1</v>
      </c>
      <c r="CZ869" s="81">
        <v>2</v>
      </c>
    </row>
    <row r="870" spans="1:104" x14ac:dyDescent="0.2">
      <c r="A870" s="129"/>
      <c r="B870" s="130"/>
      <c r="C870" s="197" t="s">
        <v>734</v>
      </c>
      <c r="D870" s="198"/>
      <c r="E870" s="198"/>
      <c r="F870" s="198"/>
      <c r="G870" s="199"/>
      <c r="I870" s="131"/>
      <c r="K870" s="131"/>
      <c r="L870" s="132" t="s">
        <v>734</v>
      </c>
      <c r="O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8"/>
      <c r="AY870" s="118"/>
      <c r="AZ870" s="118"/>
      <c r="BA870" s="118"/>
      <c r="BB870" s="118"/>
      <c r="BC870" s="118"/>
      <c r="BD870" s="118"/>
      <c r="BE870" s="118"/>
      <c r="BF870" s="118"/>
      <c r="BG870" s="118"/>
      <c r="BH870" s="118"/>
      <c r="BI870" s="118"/>
    </row>
    <row r="871" spans="1:104" x14ac:dyDescent="0.2">
      <c r="A871" s="129"/>
      <c r="B871" s="130"/>
      <c r="C871" s="197" t="s">
        <v>718</v>
      </c>
      <c r="D871" s="198"/>
      <c r="E871" s="198"/>
      <c r="F871" s="198"/>
      <c r="G871" s="199"/>
      <c r="I871" s="131"/>
      <c r="K871" s="131"/>
      <c r="L871" s="132" t="s">
        <v>718</v>
      </c>
      <c r="O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8"/>
      <c r="AY871" s="118"/>
      <c r="AZ871" s="118"/>
      <c r="BA871" s="118"/>
      <c r="BB871" s="118"/>
      <c r="BC871" s="118"/>
      <c r="BD871" s="118"/>
      <c r="BE871" s="118"/>
      <c r="BF871" s="118"/>
      <c r="BG871" s="118"/>
      <c r="BH871" s="118"/>
      <c r="BI871" s="118"/>
    </row>
    <row r="872" spans="1:104" ht="22.5" x14ac:dyDescent="0.2">
      <c r="A872" s="129"/>
      <c r="B872" s="130"/>
      <c r="C872" s="197" t="s">
        <v>735</v>
      </c>
      <c r="D872" s="198"/>
      <c r="E872" s="198"/>
      <c r="F872" s="198"/>
      <c r="G872" s="199"/>
      <c r="I872" s="131"/>
      <c r="K872" s="131"/>
      <c r="L872" s="132" t="s">
        <v>735</v>
      </c>
      <c r="O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18"/>
      <c r="AY872" s="118"/>
      <c r="AZ872" s="118"/>
      <c r="BA872" s="118"/>
      <c r="BB872" s="118"/>
      <c r="BC872" s="118"/>
      <c r="BD872" s="118"/>
      <c r="BE872" s="118"/>
      <c r="BF872" s="118"/>
      <c r="BG872" s="118"/>
      <c r="BH872" s="118"/>
      <c r="BI872" s="118"/>
    </row>
    <row r="873" spans="1:104" x14ac:dyDescent="0.2">
      <c r="A873" s="129"/>
      <c r="B873" s="130"/>
      <c r="C873" s="197" t="s">
        <v>736</v>
      </c>
      <c r="D873" s="198"/>
      <c r="E873" s="198"/>
      <c r="F873" s="198"/>
      <c r="G873" s="199"/>
      <c r="I873" s="131"/>
      <c r="K873" s="131"/>
      <c r="L873" s="132" t="s">
        <v>736</v>
      </c>
      <c r="O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18"/>
      <c r="AY873" s="118"/>
      <c r="AZ873" s="118"/>
      <c r="BA873" s="118"/>
      <c r="BB873" s="118"/>
      <c r="BC873" s="118"/>
      <c r="BD873" s="118"/>
      <c r="BE873" s="118"/>
      <c r="BF873" s="118"/>
      <c r="BG873" s="118"/>
      <c r="BH873" s="118"/>
      <c r="BI873" s="118"/>
    </row>
    <row r="874" spans="1:104" ht="22.5" x14ac:dyDescent="0.2">
      <c r="A874" s="129"/>
      <c r="B874" s="130"/>
      <c r="C874" s="197" t="s">
        <v>737</v>
      </c>
      <c r="D874" s="198"/>
      <c r="E874" s="198"/>
      <c r="F874" s="198"/>
      <c r="G874" s="199"/>
      <c r="I874" s="131"/>
      <c r="K874" s="131"/>
      <c r="L874" s="132" t="s">
        <v>737</v>
      </c>
      <c r="O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18"/>
      <c r="AY874" s="118"/>
      <c r="AZ874" s="118"/>
      <c r="BA874" s="118"/>
      <c r="BB874" s="118"/>
      <c r="BC874" s="118"/>
      <c r="BD874" s="118"/>
      <c r="BE874" s="118"/>
      <c r="BF874" s="118"/>
      <c r="BG874" s="118"/>
      <c r="BH874" s="118"/>
      <c r="BI874" s="118"/>
    </row>
    <row r="875" spans="1:104" ht="22.5" x14ac:dyDescent="0.2">
      <c r="A875" s="129"/>
      <c r="B875" s="130"/>
      <c r="C875" s="197" t="s">
        <v>716</v>
      </c>
      <c r="D875" s="198"/>
      <c r="E875" s="198"/>
      <c r="F875" s="198"/>
      <c r="G875" s="199"/>
      <c r="I875" s="131"/>
      <c r="K875" s="131"/>
      <c r="L875" s="132" t="s">
        <v>716</v>
      </c>
      <c r="O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118"/>
      <c r="BD875" s="118"/>
      <c r="BE875" s="118"/>
      <c r="BF875" s="118"/>
      <c r="BG875" s="118"/>
      <c r="BH875" s="118"/>
      <c r="BI875" s="118"/>
    </row>
    <row r="876" spans="1:104" x14ac:dyDescent="0.2">
      <c r="A876" s="129"/>
      <c r="B876" s="130"/>
      <c r="C876" s="197" t="s">
        <v>725</v>
      </c>
      <c r="D876" s="198"/>
      <c r="E876" s="198"/>
      <c r="F876" s="198"/>
      <c r="G876" s="199"/>
      <c r="I876" s="131"/>
      <c r="K876" s="131"/>
      <c r="L876" s="132" t="s">
        <v>725</v>
      </c>
      <c r="O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8"/>
      <c r="AY876" s="118"/>
      <c r="AZ876" s="118"/>
      <c r="BA876" s="118"/>
      <c r="BB876" s="118"/>
      <c r="BC876" s="118"/>
      <c r="BD876" s="118"/>
      <c r="BE876" s="118"/>
      <c r="BF876" s="118"/>
      <c r="BG876" s="118"/>
      <c r="BH876" s="118"/>
      <c r="BI876" s="118"/>
    </row>
    <row r="877" spans="1:104" x14ac:dyDescent="0.2">
      <c r="A877" s="129"/>
      <c r="B877" s="130"/>
      <c r="C877" s="197" t="s">
        <v>726</v>
      </c>
      <c r="D877" s="198"/>
      <c r="E877" s="198"/>
      <c r="F877" s="198"/>
      <c r="G877" s="199"/>
      <c r="I877" s="131"/>
      <c r="K877" s="131"/>
      <c r="L877" s="132" t="s">
        <v>726</v>
      </c>
      <c r="O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8"/>
      <c r="AY877" s="118"/>
      <c r="AZ877" s="118"/>
      <c r="BA877" s="118"/>
      <c r="BB877" s="118"/>
      <c r="BC877" s="118"/>
      <c r="BD877" s="118"/>
      <c r="BE877" s="118"/>
      <c r="BF877" s="118"/>
      <c r="BG877" s="118"/>
      <c r="BH877" s="118"/>
      <c r="BI877" s="118"/>
    </row>
    <row r="878" spans="1:104" x14ac:dyDescent="0.2">
      <c r="A878" s="129"/>
      <c r="B878" s="130"/>
      <c r="C878" s="197" t="s">
        <v>738</v>
      </c>
      <c r="D878" s="198"/>
      <c r="E878" s="198"/>
      <c r="F878" s="198"/>
      <c r="G878" s="199"/>
      <c r="I878" s="131"/>
      <c r="K878" s="131"/>
      <c r="L878" s="132" t="s">
        <v>738</v>
      </c>
      <c r="O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8"/>
      <c r="AY878" s="118"/>
      <c r="AZ878" s="118"/>
      <c r="BA878" s="118"/>
      <c r="BB878" s="118"/>
      <c r="BC878" s="118"/>
      <c r="BD878" s="118"/>
      <c r="BE878" s="118"/>
      <c r="BF878" s="118"/>
      <c r="BG878" s="118"/>
      <c r="BH878" s="118"/>
      <c r="BI878" s="118"/>
    </row>
    <row r="879" spans="1:104" x14ac:dyDescent="0.2">
      <c r="A879" s="119">
        <v>131</v>
      </c>
      <c r="B879" s="120" t="s">
        <v>739</v>
      </c>
      <c r="C879" s="121" t="s">
        <v>740</v>
      </c>
      <c r="D879" s="122" t="s">
        <v>558</v>
      </c>
      <c r="E879" s="123">
        <v>1</v>
      </c>
      <c r="F879" s="124">
        <v>0</v>
      </c>
      <c r="G879" s="125">
        <f>E879*F879</f>
        <v>0</v>
      </c>
      <c r="H879" s="126">
        <v>0</v>
      </c>
      <c r="I879" s="127">
        <f>E879*H879</f>
        <v>0</v>
      </c>
      <c r="J879" s="126">
        <v>0</v>
      </c>
      <c r="K879" s="127">
        <f>E879*J879</f>
        <v>0</v>
      </c>
      <c r="O879" s="118"/>
      <c r="Z879" s="118"/>
      <c r="AA879" s="118">
        <v>1</v>
      </c>
      <c r="AB879" s="118">
        <v>1</v>
      </c>
      <c r="AC879" s="118">
        <v>1</v>
      </c>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8"/>
      <c r="AY879" s="118"/>
      <c r="AZ879" s="128">
        <f>G879</f>
        <v>0</v>
      </c>
      <c r="BA879" s="118"/>
      <c r="BB879" s="118"/>
      <c r="BC879" s="118"/>
      <c r="BD879" s="118"/>
      <c r="BE879" s="118"/>
      <c r="BF879" s="118"/>
      <c r="BG879" s="118"/>
      <c r="BH879" s="118"/>
      <c r="BI879" s="118"/>
      <c r="CA879" s="118">
        <v>1</v>
      </c>
      <c r="CB879" s="118">
        <v>1</v>
      </c>
      <c r="CZ879" s="81">
        <v>2</v>
      </c>
    </row>
    <row r="880" spans="1:104" x14ac:dyDescent="0.2">
      <c r="A880" s="129"/>
      <c r="B880" s="130"/>
      <c r="C880" s="197" t="s">
        <v>741</v>
      </c>
      <c r="D880" s="198"/>
      <c r="E880" s="198"/>
      <c r="F880" s="198"/>
      <c r="G880" s="199"/>
      <c r="I880" s="131"/>
      <c r="K880" s="131"/>
      <c r="L880" s="132" t="s">
        <v>741</v>
      </c>
      <c r="O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8"/>
      <c r="AY880" s="118"/>
      <c r="AZ880" s="118"/>
      <c r="BA880" s="118"/>
      <c r="BB880" s="118"/>
      <c r="BC880" s="118"/>
      <c r="BD880" s="118"/>
      <c r="BE880" s="118"/>
      <c r="BF880" s="118"/>
      <c r="BG880" s="118"/>
      <c r="BH880" s="118"/>
      <c r="BI880" s="118"/>
    </row>
    <row r="881" spans="1:104" x14ac:dyDescent="0.2">
      <c r="A881" s="129"/>
      <c r="B881" s="130"/>
      <c r="C881" s="197"/>
      <c r="D881" s="198"/>
      <c r="E881" s="198"/>
      <c r="F881" s="198"/>
      <c r="G881" s="199"/>
      <c r="I881" s="131"/>
      <c r="K881" s="131"/>
      <c r="L881" s="132"/>
      <c r="O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118"/>
      <c r="BD881" s="118"/>
      <c r="BE881" s="118"/>
      <c r="BF881" s="118"/>
      <c r="BG881" s="118"/>
      <c r="BH881" s="118"/>
      <c r="BI881" s="118"/>
    </row>
    <row r="882" spans="1:104" x14ac:dyDescent="0.2">
      <c r="A882" s="129"/>
      <c r="B882" s="130"/>
      <c r="C882" s="197" t="s">
        <v>742</v>
      </c>
      <c r="D882" s="198"/>
      <c r="E882" s="198"/>
      <c r="F882" s="198"/>
      <c r="G882" s="199"/>
      <c r="I882" s="131"/>
      <c r="K882" s="131"/>
      <c r="L882" s="132" t="s">
        <v>742</v>
      </c>
      <c r="O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18"/>
      <c r="AY882" s="118"/>
      <c r="AZ882" s="118"/>
      <c r="BA882" s="118"/>
      <c r="BB882" s="118"/>
      <c r="BC882" s="118"/>
      <c r="BD882" s="118"/>
      <c r="BE882" s="118"/>
      <c r="BF882" s="118"/>
      <c r="BG882" s="118"/>
      <c r="BH882" s="118"/>
      <c r="BI882" s="118"/>
    </row>
    <row r="883" spans="1:104" x14ac:dyDescent="0.2">
      <c r="A883" s="129"/>
      <c r="B883" s="130"/>
      <c r="C883" s="197" t="s">
        <v>743</v>
      </c>
      <c r="D883" s="198"/>
      <c r="E883" s="198"/>
      <c r="F883" s="198"/>
      <c r="G883" s="199"/>
      <c r="I883" s="131"/>
      <c r="K883" s="131"/>
      <c r="L883" s="132" t="s">
        <v>743</v>
      </c>
      <c r="O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18"/>
      <c r="AY883" s="118"/>
      <c r="AZ883" s="118"/>
      <c r="BA883" s="118"/>
      <c r="BB883" s="118"/>
      <c r="BC883" s="118"/>
      <c r="BD883" s="118"/>
      <c r="BE883" s="118"/>
      <c r="BF883" s="118"/>
      <c r="BG883" s="118"/>
      <c r="BH883" s="118"/>
      <c r="BI883" s="118"/>
    </row>
    <row r="884" spans="1:104" x14ac:dyDescent="0.2">
      <c r="A884" s="129"/>
      <c r="B884" s="130"/>
      <c r="C884" s="197" t="s">
        <v>744</v>
      </c>
      <c r="D884" s="198"/>
      <c r="E884" s="198"/>
      <c r="F884" s="198"/>
      <c r="G884" s="199"/>
      <c r="I884" s="131"/>
      <c r="K884" s="131"/>
      <c r="L884" s="132" t="s">
        <v>744</v>
      </c>
      <c r="O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18"/>
      <c r="AY884" s="118"/>
      <c r="AZ884" s="118"/>
      <c r="BA884" s="118"/>
      <c r="BB884" s="118"/>
      <c r="BC884" s="118"/>
      <c r="BD884" s="118"/>
      <c r="BE884" s="118"/>
      <c r="BF884" s="118"/>
      <c r="BG884" s="118"/>
      <c r="BH884" s="118"/>
      <c r="BI884" s="118"/>
    </row>
    <row r="885" spans="1:104" x14ac:dyDescent="0.2">
      <c r="A885" s="119">
        <v>132</v>
      </c>
      <c r="B885" s="120" t="s">
        <v>745</v>
      </c>
      <c r="C885" s="121" t="s">
        <v>746</v>
      </c>
      <c r="D885" s="122" t="s">
        <v>558</v>
      </c>
      <c r="E885" s="123">
        <v>1</v>
      </c>
      <c r="F885" s="124">
        <v>0</v>
      </c>
      <c r="G885" s="125">
        <f>E885*F885</f>
        <v>0</v>
      </c>
      <c r="H885" s="126">
        <v>0</v>
      </c>
      <c r="I885" s="127">
        <f>E885*H885</f>
        <v>0</v>
      </c>
      <c r="J885" s="126">
        <v>0</v>
      </c>
      <c r="K885" s="127">
        <f>E885*J885</f>
        <v>0</v>
      </c>
      <c r="O885" s="118"/>
      <c r="Z885" s="118"/>
      <c r="AA885" s="118">
        <v>1</v>
      </c>
      <c r="AB885" s="118">
        <v>1</v>
      </c>
      <c r="AC885" s="118">
        <v>1</v>
      </c>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18"/>
      <c r="AY885" s="118"/>
      <c r="AZ885" s="128">
        <f>G885</f>
        <v>0</v>
      </c>
      <c r="BA885" s="118"/>
      <c r="BB885" s="118"/>
      <c r="BC885" s="118"/>
      <c r="BD885" s="118"/>
      <c r="BE885" s="118"/>
      <c r="BF885" s="118"/>
      <c r="BG885" s="118"/>
      <c r="BH885" s="118"/>
      <c r="BI885" s="118"/>
      <c r="CA885" s="118">
        <v>1</v>
      </c>
      <c r="CB885" s="118">
        <v>1</v>
      </c>
      <c r="CZ885" s="81">
        <v>2</v>
      </c>
    </row>
    <row r="886" spans="1:104" x14ac:dyDescent="0.2">
      <c r="A886" s="129"/>
      <c r="B886" s="130"/>
      <c r="C886" s="197" t="s">
        <v>747</v>
      </c>
      <c r="D886" s="198"/>
      <c r="E886" s="198"/>
      <c r="F886" s="198"/>
      <c r="G886" s="199"/>
      <c r="I886" s="131"/>
      <c r="K886" s="131"/>
      <c r="L886" s="132" t="s">
        <v>747</v>
      </c>
      <c r="O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18"/>
      <c r="AY886" s="118"/>
      <c r="AZ886" s="118"/>
      <c r="BA886" s="118"/>
      <c r="BB886" s="118"/>
      <c r="BC886" s="118"/>
      <c r="BD886" s="118"/>
      <c r="BE886" s="118"/>
      <c r="BF886" s="118"/>
      <c r="BG886" s="118"/>
      <c r="BH886" s="118"/>
      <c r="BI886" s="118"/>
    </row>
    <row r="887" spans="1:104" x14ac:dyDescent="0.2">
      <c r="A887" s="129"/>
      <c r="B887" s="130"/>
      <c r="C887" s="197"/>
      <c r="D887" s="198"/>
      <c r="E887" s="198"/>
      <c r="F887" s="198"/>
      <c r="G887" s="199"/>
      <c r="I887" s="131"/>
      <c r="K887" s="131"/>
      <c r="L887" s="132"/>
      <c r="O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18"/>
      <c r="AY887" s="118"/>
      <c r="AZ887" s="118"/>
      <c r="BA887" s="118"/>
      <c r="BB887" s="118"/>
      <c r="BC887" s="118"/>
      <c r="BD887" s="118"/>
      <c r="BE887" s="118"/>
      <c r="BF887" s="118"/>
      <c r="BG887" s="118"/>
      <c r="BH887" s="118"/>
      <c r="BI887" s="118"/>
    </row>
    <row r="888" spans="1:104" x14ac:dyDescent="0.2">
      <c r="A888" s="129"/>
      <c r="B888" s="130"/>
      <c r="C888" s="197" t="s">
        <v>748</v>
      </c>
      <c r="D888" s="198"/>
      <c r="E888" s="198"/>
      <c r="F888" s="198"/>
      <c r="G888" s="199"/>
      <c r="I888" s="131"/>
      <c r="K888" s="131"/>
      <c r="L888" s="132" t="s">
        <v>748</v>
      </c>
      <c r="O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118"/>
      <c r="BB888" s="118"/>
      <c r="BC888" s="118"/>
      <c r="BD888" s="118"/>
      <c r="BE888" s="118"/>
      <c r="BF888" s="118"/>
      <c r="BG888" s="118"/>
      <c r="BH888" s="118"/>
      <c r="BI888" s="118"/>
    </row>
    <row r="889" spans="1:104" x14ac:dyDescent="0.2">
      <c r="A889" s="129"/>
      <c r="B889" s="130"/>
      <c r="C889" s="197" t="s">
        <v>749</v>
      </c>
      <c r="D889" s="198"/>
      <c r="E889" s="198"/>
      <c r="F889" s="198"/>
      <c r="G889" s="199"/>
      <c r="I889" s="131"/>
      <c r="K889" s="131"/>
      <c r="L889" s="132" t="s">
        <v>749</v>
      </c>
      <c r="O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18"/>
      <c r="AY889" s="118"/>
      <c r="AZ889" s="118"/>
      <c r="BA889" s="118"/>
      <c r="BB889" s="118"/>
      <c r="BC889" s="118"/>
      <c r="BD889" s="118"/>
      <c r="BE889" s="118"/>
      <c r="BF889" s="118"/>
      <c r="BG889" s="118"/>
      <c r="BH889" s="118"/>
      <c r="BI889" s="118"/>
    </row>
    <row r="890" spans="1:104" x14ac:dyDescent="0.2">
      <c r="A890" s="129"/>
      <c r="B890" s="130"/>
      <c r="C890" s="197" t="s">
        <v>750</v>
      </c>
      <c r="D890" s="198"/>
      <c r="E890" s="198"/>
      <c r="F890" s="198"/>
      <c r="G890" s="199"/>
      <c r="I890" s="131"/>
      <c r="K890" s="131"/>
      <c r="L890" s="132" t="s">
        <v>750</v>
      </c>
      <c r="O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18"/>
      <c r="AY890" s="118"/>
      <c r="AZ890" s="118"/>
      <c r="BA890" s="118"/>
      <c r="BB890" s="118"/>
      <c r="BC890" s="118"/>
      <c r="BD890" s="118"/>
      <c r="BE890" s="118"/>
      <c r="BF890" s="118"/>
      <c r="BG890" s="118"/>
      <c r="BH890" s="118"/>
      <c r="BI890" s="118"/>
    </row>
    <row r="891" spans="1:104" ht="22.5" x14ac:dyDescent="0.2">
      <c r="A891" s="129"/>
      <c r="B891" s="130"/>
      <c r="C891" s="197" t="s">
        <v>751</v>
      </c>
      <c r="D891" s="198"/>
      <c r="E891" s="198"/>
      <c r="F891" s="198"/>
      <c r="G891" s="199"/>
      <c r="I891" s="131"/>
      <c r="K891" s="131"/>
      <c r="L891" s="132" t="s">
        <v>751</v>
      </c>
      <c r="O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18"/>
      <c r="AY891" s="118"/>
      <c r="AZ891" s="118"/>
      <c r="BA891" s="118"/>
      <c r="BB891" s="118"/>
      <c r="BC891" s="118"/>
      <c r="BD891" s="118"/>
      <c r="BE891" s="118"/>
      <c r="BF891" s="118"/>
      <c r="BG891" s="118"/>
      <c r="BH891" s="118"/>
      <c r="BI891" s="118"/>
    </row>
    <row r="892" spans="1:104" x14ac:dyDescent="0.2">
      <c r="A892" s="119">
        <v>133</v>
      </c>
      <c r="B892" s="120" t="s">
        <v>752</v>
      </c>
      <c r="C892" s="121" t="s">
        <v>753</v>
      </c>
      <c r="D892" s="122" t="s">
        <v>558</v>
      </c>
      <c r="E892" s="123">
        <v>1</v>
      </c>
      <c r="F892" s="124">
        <v>0</v>
      </c>
      <c r="G892" s="125">
        <f>E892*F892</f>
        <v>0</v>
      </c>
      <c r="H892" s="126">
        <v>0</v>
      </c>
      <c r="I892" s="127">
        <f>E892*H892</f>
        <v>0</v>
      </c>
      <c r="J892" s="126">
        <v>0</v>
      </c>
      <c r="K892" s="127">
        <f>E892*J892</f>
        <v>0</v>
      </c>
      <c r="O892" s="118"/>
      <c r="Z892" s="118"/>
      <c r="AA892" s="118">
        <v>1</v>
      </c>
      <c r="AB892" s="118">
        <v>1</v>
      </c>
      <c r="AC892" s="118">
        <v>1</v>
      </c>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18"/>
      <c r="AY892" s="118"/>
      <c r="AZ892" s="128">
        <f>G892</f>
        <v>0</v>
      </c>
      <c r="BA892" s="118"/>
      <c r="BB892" s="118"/>
      <c r="BC892" s="118"/>
      <c r="BD892" s="118"/>
      <c r="BE892" s="118"/>
      <c r="BF892" s="118"/>
      <c r="BG892" s="118"/>
      <c r="BH892" s="118"/>
      <c r="BI892" s="118"/>
      <c r="CA892" s="118">
        <v>1</v>
      </c>
      <c r="CB892" s="118">
        <v>1</v>
      </c>
      <c r="CZ892" s="81">
        <v>2</v>
      </c>
    </row>
    <row r="893" spans="1:104" x14ac:dyDescent="0.2">
      <c r="A893" s="129"/>
      <c r="B893" s="130"/>
      <c r="C893" s="197" t="s">
        <v>754</v>
      </c>
      <c r="D893" s="198"/>
      <c r="E893" s="198"/>
      <c r="F893" s="198"/>
      <c r="G893" s="199"/>
      <c r="I893" s="131"/>
      <c r="K893" s="131"/>
      <c r="L893" s="132" t="s">
        <v>754</v>
      </c>
      <c r="O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18"/>
      <c r="AY893" s="118"/>
      <c r="AZ893" s="118"/>
      <c r="BA893" s="118"/>
      <c r="BB893" s="118"/>
      <c r="BC893" s="118"/>
      <c r="BD893" s="118"/>
      <c r="BE893" s="118"/>
      <c r="BF893" s="118"/>
      <c r="BG893" s="118"/>
      <c r="BH893" s="118"/>
      <c r="BI893" s="118"/>
    </row>
    <row r="894" spans="1:104" x14ac:dyDescent="0.2">
      <c r="A894" s="129"/>
      <c r="B894" s="130"/>
      <c r="C894" s="197"/>
      <c r="D894" s="198"/>
      <c r="E894" s="198"/>
      <c r="F894" s="198"/>
      <c r="G894" s="199"/>
      <c r="I894" s="131"/>
      <c r="K894" s="131"/>
      <c r="L894" s="132"/>
      <c r="O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18"/>
      <c r="AY894" s="118"/>
      <c r="AZ894" s="118"/>
      <c r="BA894" s="118"/>
      <c r="BB894" s="118"/>
      <c r="BC894" s="118"/>
      <c r="BD894" s="118"/>
      <c r="BE894" s="118"/>
      <c r="BF894" s="118"/>
      <c r="BG894" s="118"/>
      <c r="BH894" s="118"/>
      <c r="BI894" s="118"/>
    </row>
    <row r="895" spans="1:104" ht="22.5" x14ac:dyDescent="0.2">
      <c r="A895" s="129"/>
      <c r="B895" s="130"/>
      <c r="C895" s="197" t="s">
        <v>755</v>
      </c>
      <c r="D895" s="198"/>
      <c r="E895" s="198"/>
      <c r="F895" s="198"/>
      <c r="G895" s="199"/>
      <c r="I895" s="131"/>
      <c r="K895" s="131"/>
      <c r="L895" s="132" t="s">
        <v>755</v>
      </c>
      <c r="O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18"/>
      <c r="AY895" s="118"/>
      <c r="AZ895" s="118"/>
      <c r="BA895" s="118"/>
      <c r="BB895" s="118"/>
      <c r="BC895" s="118"/>
      <c r="BD895" s="118"/>
      <c r="BE895" s="118"/>
      <c r="BF895" s="118"/>
      <c r="BG895" s="118"/>
      <c r="BH895" s="118"/>
      <c r="BI895" s="118"/>
    </row>
    <row r="896" spans="1:104" x14ac:dyDescent="0.2">
      <c r="A896" s="129"/>
      <c r="B896" s="130"/>
      <c r="C896" s="197" t="s">
        <v>750</v>
      </c>
      <c r="D896" s="198"/>
      <c r="E896" s="198"/>
      <c r="F896" s="198"/>
      <c r="G896" s="199"/>
      <c r="I896" s="131"/>
      <c r="K896" s="131"/>
      <c r="L896" s="132" t="s">
        <v>750</v>
      </c>
      <c r="O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18"/>
      <c r="AY896" s="118"/>
      <c r="AZ896" s="118"/>
      <c r="BA896" s="118"/>
      <c r="BB896" s="118"/>
      <c r="BC896" s="118"/>
      <c r="BD896" s="118"/>
      <c r="BE896" s="118"/>
      <c r="BF896" s="118"/>
      <c r="BG896" s="118"/>
      <c r="BH896" s="118"/>
      <c r="BI896" s="118"/>
    </row>
    <row r="897" spans="1:104" x14ac:dyDescent="0.2">
      <c r="A897" s="129"/>
      <c r="B897" s="130"/>
      <c r="C897" s="197" t="s">
        <v>756</v>
      </c>
      <c r="D897" s="198"/>
      <c r="E897" s="198"/>
      <c r="F897" s="198"/>
      <c r="G897" s="199"/>
      <c r="I897" s="131"/>
      <c r="K897" s="131"/>
      <c r="L897" s="132" t="s">
        <v>756</v>
      </c>
      <c r="O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18"/>
      <c r="AY897" s="118"/>
      <c r="AZ897" s="118"/>
      <c r="BA897" s="118"/>
      <c r="BB897" s="118"/>
      <c r="BC897" s="118"/>
      <c r="BD897" s="118"/>
      <c r="BE897" s="118"/>
      <c r="BF897" s="118"/>
      <c r="BG897" s="118"/>
      <c r="BH897" s="118"/>
      <c r="BI897" s="118"/>
    </row>
    <row r="898" spans="1:104" x14ac:dyDescent="0.2">
      <c r="A898" s="129"/>
      <c r="B898" s="130"/>
      <c r="C898" s="197" t="s">
        <v>757</v>
      </c>
      <c r="D898" s="198"/>
      <c r="E898" s="198"/>
      <c r="F898" s="198"/>
      <c r="G898" s="199"/>
      <c r="I898" s="131"/>
      <c r="K898" s="131"/>
      <c r="L898" s="132" t="s">
        <v>757</v>
      </c>
      <c r="O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18"/>
      <c r="AY898" s="118"/>
      <c r="AZ898" s="118"/>
      <c r="BA898" s="118"/>
      <c r="BB898" s="118"/>
      <c r="BC898" s="118"/>
      <c r="BD898" s="118"/>
      <c r="BE898" s="118"/>
      <c r="BF898" s="118"/>
      <c r="BG898" s="118"/>
      <c r="BH898" s="118"/>
      <c r="BI898" s="118"/>
    </row>
    <row r="899" spans="1:104" x14ac:dyDescent="0.2">
      <c r="A899" s="119">
        <v>134</v>
      </c>
      <c r="B899" s="120" t="s">
        <v>758</v>
      </c>
      <c r="C899" s="121" t="s">
        <v>759</v>
      </c>
      <c r="D899" s="122" t="s">
        <v>558</v>
      </c>
      <c r="E899" s="123">
        <v>1</v>
      </c>
      <c r="F899" s="124">
        <v>0</v>
      </c>
      <c r="G899" s="125">
        <f>E899*F899</f>
        <v>0</v>
      </c>
      <c r="H899" s="126">
        <v>0</v>
      </c>
      <c r="I899" s="127">
        <f>E899*H899</f>
        <v>0</v>
      </c>
      <c r="J899" s="126">
        <v>0</v>
      </c>
      <c r="K899" s="127">
        <f>E899*J899</f>
        <v>0</v>
      </c>
      <c r="O899" s="118"/>
      <c r="Z899" s="118"/>
      <c r="AA899" s="118">
        <v>1</v>
      </c>
      <c r="AB899" s="118">
        <v>1</v>
      </c>
      <c r="AC899" s="118">
        <v>1</v>
      </c>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18"/>
      <c r="AY899" s="118"/>
      <c r="AZ899" s="128">
        <f>G899</f>
        <v>0</v>
      </c>
      <c r="BA899" s="118"/>
      <c r="BB899" s="118"/>
      <c r="BC899" s="118"/>
      <c r="BD899" s="118"/>
      <c r="BE899" s="118"/>
      <c r="BF899" s="118"/>
      <c r="BG899" s="118"/>
      <c r="BH899" s="118"/>
      <c r="BI899" s="118"/>
      <c r="CA899" s="118">
        <v>1</v>
      </c>
      <c r="CB899" s="118">
        <v>1</v>
      </c>
      <c r="CZ899" s="81">
        <v>2</v>
      </c>
    </row>
    <row r="900" spans="1:104" x14ac:dyDescent="0.2">
      <c r="A900" s="129"/>
      <c r="B900" s="130"/>
      <c r="C900" s="197" t="s">
        <v>754</v>
      </c>
      <c r="D900" s="198"/>
      <c r="E900" s="198"/>
      <c r="F900" s="198"/>
      <c r="G900" s="199"/>
      <c r="I900" s="131"/>
      <c r="K900" s="131"/>
      <c r="L900" s="132" t="s">
        <v>754</v>
      </c>
      <c r="O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8"/>
      <c r="AY900" s="118"/>
      <c r="AZ900" s="118"/>
      <c r="BA900" s="118"/>
      <c r="BB900" s="118"/>
      <c r="BC900" s="118"/>
      <c r="BD900" s="118"/>
      <c r="BE900" s="118"/>
      <c r="BF900" s="118"/>
      <c r="BG900" s="118"/>
      <c r="BH900" s="118"/>
      <c r="BI900" s="118"/>
    </row>
    <row r="901" spans="1:104" x14ac:dyDescent="0.2">
      <c r="A901" s="129"/>
      <c r="B901" s="130"/>
      <c r="C901" s="197"/>
      <c r="D901" s="198"/>
      <c r="E901" s="198"/>
      <c r="F901" s="198"/>
      <c r="G901" s="199"/>
      <c r="I901" s="131"/>
      <c r="K901" s="131"/>
      <c r="L901" s="132"/>
      <c r="O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8"/>
      <c r="AY901" s="118"/>
      <c r="AZ901" s="118"/>
      <c r="BA901" s="118"/>
      <c r="BB901" s="118"/>
      <c r="BC901" s="118"/>
      <c r="BD901" s="118"/>
      <c r="BE901" s="118"/>
      <c r="BF901" s="118"/>
      <c r="BG901" s="118"/>
      <c r="BH901" s="118"/>
      <c r="BI901" s="118"/>
    </row>
    <row r="902" spans="1:104" ht="22.5" x14ac:dyDescent="0.2">
      <c r="A902" s="129"/>
      <c r="B902" s="130"/>
      <c r="C902" s="197" t="s">
        <v>755</v>
      </c>
      <c r="D902" s="198"/>
      <c r="E902" s="198"/>
      <c r="F902" s="198"/>
      <c r="G902" s="199"/>
      <c r="I902" s="131"/>
      <c r="K902" s="131"/>
      <c r="L902" s="132" t="s">
        <v>755</v>
      </c>
      <c r="O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8"/>
      <c r="AY902" s="118"/>
      <c r="AZ902" s="118"/>
      <c r="BA902" s="118"/>
      <c r="BB902" s="118"/>
      <c r="BC902" s="118"/>
      <c r="BD902" s="118"/>
      <c r="BE902" s="118"/>
      <c r="BF902" s="118"/>
      <c r="BG902" s="118"/>
      <c r="BH902" s="118"/>
      <c r="BI902" s="118"/>
    </row>
    <row r="903" spans="1:104" x14ac:dyDescent="0.2">
      <c r="A903" s="129"/>
      <c r="B903" s="130"/>
      <c r="C903" s="197" t="s">
        <v>750</v>
      </c>
      <c r="D903" s="198"/>
      <c r="E903" s="198"/>
      <c r="F903" s="198"/>
      <c r="G903" s="199"/>
      <c r="I903" s="131"/>
      <c r="K903" s="131"/>
      <c r="L903" s="132" t="s">
        <v>750</v>
      </c>
      <c r="O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8"/>
      <c r="AY903" s="118"/>
      <c r="AZ903" s="118"/>
      <c r="BA903" s="118"/>
      <c r="BB903" s="118"/>
      <c r="BC903" s="118"/>
      <c r="BD903" s="118"/>
      <c r="BE903" s="118"/>
      <c r="BF903" s="118"/>
      <c r="BG903" s="118"/>
      <c r="BH903" s="118"/>
      <c r="BI903" s="118"/>
    </row>
    <row r="904" spans="1:104" x14ac:dyDescent="0.2">
      <c r="A904" s="129"/>
      <c r="B904" s="130"/>
      <c r="C904" s="197" t="s">
        <v>756</v>
      </c>
      <c r="D904" s="198"/>
      <c r="E904" s="198"/>
      <c r="F904" s="198"/>
      <c r="G904" s="199"/>
      <c r="I904" s="131"/>
      <c r="K904" s="131"/>
      <c r="L904" s="132" t="s">
        <v>756</v>
      </c>
      <c r="O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8"/>
      <c r="AY904" s="118"/>
      <c r="AZ904" s="118"/>
      <c r="BA904" s="118"/>
      <c r="BB904" s="118"/>
      <c r="BC904" s="118"/>
      <c r="BD904" s="118"/>
      <c r="BE904" s="118"/>
      <c r="BF904" s="118"/>
      <c r="BG904" s="118"/>
      <c r="BH904" s="118"/>
      <c r="BI904" s="118"/>
    </row>
    <row r="905" spans="1:104" x14ac:dyDescent="0.2">
      <c r="A905" s="129"/>
      <c r="B905" s="130"/>
      <c r="C905" s="197" t="s">
        <v>757</v>
      </c>
      <c r="D905" s="198"/>
      <c r="E905" s="198"/>
      <c r="F905" s="198"/>
      <c r="G905" s="199"/>
      <c r="I905" s="131"/>
      <c r="K905" s="131"/>
      <c r="L905" s="132" t="s">
        <v>757</v>
      </c>
      <c r="O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8"/>
      <c r="AY905" s="118"/>
      <c r="AZ905" s="118"/>
      <c r="BA905" s="118"/>
      <c r="BB905" s="118"/>
      <c r="BC905" s="118"/>
      <c r="BD905" s="118"/>
      <c r="BE905" s="118"/>
      <c r="BF905" s="118"/>
      <c r="BG905" s="118"/>
      <c r="BH905" s="118"/>
      <c r="BI905" s="118"/>
    </row>
    <row r="906" spans="1:104" x14ac:dyDescent="0.2">
      <c r="A906" s="119">
        <v>135</v>
      </c>
      <c r="B906" s="120" t="s">
        <v>760</v>
      </c>
      <c r="C906" s="121" t="s">
        <v>761</v>
      </c>
      <c r="D906" s="122" t="s">
        <v>558</v>
      </c>
      <c r="E906" s="123">
        <v>1</v>
      </c>
      <c r="F906" s="124">
        <v>0</v>
      </c>
      <c r="G906" s="125">
        <f>E906*F906</f>
        <v>0</v>
      </c>
      <c r="H906" s="126">
        <v>0</v>
      </c>
      <c r="I906" s="127">
        <f>E906*H906</f>
        <v>0</v>
      </c>
      <c r="J906" s="126">
        <v>0</v>
      </c>
      <c r="K906" s="127">
        <f>E906*J906</f>
        <v>0</v>
      </c>
      <c r="O906" s="118"/>
      <c r="Z906" s="118"/>
      <c r="AA906" s="118">
        <v>1</v>
      </c>
      <c r="AB906" s="118">
        <v>1</v>
      </c>
      <c r="AC906" s="118">
        <v>1</v>
      </c>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8"/>
      <c r="AY906" s="118"/>
      <c r="AZ906" s="128">
        <f>G906</f>
        <v>0</v>
      </c>
      <c r="BA906" s="118"/>
      <c r="BB906" s="118"/>
      <c r="BC906" s="118"/>
      <c r="BD906" s="118"/>
      <c r="BE906" s="118"/>
      <c r="BF906" s="118"/>
      <c r="BG906" s="118"/>
      <c r="BH906" s="118"/>
      <c r="BI906" s="118"/>
      <c r="CA906" s="118">
        <v>1</v>
      </c>
      <c r="CB906" s="118">
        <v>1</v>
      </c>
      <c r="CZ906" s="81">
        <v>2</v>
      </c>
    </row>
    <row r="907" spans="1:104" x14ac:dyDescent="0.2">
      <c r="A907" s="129"/>
      <c r="B907" s="130"/>
      <c r="C907" s="197" t="s">
        <v>754</v>
      </c>
      <c r="D907" s="198"/>
      <c r="E907" s="198"/>
      <c r="F907" s="198"/>
      <c r="G907" s="199"/>
      <c r="I907" s="131"/>
      <c r="K907" s="131"/>
      <c r="L907" s="132" t="s">
        <v>754</v>
      </c>
      <c r="O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8"/>
      <c r="AY907" s="118"/>
      <c r="AZ907" s="118"/>
      <c r="BA907" s="118"/>
      <c r="BB907" s="118"/>
      <c r="BC907" s="118"/>
      <c r="BD907" s="118"/>
      <c r="BE907" s="118"/>
      <c r="BF907" s="118"/>
      <c r="BG907" s="118"/>
      <c r="BH907" s="118"/>
      <c r="BI907" s="118"/>
    </row>
    <row r="908" spans="1:104" x14ac:dyDescent="0.2">
      <c r="A908" s="129"/>
      <c r="B908" s="130"/>
      <c r="C908" s="197"/>
      <c r="D908" s="198"/>
      <c r="E908" s="198"/>
      <c r="F908" s="198"/>
      <c r="G908" s="199"/>
      <c r="I908" s="131"/>
      <c r="K908" s="131"/>
      <c r="L908" s="132"/>
      <c r="O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8"/>
      <c r="AY908" s="118"/>
      <c r="AZ908" s="118"/>
      <c r="BA908" s="118"/>
      <c r="BB908" s="118"/>
      <c r="BC908" s="118"/>
      <c r="BD908" s="118"/>
      <c r="BE908" s="118"/>
      <c r="BF908" s="118"/>
      <c r="BG908" s="118"/>
      <c r="BH908" s="118"/>
      <c r="BI908" s="118"/>
    </row>
    <row r="909" spans="1:104" ht="22.5" x14ac:dyDescent="0.2">
      <c r="A909" s="129"/>
      <c r="B909" s="130"/>
      <c r="C909" s="197" t="s">
        <v>755</v>
      </c>
      <c r="D909" s="198"/>
      <c r="E909" s="198"/>
      <c r="F909" s="198"/>
      <c r="G909" s="199"/>
      <c r="I909" s="131"/>
      <c r="K909" s="131"/>
      <c r="L909" s="132" t="s">
        <v>755</v>
      </c>
      <c r="O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8"/>
      <c r="AY909" s="118"/>
      <c r="AZ909" s="118"/>
      <c r="BA909" s="118"/>
      <c r="BB909" s="118"/>
      <c r="BC909" s="118"/>
      <c r="BD909" s="118"/>
      <c r="BE909" s="118"/>
      <c r="BF909" s="118"/>
      <c r="BG909" s="118"/>
      <c r="BH909" s="118"/>
      <c r="BI909" s="118"/>
    </row>
    <row r="910" spans="1:104" x14ac:dyDescent="0.2">
      <c r="A910" s="129"/>
      <c r="B910" s="130"/>
      <c r="C910" s="197" t="s">
        <v>750</v>
      </c>
      <c r="D910" s="198"/>
      <c r="E910" s="198"/>
      <c r="F910" s="198"/>
      <c r="G910" s="199"/>
      <c r="I910" s="131"/>
      <c r="K910" s="131"/>
      <c r="L910" s="132" t="s">
        <v>750</v>
      </c>
      <c r="O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8"/>
      <c r="AY910" s="118"/>
      <c r="AZ910" s="118"/>
      <c r="BA910" s="118"/>
      <c r="BB910" s="118"/>
      <c r="BC910" s="118"/>
      <c r="BD910" s="118"/>
      <c r="BE910" s="118"/>
      <c r="BF910" s="118"/>
      <c r="BG910" s="118"/>
      <c r="BH910" s="118"/>
      <c r="BI910" s="118"/>
    </row>
    <row r="911" spans="1:104" x14ac:dyDescent="0.2">
      <c r="A911" s="129"/>
      <c r="B911" s="130"/>
      <c r="C911" s="197" t="s">
        <v>756</v>
      </c>
      <c r="D911" s="198"/>
      <c r="E911" s="198"/>
      <c r="F911" s="198"/>
      <c r="G911" s="199"/>
      <c r="I911" s="131"/>
      <c r="K911" s="131"/>
      <c r="L911" s="132" t="s">
        <v>756</v>
      </c>
      <c r="O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18"/>
      <c r="AY911" s="118"/>
      <c r="AZ911" s="118"/>
      <c r="BA911" s="118"/>
      <c r="BB911" s="118"/>
      <c r="BC911" s="118"/>
      <c r="BD911" s="118"/>
      <c r="BE911" s="118"/>
      <c r="BF911" s="118"/>
      <c r="BG911" s="118"/>
      <c r="BH911" s="118"/>
      <c r="BI911" s="118"/>
    </row>
    <row r="912" spans="1:104" x14ac:dyDescent="0.2">
      <c r="A912" s="129"/>
      <c r="B912" s="130"/>
      <c r="C912" s="197" t="s">
        <v>757</v>
      </c>
      <c r="D912" s="198"/>
      <c r="E912" s="198"/>
      <c r="F912" s="198"/>
      <c r="G912" s="199"/>
      <c r="I912" s="131"/>
      <c r="K912" s="131"/>
      <c r="L912" s="132" t="s">
        <v>757</v>
      </c>
      <c r="O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row>
    <row r="913" spans="1:104" x14ac:dyDescent="0.2">
      <c r="A913" s="119">
        <v>136</v>
      </c>
      <c r="B913" s="120" t="s">
        <v>762</v>
      </c>
      <c r="C913" s="121" t="s">
        <v>763</v>
      </c>
      <c r="D913" s="122" t="s">
        <v>558</v>
      </c>
      <c r="E913" s="123">
        <v>1</v>
      </c>
      <c r="F913" s="124">
        <v>0</v>
      </c>
      <c r="G913" s="125">
        <f>E913*F913</f>
        <v>0</v>
      </c>
      <c r="H913" s="126">
        <v>0</v>
      </c>
      <c r="I913" s="127">
        <f>E913*H913</f>
        <v>0</v>
      </c>
      <c r="J913" s="126">
        <v>0</v>
      </c>
      <c r="K913" s="127">
        <f>E913*J913</f>
        <v>0</v>
      </c>
      <c r="O913" s="118"/>
      <c r="Z913" s="118"/>
      <c r="AA913" s="118">
        <v>1</v>
      </c>
      <c r="AB913" s="118">
        <v>1</v>
      </c>
      <c r="AC913" s="118">
        <v>1</v>
      </c>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18"/>
      <c r="AY913" s="118"/>
      <c r="AZ913" s="128">
        <f>G913</f>
        <v>0</v>
      </c>
      <c r="BA913" s="118"/>
      <c r="BB913" s="118"/>
      <c r="BC913" s="118"/>
      <c r="BD913" s="118"/>
      <c r="BE913" s="118"/>
      <c r="BF913" s="118"/>
      <c r="BG913" s="118"/>
      <c r="BH913" s="118"/>
      <c r="BI913" s="118"/>
      <c r="CA913" s="118">
        <v>1</v>
      </c>
      <c r="CB913" s="118">
        <v>1</v>
      </c>
      <c r="CZ913" s="81">
        <v>2</v>
      </c>
    </row>
    <row r="914" spans="1:104" x14ac:dyDescent="0.2">
      <c r="A914" s="129"/>
      <c r="B914" s="130"/>
      <c r="C914" s="197" t="s">
        <v>747</v>
      </c>
      <c r="D914" s="198"/>
      <c r="E914" s="198"/>
      <c r="F914" s="198"/>
      <c r="G914" s="199"/>
      <c r="I914" s="131"/>
      <c r="K914" s="131"/>
      <c r="L914" s="132" t="s">
        <v>747</v>
      </c>
      <c r="O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18"/>
      <c r="AY914" s="118"/>
      <c r="AZ914" s="118"/>
      <c r="BA914" s="118"/>
      <c r="BB914" s="118"/>
      <c r="BC914" s="118"/>
      <c r="BD914" s="118"/>
      <c r="BE914" s="118"/>
      <c r="BF914" s="118"/>
      <c r="BG914" s="118"/>
      <c r="BH914" s="118"/>
      <c r="BI914" s="118"/>
    </row>
    <row r="915" spans="1:104" x14ac:dyDescent="0.2">
      <c r="A915" s="129"/>
      <c r="B915" s="130"/>
      <c r="C915" s="197" t="s">
        <v>764</v>
      </c>
      <c r="D915" s="198"/>
      <c r="E915" s="198"/>
      <c r="F915" s="198"/>
      <c r="G915" s="199"/>
      <c r="I915" s="131"/>
      <c r="K915" s="131"/>
      <c r="L915" s="132" t="s">
        <v>764</v>
      </c>
      <c r="O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8"/>
      <c r="AY915" s="118"/>
      <c r="AZ915" s="118"/>
      <c r="BA915" s="118"/>
      <c r="BB915" s="118"/>
      <c r="BC915" s="118"/>
      <c r="BD915" s="118"/>
      <c r="BE915" s="118"/>
      <c r="BF915" s="118"/>
      <c r="BG915" s="118"/>
      <c r="BH915" s="118"/>
      <c r="BI915" s="118"/>
    </row>
    <row r="916" spans="1:104" x14ac:dyDescent="0.2">
      <c r="A916" s="129"/>
      <c r="B916" s="130"/>
      <c r="C916" s="197" t="s">
        <v>765</v>
      </c>
      <c r="D916" s="198"/>
      <c r="E916" s="198"/>
      <c r="F916" s="198"/>
      <c r="G916" s="199"/>
      <c r="I916" s="131"/>
      <c r="K916" s="131"/>
      <c r="L916" s="132" t="s">
        <v>765</v>
      </c>
      <c r="O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8"/>
      <c r="AY916" s="118"/>
      <c r="AZ916" s="118"/>
      <c r="BA916" s="118"/>
      <c r="BB916" s="118"/>
      <c r="BC916" s="118"/>
      <c r="BD916" s="118"/>
      <c r="BE916" s="118"/>
      <c r="BF916" s="118"/>
      <c r="BG916" s="118"/>
      <c r="BH916" s="118"/>
      <c r="BI916" s="118"/>
    </row>
    <row r="917" spans="1:104" x14ac:dyDescent="0.2">
      <c r="A917" s="129"/>
      <c r="B917" s="130"/>
      <c r="C917" s="197" t="s">
        <v>766</v>
      </c>
      <c r="D917" s="198"/>
      <c r="E917" s="198"/>
      <c r="F917" s="198"/>
      <c r="G917" s="199"/>
      <c r="I917" s="131"/>
      <c r="K917" s="131"/>
      <c r="L917" s="132" t="s">
        <v>766</v>
      </c>
      <c r="O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8"/>
      <c r="AY917" s="118"/>
      <c r="AZ917" s="118"/>
      <c r="BA917" s="118"/>
      <c r="BB917" s="118"/>
      <c r="BC917" s="118"/>
      <c r="BD917" s="118"/>
      <c r="BE917" s="118"/>
      <c r="BF917" s="118"/>
      <c r="BG917" s="118"/>
      <c r="BH917" s="118"/>
      <c r="BI917" s="118"/>
    </row>
    <row r="918" spans="1:104" x14ac:dyDescent="0.2">
      <c r="A918" s="129"/>
      <c r="B918" s="130"/>
      <c r="C918" s="197" t="s">
        <v>767</v>
      </c>
      <c r="D918" s="198"/>
      <c r="E918" s="198"/>
      <c r="F918" s="198"/>
      <c r="G918" s="199"/>
      <c r="I918" s="131"/>
      <c r="K918" s="131"/>
      <c r="L918" s="132" t="s">
        <v>767</v>
      </c>
      <c r="O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row>
    <row r="919" spans="1:104" x14ac:dyDescent="0.2">
      <c r="A919" s="129"/>
      <c r="B919" s="130"/>
      <c r="C919" s="197" t="s">
        <v>768</v>
      </c>
      <c r="D919" s="198"/>
      <c r="E919" s="198"/>
      <c r="F919" s="198"/>
      <c r="G919" s="199"/>
      <c r="I919" s="131"/>
      <c r="K919" s="131"/>
      <c r="L919" s="132" t="s">
        <v>768</v>
      </c>
      <c r="O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row>
    <row r="920" spans="1:104" x14ac:dyDescent="0.2">
      <c r="A920" s="119">
        <v>137</v>
      </c>
      <c r="B920" s="120" t="s">
        <v>769</v>
      </c>
      <c r="C920" s="121" t="s">
        <v>770</v>
      </c>
      <c r="D920" s="122" t="s">
        <v>558</v>
      </c>
      <c r="E920" s="123">
        <v>1</v>
      </c>
      <c r="F920" s="124">
        <v>0</v>
      </c>
      <c r="G920" s="125">
        <f>E920*F920</f>
        <v>0</v>
      </c>
      <c r="H920" s="126">
        <v>0</v>
      </c>
      <c r="I920" s="127">
        <f>E920*H920</f>
        <v>0</v>
      </c>
      <c r="J920" s="126">
        <v>0</v>
      </c>
      <c r="K920" s="127">
        <f>E920*J920</f>
        <v>0</v>
      </c>
      <c r="O920" s="118"/>
      <c r="Z920" s="118"/>
      <c r="AA920" s="118">
        <v>1</v>
      </c>
      <c r="AB920" s="118">
        <v>1</v>
      </c>
      <c r="AC920" s="118">
        <v>1</v>
      </c>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28">
        <f>G920</f>
        <v>0</v>
      </c>
      <c r="BA920" s="118"/>
      <c r="BB920" s="118"/>
      <c r="BC920" s="118"/>
      <c r="BD920" s="118"/>
      <c r="BE920" s="118"/>
      <c r="BF920" s="118"/>
      <c r="BG920" s="118"/>
      <c r="BH920" s="118"/>
      <c r="BI920" s="118"/>
      <c r="CA920" s="118">
        <v>1</v>
      </c>
      <c r="CB920" s="118">
        <v>1</v>
      </c>
      <c r="CZ920" s="81">
        <v>2</v>
      </c>
    </row>
    <row r="921" spans="1:104" x14ac:dyDescent="0.2">
      <c r="A921" s="129"/>
      <c r="B921" s="130"/>
      <c r="C921" s="197" t="s">
        <v>747</v>
      </c>
      <c r="D921" s="198"/>
      <c r="E921" s="198"/>
      <c r="F921" s="198"/>
      <c r="G921" s="199"/>
      <c r="I921" s="131"/>
      <c r="K921" s="131"/>
      <c r="L921" s="132" t="s">
        <v>747</v>
      </c>
      <c r="O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row>
    <row r="922" spans="1:104" x14ac:dyDescent="0.2">
      <c r="A922" s="129"/>
      <c r="B922" s="130"/>
      <c r="C922" s="197" t="s">
        <v>764</v>
      </c>
      <c r="D922" s="198"/>
      <c r="E922" s="198"/>
      <c r="F922" s="198"/>
      <c r="G922" s="199"/>
      <c r="I922" s="131"/>
      <c r="K922" s="131"/>
      <c r="L922" s="132" t="s">
        <v>764</v>
      </c>
      <c r="O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8"/>
      <c r="AY922" s="118"/>
      <c r="AZ922" s="118"/>
      <c r="BA922" s="118"/>
      <c r="BB922" s="118"/>
      <c r="BC922" s="118"/>
      <c r="BD922" s="118"/>
      <c r="BE922" s="118"/>
      <c r="BF922" s="118"/>
      <c r="BG922" s="118"/>
      <c r="BH922" s="118"/>
      <c r="BI922" s="118"/>
    </row>
    <row r="923" spans="1:104" x14ac:dyDescent="0.2">
      <c r="A923" s="129"/>
      <c r="B923" s="130"/>
      <c r="C923" s="197" t="s">
        <v>765</v>
      </c>
      <c r="D923" s="198"/>
      <c r="E923" s="198"/>
      <c r="F923" s="198"/>
      <c r="G923" s="199"/>
      <c r="I923" s="131"/>
      <c r="K923" s="131"/>
      <c r="L923" s="132" t="s">
        <v>765</v>
      </c>
      <c r="O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8"/>
      <c r="AY923" s="118"/>
      <c r="AZ923" s="118"/>
      <c r="BA923" s="118"/>
      <c r="BB923" s="118"/>
      <c r="BC923" s="118"/>
      <c r="BD923" s="118"/>
      <c r="BE923" s="118"/>
      <c r="BF923" s="118"/>
      <c r="BG923" s="118"/>
      <c r="BH923" s="118"/>
      <c r="BI923" s="118"/>
    </row>
    <row r="924" spans="1:104" x14ac:dyDescent="0.2">
      <c r="A924" s="129"/>
      <c r="B924" s="130"/>
      <c r="C924" s="197" t="s">
        <v>766</v>
      </c>
      <c r="D924" s="198"/>
      <c r="E924" s="198"/>
      <c r="F924" s="198"/>
      <c r="G924" s="199"/>
      <c r="I924" s="131"/>
      <c r="K924" s="131"/>
      <c r="L924" s="132" t="s">
        <v>766</v>
      </c>
      <c r="O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row>
    <row r="925" spans="1:104" x14ac:dyDescent="0.2">
      <c r="A925" s="129"/>
      <c r="B925" s="130"/>
      <c r="C925" s="197" t="s">
        <v>767</v>
      </c>
      <c r="D925" s="198"/>
      <c r="E925" s="198"/>
      <c r="F925" s="198"/>
      <c r="G925" s="199"/>
      <c r="I925" s="131"/>
      <c r="K925" s="131"/>
      <c r="L925" s="132" t="s">
        <v>767</v>
      </c>
      <c r="O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8"/>
      <c r="AY925" s="118"/>
      <c r="AZ925" s="118"/>
      <c r="BA925" s="118"/>
      <c r="BB925" s="118"/>
      <c r="BC925" s="118"/>
      <c r="BD925" s="118"/>
      <c r="BE925" s="118"/>
      <c r="BF925" s="118"/>
      <c r="BG925" s="118"/>
      <c r="BH925" s="118"/>
      <c r="BI925" s="118"/>
    </row>
    <row r="926" spans="1:104" x14ac:dyDescent="0.2">
      <c r="A926" s="129"/>
      <c r="B926" s="130"/>
      <c r="C926" s="197" t="s">
        <v>768</v>
      </c>
      <c r="D926" s="198"/>
      <c r="E926" s="198"/>
      <c r="F926" s="198"/>
      <c r="G926" s="199"/>
      <c r="I926" s="131"/>
      <c r="K926" s="131"/>
      <c r="L926" s="132" t="s">
        <v>768</v>
      </c>
      <c r="O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row>
    <row r="927" spans="1:104" x14ac:dyDescent="0.2">
      <c r="A927" s="119">
        <v>138</v>
      </c>
      <c r="B927" s="120" t="s">
        <v>771</v>
      </c>
      <c r="C927" s="121" t="s">
        <v>772</v>
      </c>
      <c r="D927" s="122" t="s">
        <v>558</v>
      </c>
      <c r="E927" s="123">
        <v>1</v>
      </c>
      <c r="F927" s="124">
        <v>0</v>
      </c>
      <c r="G927" s="125">
        <f>E927*F927</f>
        <v>0</v>
      </c>
      <c r="H927" s="126">
        <v>0</v>
      </c>
      <c r="I927" s="127">
        <f>E927*H927</f>
        <v>0</v>
      </c>
      <c r="J927" s="126">
        <v>0</v>
      </c>
      <c r="K927" s="127">
        <f>E927*J927</f>
        <v>0</v>
      </c>
      <c r="O927" s="118"/>
      <c r="Z927" s="118"/>
      <c r="AA927" s="118">
        <v>1</v>
      </c>
      <c r="AB927" s="118">
        <v>1</v>
      </c>
      <c r="AC927" s="118">
        <v>1</v>
      </c>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28">
        <f>G927</f>
        <v>0</v>
      </c>
      <c r="BA927" s="118"/>
      <c r="BB927" s="118"/>
      <c r="BC927" s="118"/>
      <c r="BD927" s="118"/>
      <c r="BE927" s="118"/>
      <c r="BF927" s="118"/>
      <c r="BG927" s="118"/>
      <c r="BH927" s="118"/>
      <c r="BI927" s="118"/>
      <c r="CA927" s="118">
        <v>1</v>
      </c>
      <c r="CB927" s="118">
        <v>1</v>
      </c>
      <c r="CZ927" s="81">
        <v>2</v>
      </c>
    </row>
    <row r="928" spans="1:104" x14ac:dyDescent="0.2">
      <c r="A928" s="129"/>
      <c r="B928" s="130"/>
      <c r="C928" s="197" t="s">
        <v>754</v>
      </c>
      <c r="D928" s="198"/>
      <c r="E928" s="198"/>
      <c r="F928" s="198"/>
      <c r="G928" s="199"/>
      <c r="I928" s="131"/>
      <c r="K928" s="131"/>
      <c r="L928" s="132" t="s">
        <v>754</v>
      </c>
      <c r="O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18"/>
      <c r="AY928" s="118"/>
      <c r="AZ928" s="118"/>
      <c r="BA928" s="118"/>
      <c r="BB928" s="118"/>
      <c r="BC928" s="118"/>
      <c r="BD928" s="118"/>
      <c r="BE928" s="118"/>
      <c r="BF928" s="118"/>
      <c r="BG928" s="118"/>
      <c r="BH928" s="118"/>
      <c r="BI928" s="118"/>
    </row>
    <row r="929" spans="1:104" x14ac:dyDescent="0.2">
      <c r="A929" s="129"/>
      <c r="B929" s="130"/>
      <c r="C929" s="197"/>
      <c r="D929" s="198"/>
      <c r="E929" s="198"/>
      <c r="F929" s="198"/>
      <c r="G929" s="199"/>
      <c r="I929" s="131"/>
      <c r="K929" s="131"/>
      <c r="L929" s="132"/>
      <c r="O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18"/>
      <c r="AY929" s="118"/>
      <c r="AZ929" s="118"/>
      <c r="BA929" s="118"/>
      <c r="BB929" s="118"/>
      <c r="BC929" s="118"/>
      <c r="BD929" s="118"/>
      <c r="BE929" s="118"/>
      <c r="BF929" s="118"/>
      <c r="BG929" s="118"/>
      <c r="BH929" s="118"/>
      <c r="BI929" s="118"/>
    </row>
    <row r="930" spans="1:104" x14ac:dyDescent="0.2">
      <c r="A930" s="129"/>
      <c r="B930" s="130"/>
      <c r="C930" s="197" t="s">
        <v>742</v>
      </c>
      <c r="D930" s="198"/>
      <c r="E930" s="198"/>
      <c r="F930" s="198"/>
      <c r="G930" s="199"/>
      <c r="I930" s="131"/>
      <c r="K930" s="131"/>
      <c r="L930" s="132" t="s">
        <v>742</v>
      </c>
      <c r="O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18"/>
      <c r="AY930" s="118"/>
      <c r="AZ930" s="118"/>
      <c r="BA930" s="118"/>
      <c r="BB930" s="118"/>
      <c r="BC930" s="118"/>
      <c r="BD930" s="118"/>
      <c r="BE930" s="118"/>
      <c r="BF930" s="118"/>
      <c r="BG930" s="118"/>
      <c r="BH930" s="118"/>
      <c r="BI930" s="118"/>
    </row>
    <row r="931" spans="1:104" x14ac:dyDescent="0.2">
      <c r="A931" s="129"/>
      <c r="B931" s="130"/>
      <c r="C931" s="197" t="s">
        <v>773</v>
      </c>
      <c r="D931" s="198"/>
      <c r="E931" s="198"/>
      <c r="F931" s="198"/>
      <c r="G931" s="199"/>
      <c r="I931" s="131"/>
      <c r="K931" s="131"/>
      <c r="L931" s="132" t="s">
        <v>773</v>
      </c>
      <c r="O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118"/>
      <c r="BB931" s="118"/>
      <c r="BC931" s="118"/>
      <c r="BD931" s="118"/>
      <c r="BE931" s="118"/>
      <c r="BF931" s="118"/>
      <c r="BG931" s="118"/>
      <c r="BH931" s="118"/>
      <c r="BI931" s="118"/>
    </row>
    <row r="932" spans="1:104" x14ac:dyDescent="0.2">
      <c r="A932" s="129"/>
      <c r="B932" s="130"/>
      <c r="C932" s="197" t="s">
        <v>750</v>
      </c>
      <c r="D932" s="198"/>
      <c r="E932" s="198"/>
      <c r="F932" s="198"/>
      <c r="G932" s="199"/>
      <c r="I932" s="131"/>
      <c r="K932" s="131"/>
      <c r="L932" s="132" t="s">
        <v>750</v>
      </c>
      <c r="O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18"/>
      <c r="AY932" s="118"/>
      <c r="AZ932" s="118"/>
      <c r="BA932" s="118"/>
      <c r="BB932" s="118"/>
      <c r="BC932" s="118"/>
      <c r="BD932" s="118"/>
      <c r="BE932" s="118"/>
      <c r="BF932" s="118"/>
      <c r="BG932" s="118"/>
      <c r="BH932" s="118"/>
      <c r="BI932" s="118"/>
    </row>
    <row r="933" spans="1:104" x14ac:dyDescent="0.2">
      <c r="A933" s="129"/>
      <c r="B933" s="130"/>
      <c r="C933" s="197" t="s">
        <v>756</v>
      </c>
      <c r="D933" s="198"/>
      <c r="E933" s="198"/>
      <c r="F933" s="198"/>
      <c r="G933" s="199"/>
      <c r="I933" s="131"/>
      <c r="K933" s="131"/>
      <c r="L933" s="132" t="s">
        <v>756</v>
      </c>
      <c r="O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18"/>
      <c r="AY933" s="118"/>
      <c r="AZ933" s="118"/>
      <c r="BA933" s="118"/>
      <c r="BB933" s="118"/>
      <c r="BC933" s="118"/>
      <c r="BD933" s="118"/>
      <c r="BE933" s="118"/>
      <c r="BF933" s="118"/>
      <c r="BG933" s="118"/>
      <c r="BH933" s="118"/>
      <c r="BI933" s="118"/>
    </row>
    <row r="934" spans="1:104" x14ac:dyDescent="0.2">
      <c r="A934" s="129"/>
      <c r="B934" s="130"/>
      <c r="C934" s="197" t="s">
        <v>757</v>
      </c>
      <c r="D934" s="198"/>
      <c r="E934" s="198"/>
      <c r="F934" s="198"/>
      <c r="G934" s="199"/>
      <c r="I934" s="131"/>
      <c r="K934" s="131"/>
      <c r="L934" s="132" t="s">
        <v>757</v>
      </c>
      <c r="O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18"/>
      <c r="AY934" s="118"/>
      <c r="AZ934" s="118"/>
      <c r="BA934" s="118"/>
      <c r="BB934" s="118"/>
      <c r="BC934" s="118"/>
      <c r="BD934" s="118"/>
      <c r="BE934" s="118"/>
      <c r="BF934" s="118"/>
      <c r="BG934" s="118"/>
      <c r="BH934" s="118"/>
      <c r="BI934" s="118"/>
    </row>
    <row r="935" spans="1:104" x14ac:dyDescent="0.2">
      <c r="A935" s="119">
        <v>139</v>
      </c>
      <c r="B935" s="120" t="s">
        <v>774</v>
      </c>
      <c r="C935" s="121" t="s">
        <v>775</v>
      </c>
      <c r="D935" s="122" t="s">
        <v>558</v>
      </c>
      <c r="E935" s="123">
        <v>1</v>
      </c>
      <c r="F935" s="124">
        <v>0</v>
      </c>
      <c r="G935" s="125">
        <f>E935*F935</f>
        <v>0</v>
      </c>
      <c r="H935" s="126">
        <v>0</v>
      </c>
      <c r="I935" s="127">
        <f>E935*H935</f>
        <v>0</v>
      </c>
      <c r="J935" s="126">
        <v>0</v>
      </c>
      <c r="K935" s="127">
        <f>E935*J935</f>
        <v>0</v>
      </c>
      <c r="O935" s="118"/>
      <c r="Z935" s="118"/>
      <c r="AA935" s="118">
        <v>1</v>
      </c>
      <c r="AB935" s="118">
        <v>1</v>
      </c>
      <c r="AC935" s="118">
        <v>1</v>
      </c>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18"/>
      <c r="AY935" s="118"/>
      <c r="AZ935" s="128">
        <f>G935</f>
        <v>0</v>
      </c>
      <c r="BA935" s="118"/>
      <c r="BB935" s="118"/>
      <c r="BC935" s="118"/>
      <c r="BD935" s="118"/>
      <c r="BE935" s="118"/>
      <c r="BF935" s="118"/>
      <c r="BG935" s="118"/>
      <c r="BH935" s="118"/>
      <c r="BI935" s="118"/>
      <c r="CA935" s="118">
        <v>1</v>
      </c>
      <c r="CB935" s="118">
        <v>1</v>
      </c>
      <c r="CZ935" s="81">
        <v>2</v>
      </c>
    </row>
    <row r="936" spans="1:104" x14ac:dyDescent="0.2">
      <c r="A936" s="129"/>
      <c r="B936" s="130"/>
      <c r="C936" s="197" t="s">
        <v>754</v>
      </c>
      <c r="D936" s="198"/>
      <c r="E936" s="198"/>
      <c r="F936" s="198"/>
      <c r="G936" s="199"/>
      <c r="I936" s="131"/>
      <c r="K936" s="131"/>
      <c r="L936" s="132" t="s">
        <v>754</v>
      </c>
      <c r="O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18"/>
      <c r="AY936" s="118"/>
      <c r="AZ936" s="118"/>
      <c r="BA936" s="118"/>
      <c r="BB936" s="118"/>
      <c r="BC936" s="118"/>
      <c r="BD936" s="118"/>
      <c r="BE936" s="118"/>
      <c r="BF936" s="118"/>
      <c r="BG936" s="118"/>
      <c r="BH936" s="118"/>
      <c r="BI936" s="118"/>
    </row>
    <row r="937" spans="1:104" x14ac:dyDescent="0.2">
      <c r="A937" s="129"/>
      <c r="B937" s="130"/>
      <c r="C937" s="197"/>
      <c r="D937" s="198"/>
      <c r="E937" s="198"/>
      <c r="F937" s="198"/>
      <c r="G937" s="199"/>
      <c r="I937" s="131"/>
      <c r="K937" s="131"/>
      <c r="L937" s="132"/>
      <c r="O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18"/>
      <c r="AY937" s="118"/>
      <c r="AZ937" s="118"/>
      <c r="BA937" s="118"/>
      <c r="BB937" s="118"/>
      <c r="BC937" s="118"/>
      <c r="BD937" s="118"/>
      <c r="BE937" s="118"/>
      <c r="BF937" s="118"/>
      <c r="BG937" s="118"/>
      <c r="BH937" s="118"/>
      <c r="BI937" s="118"/>
    </row>
    <row r="938" spans="1:104" x14ac:dyDescent="0.2">
      <c r="A938" s="129"/>
      <c r="B938" s="130"/>
      <c r="C938" s="197" t="s">
        <v>742</v>
      </c>
      <c r="D938" s="198"/>
      <c r="E938" s="198"/>
      <c r="F938" s="198"/>
      <c r="G938" s="199"/>
      <c r="I938" s="131"/>
      <c r="K938" s="131"/>
      <c r="L938" s="132" t="s">
        <v>742</v>
      </c>
      <c r="O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18"/>
      <c r="AY938" s="118"/>
      <c r="AZ938" s="118"/>
      <c r="BA938" s="118"/>
      <c r="BB938" s="118"/>
      <c r="BC938" s="118"/>
      <c r="BD938" s="118"/>
      <c r="BE938" s="118"/>
      <c r="BF938" s="118"/>
      <c r="BG938" s="118"/>
      <c r="BH938" s="118"/>
      <c r="BI938" s="118"/>
    </row>
    <row r="939" spans="1:104" x14ac:dyDescent="0.2">
      <c r="A939" s="129"/>
      <c r="B939" s="130"/>
      <c r="C939" s="197" t="s">
        <v>773</v>
      </c>
      <c r="D939" s="198"/>
      <c r="E939" s="198"/>
      <c r="F939" s="198"/>
      <c r="G939" s="199"/>
      <c r="I939" s="131"/>
      <c r="K939" s="131"/>
      <c r="L939" s="132" t="s">
        <v>773</v>
      </c>
      <c r="O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18"/>
      <c r="AY939" s="118"/>
      <c r="AZ939" s="118"/>
      <c r="BA939" s="118"/>
      <c r="BB939" s="118"/>
      <c r="BC939" s="118"/>
      <c r="BD939" s="118"/>
      <c r="BE939" s="118"/>
      <c r="BF939" s="118"/>
      <c r="BG939" s="118"/>
      <c r="BH939" s="118"/>
      <c r="BI939" s="118"/>
    </row>
    <row r="940" spans="1:104" x14ac:dyDescent="0.2">
      <c r="A940" s="129"/>
      <c r="B940" s="130"/>
      <c r="C940" s="197" t="s">
        <v>750</v>
      </c>
      <c r="D940" s="198"/>
      <c r="E940" s="198"/>
      <c r="F940" s="198"/>
      <c r="G940" s="199"/>
      <c r="I940" s="131"/>
      <c r="K940" s="131"/>
      <c r="L940" s="132" t="s">
        <v>750</v>
      </c>
      <c r="O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18"/>
      <c r="AY940" s="118"/>
      <c r="AZ940" s="118"/>
      <c r="BA940" s="118"/>
      <c r="BB940" s="118"/>
      <c r="BC940" s="118"/>
      <c r="BD940" s="118"/>
      <c r="BE940" s="118"/>
      <c r="BF940" s="118"/>
      <c r="BG940" s="118"/>
      <c r="BH940" s="118"/>
      <c r="BI940" s="118"/>
    </row>
    <row r="941" spans="1:104" x14ac:dyDescent="0.2">
      <c r="A941" s="129"/>
      <c r="B941" s="130"/>
      <c r="C941" s="197" t="s">
        <v>756</v>
      </c>
      <c r="D941" s="198"/>
      <c r="E941" s="198"/>
      <c r="F941" s="198"/>
      <c r="G941" s="199"/>
      <c r="I941" s="131"/>
      <c r="K941" s="131"/>
      <c r="L941" s="132" t="s">
        <v>756</v>
      </c>
      <c r="O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18"/>
      <c r="AY941" s="118"/>
      <c r="AZ941" s="118"/>
      <c r="BA941" s="118"/>
      <c r="BB941" s="118"/>
      <c r="BC941" s="118"/>
      <c r="BD941" s="118"/>
      <c r="BE941" s="118"/>
      <c r="BF941" s="118"/>
      <c r="BG941" s="118"/>
      <c r="BH941" s="118"/>
      <c r="BI941" s="118"/>
    </row>
    <row r="942" spans="1:104" x14ac:dyDescent="0.2">
      <c r="A942" s="129"/>
      <c r="B942" s="130"/>
      <c r="C942" s="197" t="s">
        <v>757</v>
      </c>
      <c r="D942" s="198"/>
      <c r="E942" s="198"/>
      <c r="F942" s="198"/>
      <c r="G942" s="199"/>
      <c r="I942" s="131"/>
      <c r="K942" s="131"/>
      <c r="L942" s="132" t="s">
        <v>757</v>
      </c>
      <c r="O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18"/>
      <c r="AY942" s="118"/>
      <c r="AZ942" s="118"/>
      <c r="BA942" s="118"/>
      <c r="BB942" s="118"/>
      <c r="BC942" s="118"/>
      <c r="BD942" s="118"/>
      <c r="BE942" s="118"/>
      <c r="BF942" s="118"/>
      <c r="BG942" s="118"/>
      <c r="BH942" s="118"/>
      <c r="BI942" s="118"/>
    </row>
    <row r="943" spans="1:104" x14ac:dyDescent="0.2">
      <c r="A943" s="119">
        <v>140</v>
      </c>
      <c r="B943" s="120" t="s">
        <v>776</v>
      </c>
      <c r="C943" s="121" t="s">
        <v>777</v>
      </c>
      <c r="D943" s="122" t="s">
        <v>558</v>
      </c>
      <c r="E943" s="123">
        <v>1</v>
      </c>
      <c r="F943" s="124">
        <v>0</v>
      </c>
      <c r="G943" s="125">
        <f>E943*F943</f>
        <v>0</v>
      </c>
      <c r="H943" s="126">
        <v>0</v>
      </c>
      <c r="I943" s="127">
        <f>E943*H943</f>
        <v>0</v>
      </c>
      <c r="J943" s="126">
        <v>0</v>
      </c>
      <c r="K943" s="127">
        <f>E943*J943</f>
        <v>0</v>
      </c>
      <c r="O943" s="118"/>
      <c r="Z943" s="118"/>
      <c r="AA943" s="118">
        <v>1</v>
      </c>
      <c r="AB943" s="118">
        <v>1</v>
      </c>
      <c r="AC943" s="118">
        <v>1</v>
      </c>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18"/>
      <c r="AY943" s="118"/>
      <c r="AZ943" s="128">
        <f>G943</f>
        <v>0</v>
      </c>
      <c r="BA943" s="118"/>
      <c r="BB943" s="118"/>
      <c r="BC943" s="118"/>
      <c r="BD943" s="118"/>
      <c r="BE943" s="118"/>
      <c r="BF943" s="118"/>
      <c r="BG943" s="118"/>
      <c r="BH943" s="118"/>
      <c r="BI943" s="118"/>
      <c r="CA943" s="118">
        <v>1</v>
      </c>
      <c r="CB943" s="118">
        <v>1</v>
      </c>
      <c r="CZ943" s="81">
        <v>2</v>
      </c>
    </row>
    <row r="944" spans="1:104" x14ac:dyDescent="0.2">
      <c r="A944" s="129"/>
      <c r="B944" s="130"/>
      <c r="C944" s="197" t="s">
        <v>754</v>
      </c>
      <c r="D944" s="198"/>
      <c r="E944" s="198"/>
      <c r="F944" s="198"/>
      <c r="G944" s="199"/>
      <c r="I944" s="131"/>
      <c r="K944" s="131"/>
      <c r="L944" s="132" t="s">
        <v>754</v>
      </c>
      <c r="O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18"/>
      <c r="AY944" s="118"/>
      <c r="AZ944" s="118"/>
      <c r="BA944" s="118"/>
      <c r="BB944" s="118"/>
      <c r="BC944" s="118"/>
      <c r="BD944" s="118"/>
      <c r="BE944" s="118"/>
      <c r="BF944" s="118"/>
      <c r="BG944" s="118"/>
      <c r="BH944" s="118"/>
      <c r="BI944" s="118"/>
    </row>
    <row r="945" spans="1:104" x14ac:dyDescent="0.2">
      <c r="A945" s="129"/>
      <c r="B945" s="130"/>
      <c r="C945" s="197"/>
      <c r="D945" s="198"/>
      <c r="E945" s="198"/>
      <c r="F945" s="198"/>
      <c r="G945" s="199"/>
      <c r="I945" s="131"/>
      <c r="K945" s="131"/>
      <c r="L945" s="132"/>
      <c r="O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118"/>
      <c r="BB945" s="118"/>
      <c r="BC945" s="118"/>
      <c r="BD945" s="118"/>
      <c r="BE945" s="118"/>
      <c r="BF945" s="118"/>
      <c r="BG945" s="118"/>
      <c r="BH945" s="118"/>
      <c r="BI945" s="118"/>
    </row>
    <row r="946" spans="1:104" x14ac:dyDescent="0.2">
      <c r="A946" s="129"/>
      <c r="B946" s="130"/>
      <c r="C946" s="197" t="s">
        <v>742</v>
      </c>
      <c r="D946" s="198"/>
      <c r="E946" s="198"/>
      <c r="F946" s="198"/>
      <c r="G946" s="199"/>
      <c r="I946" s="131"/>
      <c r="K946" s="131"/>
      <c r="L946" s="132" t="s">
        <v>742</v>
      </c>
      <c r="O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8"/>
      <c r="AY946" s="118"/>
      <c r="AZ946" s="118"/>
      <c r="BA946" s="118"/>
      <c r="BB946" s="118"/>
      <c r="BC946" s="118"/>
      <c r="BD946" s="118"/>
      <c r="BE946" s="118"/>
      <c r="BF946" s="118"/>
      <c r="BG946" s="118"/>
      <c r="BH946" s="118"/>
      <c r="BI946" s="118"/>
    </row>
    <row r="947" spans="1:104" x14ac:dyDescent="0.2">
      <c r="A947" s="129"/>
      <c r="B947" s="130"/>
      <c r="C947" s="197" t="s">
        <v>773</v>
      </c>
      <c r="D947" s="198"/>
      <c r="E947" s="198"/>
      <c r="F947" s="198"/>
      <c r="G947" s="199"/>
      <c r="I947" s="131"/>
      <c r="K947" s="131"/>
      <c r="L947" s="132" t="s">
        <v>773</v>
      </c>
      <c r="O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8"/>
      <c r="AY947" s="118"/>
      <c r="AZ947" s="118"/>
      <c r="BA947" s="118"/>
      <c r="BB947" s="118"/>
      <c r="BC947" s="118"/>
      <c r="BD947" s="118"/>
      <c r="BE947" s="118"/>
      <c r="BF947" s="118"/>
      <c r="BG947" s="118"/>
      <c r="BH947" s="118"/>
      <c r="BI947" s="118"/>
    </row>
    <row r="948" spans="1:104" x14ac:dyDescent="0.2">
      <c r="A948" s="129"/>
      <c r="B948" s="130"/>
      <c r="C948" s="197" t="s">
        <v>750</v>
      </c>
      <c r="D948" s="198"/>
      <c r="E948" s="198"/>
      <c r="F948" s="198"/>
      <c r="G948" s="199"/>
      <c r="I948" s="131"/>
      <c r="K948" s="131"/>
      <c r="L948" s="132" t="s">
        <v>750</v>
      </c>
      <c r="O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8"/>
      <c r="AY948" s="118"/>
      <c r="AZ948" s="118"/>
      <c r="BA948" s="118"/>
      <c r="BB948" s="118"/>
      <c r="BC948" s="118"/>
      <c r="BD948" s="118"/>
      <c r="BE948" s="118"/>
      <c r="BF948" s="118"/>
      <c r="BG948" s="118"/>
      <c r="BH948" s="118"/>
      <c r="BI948" s="118"/>
    </row>
    <row r="949" spans="1:104" x14ac:dyDescent="0.2">
      <c r="A949" s="129"/>
      <c r="B949" s="130"/>
      <c r="C949" s="197" t="s">
        <v>756</v>
      </c>
      <c r="D949" s="198"/>
      <c r="E949" s="198"/>
      <c r="F949" s="198"/>
      <c r="G949" s="199"/>
      <c r="I949" s="131"/>
      <c r="K949" s="131"/>
      <c r="L949" s="132" t="s">
        <v>756</v>
      </c>
      <c r="O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8"/>
      <c r="AY949" s="118"/>
      <c r="AZ949" s="118"/>
      <c r="BA949" s="118"/>
      <c r="BB949" s="118"/>
      <c r="BC949" s="118"/>
      <c r="BD949" s="118"/>
      <c r="BE949" s="118"/>
      <c r="BF949" s="118"/>
      <c r="BG949" s="118"/>
      <c r="BH949" s="118"/>
      <c r="BI949" s="118"/>
    </row>
    <row r="950" spans="1:104" x14ac:dyDescent="0.2">
      <c r="A950" s="129"/>
      <c r="B950" s="130"/>
      <c r="C950" s="197" t="s">
        <v>757</v>
      </c>
      <c r="D950" s="198"/>
      <c r="E950" s="198"/>
      <c r="F950" s="198"/>
      <c r="G950" s="199"/>
      <c r="I950" s="131"/>
      <c r="K950" s="131"/>
      <c r="L950" s="132" t="s">
        <v>757</v>
      </c>
      <c r="O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8"/>
      <c r="AY950" s="118"/>
      <c r="AZ950" s="118"/>
      <c r="BA950" s="118"/>
      <c r="BB950" s="118"/>
      <c r="BC950" s="118"/>
      <c r="BD950" s="118"/>
      <c r="BE950" s="118"/>
      <c r="BF950" s="118"/>
      <c r="BG950" s="118"/>
      <c r="BH950" s="118"/>
      <c r="BI950" s="118"/>
    </row>
    <row r="951" spans="1:104" x14ac:dyDescent="0.2">
      <c r="A951" s="119">
        <v>141</v>
      </c>
      <c r="B951" s="120" t="s">
        <v>778</v>
      </c>
      <c r="C951" s="121" t="s">
        <v>779</v>
      </c>
      <c r="D951" s="122" t="s">
        <v>558</v>
      </c>
      <c r="E951" s="123">
        <v>1</v>
      </c>
      <c r="F951" s="124">
        <v>0</v>
      </c>
      <c r="G951" s="125">
        <f>E951*F951</f>
        <v>0</v>
      </c>
      <c r="H951" s="126">
        <v>0</v>
      </c>
      <c r="I951" s="127">
        <f>E951*H951</f>
        <v>0</v>
      </c>
      <c r="J951" s="126">
        <v>0</v>
      </c>
      <c r="K951" s="127">
        <f>E951*J951</f>
        <v>0</v>
      </c>
      <c r="O951" s="118"/>
      <c r="Z951" s="118"/>
      <c r="AA951" s="118">
        <v>1</v>
      </c>
      <c r="AB951" s="118">
        <v>1</v>
      </c>
      <c r="AC951" s="118">
        <v>1</v>
      </c>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28">
        <f>G951</f>
        <v>0</v>
      </c>
      <c r="BA951" s="118"/>
      <c r="BB951" s="118"/>
      <c r="BC951" s="118"/>
      <c r="BD951" s="118"/>
      <c r="BE951" s="118"/>
      <c r="BF951" s="118"/>
      <c r="BG951" s="118"/>
      <c r="BH951" s="118"/>
      <c r="BI951" s="118"/>
      <c r="CA951" s="118">
        <v>1</v>
      </c>
      <c r="CB951" s="118">
        <v>1</v>
      </c>
      <c r="CZ951" s="81">
        <v>2</v>
      </c>
    </row>
    <row r="952" spans="1:104" x14ac:dyDescent="0.2">
      <c r="A952" s="129"/>
      <c r="B952" s="130"/>
      <c r="C952" s="197" t="s">
        <v>754</v>
      </c>
      <c r="D952" s="198"/>
      <c r="E952" s="198"/>
      <c r="F952" s="198"/>
      <c r="G952" s="199"/>
      <c r="I952" s="131"/>
      <c r="K952" s="131"/>
      <c r="L952" s="132" t="s">
        <v>754</v>
      </c>
      <c r="O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row>
    <row r="953" spans="1:104" x14ac:dyDescent="0.2">
      <c r="A953" s="129"/>
      <c r="B953" s="130"/>
      <c r="C953" s="197"/>
      <c r="D953" s="198"/>
      <c r="E953" s="198"/>
      <c r="F953" s="198"/>
      <c r="G953" s="199"/>
      <c r="I953" s="131"/>
      <c r="K953" s="131"/>
      <c r="L953" s="132"/>
      <c r="O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18"/>
      <c r="AY953" s="118"/>
      <c r="AZ953" s="118"/>
      <c r="BA953" s="118"/>
      <c r="BB953" s="118"/>
      <c r="BC953" s="118"/>
      <c r="BD953" s="118"/>
      <c r="BE953" s="118"/>
      <c r="BF953" s="118"/>
      <c r="BG953" s="118"/>
      <c r="BH953" s="118"/>
      <c r="BI953" s="118"/>
    </row>
    <row r="954" spans="1:104" x14ac:dyDescent="0.2">
      <c r="A954" s="129"/>
      <c r="B954" s="130"/>
      <c r="C954" s="197" t="s">
        <v>742</v>
      </c>
      <c r="D954" s="198"/>
      <c r="E954" s="198"/>
      <c r="F954" s="198"/>
      <c r="G954" s="199"/>
      <c r="I954" s="131"/>
      <c r="K954" s="131"/>
      <c r="L954" s="132" t="s">
        <v>742</v>
      </c>
      <c r="O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18"/>
      <c r="AY954" s="118"/>
      <c r="AZ954" s="118"/>
      <c r="BA954" s="118"/>
      <c r="BB954" s="118"/>
      <c r="BC954" s="118"/>
      <c r="BD954" s="118"/>
      <c r="BE954" s="118"/>
      <c r="BF954" s="118"/>
      <c r="BG954" s="118"/>
      <c r="BH954" s="118"/>
      <c r="BI954" s="118"/>
    </row>
    <row r="955" spans="1:104" x14ac:dyDescent="0.2">
      <c r="A955" s="129"/>
      <c r="B955" s="130"/>
      <c r="C955" s="197" t="s">
        <v>773</v>
      </c>
      <c r="D955" s="198"/>
      <c r="E955" s="198"/>
      <c r="F955" s="198"/>
      <c r="G955" s="199"/>
      <c r="I955" s="131"/>
      <c r="K955" s="131"/>
      <c r="L955" s="132" t="s">
        <v>773</v>
      </c>
      <c r="O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118"/>
      <c r="BB955" s="118"/>
      <c r="BC955" s="118"/>
      <c r="BD955" s="118"/>
      <c r="BE955" s="118"/>
      <c r="BF955" s="118"/>
      <c r="BG955" s="118"/>
      <c r="BH955" s="118"/>
      <c r="BI955" s="118"/>
    </row>
    <row r="956" spans="1:104" x14ac:dyDescent="0.2">
      <c r="A956" s="129"/>
      <c r="B956" s="130"/>
      <c r="C956" s="197" t="s">
        <v>750</v>
      </c>
      <c r="D956" s="198"/>
      <c r="E956" s="198"/>
      <c r="F956" s="198"/>
      <c r="G956" s="199"/>
      <c r="I956" s="131"/>
      <c r="K956" s="131"/>
      <c r="L956" s="132" t="s">
        <v>750</v>
      </c>
      <c r="O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8"/>
      <c r="AY956" s="118"/>
      <c r="AZ956" s="118"/>
      <c r="BA956" s="118"/>
      <c r="BB956" s="118"/>
      <c r="BC956" s="118"/>
      <c r="BD956" s="118"/>
      <c r="BE956" s="118"/>
      <c r="BF956" s="118"/>
      <c r="BG956" s="118"/>
      <c r="BH956" s="118"/>
      <c r="BI956" s="118"/>
    </row>
    <row r="957" spans="1:104" x14ac:dyDescent="0.2">
      <c r="A957" s="129"/>
      <c r="B957" s="130"/>
      <c r="C957" s="197" t="s">
        <v>756</v>
      </c>
      <c r="D957" s="198"/>
      <c r="E957" s="198"/>
      <c r="F957" s="198"/>
      <c r="G957" s="199"/>
      <c r="I957" s="131"/>
      <c r="K957" s="131"/>
      <c r="L957" s="132" t="s">
        <v>756</v>
      </c>
      <c r="O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8"/>
      <c r="AY957" s="118"/>
      <c r="AZ957" s="118"/>
      <c r="BA957" s="118"/>
      <c r="BB957" s="118"/>
      <c r="BC957" s="118"/>
      <c r="BD957" s="118"/>
      <c r="BE957" s="118"/>
      <c r="BF957" s="118"/>
      <c r="BG957" s="118"/>
      <c r="BH957" s="118"/>
      <c r="BI957" s="118"/>
    </row>
    <row r="958" spans="1:104" x14ac:dyDescent="0.2">
      <c r="A958" s="129"/>
      <c r="B958" s="130"/>
      <c r="C958" s="197" t="s">
        <v>757</v>
      </c>
      <c r="D958" s="198"/>
      <c r="E958" s="198"/>
      <c r="F958" s="198"/>
      <c r="G958" s="199"/>
      <c r="I958" s="131"/>
      <c r="K958" s="131"/>
      <c r="L958" s="132" t="s">
        <v>757</v>
      </c>
      <c r="O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8"/>
      <c r="AY958" s="118"/>
      <c r="AZ958" s="118"/>
      <c r="BA958" s="118"/>
      <c r="BB958" s="118"/>
      <c r="BC958" s="118"/>
      <c r="BD958" s="118"/>
      <c r="BE958" s="118"/>
      <c r="BF958" s="118"/>
      <c r="BG958" s="118"/>
      <c r="BH958" s="118"/>
      <c r="BI958" s="118"/>
    </row>
    <row r="959" spans="1:104" x14ac:dyDescent="0.2">
      <c r="A959" s="119">
        <v>142</v>
      </c>
      <c r="B959" s="120" t="s">
        <v>780</v>
      </c>
      <c r="C959" s="121" t="s">
        <v>781</v>
      </c>
      <c r="D959" s="122" t="s">
        <v>558</v>
      </c>
      <c r="E959" s="123">
        <v>1</v>
      </c>
      <c r="F959" s="124">
        <v>0</v>
      </c>
      <c r="G959" s="125">
        <f>E959*F959</f>
        <v>0</v>
      </c>
      <c r="H959" s="126">
        <v>0</v>
      </c>
      <c r="I959" s="127">
        <f>E959*H959</f>
        <v>0</v>
      </c>
      <c r="J959" s="126">
        <v>0</v>
      </c>
      <c r="K959" s="127">
        <f>E959*J959</f>
        <v>0</v>
      </c>
      <c r="O959" s="118"/>
      <c r="Z959" s="118"/>
      <c r="AA959" s="118">
        <v>1</v>
      </c>
      <c r="AB959" s="118">
        <v>1</v>
      </c>
      <c r="AC959" s="118">
        <v>1</v>
      </c>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28">
        <f>G959</f>
        <v>0</v>
      </c>
      <c r="BA959" s="118"/>
      <c r="BB959" s="118"/>
      <c r="BC959" s="118"/>
      <c r="BD959" s="118"/>
      <c r="BE959" s="118"/>
      <c r="BF959" s="118"/>
      <c r="BG959" s="118"/>
      <c r="BH959" s="118"/>
      <c r="BI959" s="118"/>
      <c r="CA959" s="118">
        <v>1</v>
      </c>
      <c r="CB959" s="118">
        <v>1</v>
      </c>
      <c r="CZ959" s="81">
        <v>2</v>
      </c>
    </row>
    <row r="960" spans="1:104" x14ac:dyDescent="0.2">
      <c r="A960" s="129"/>
      <c r="B960" s="130"/>
      <c r="C960" s="197" t="s">
        <v>747</v>
      </c>
      <c r="D960" s="198"/>
      <c r="E960" s="198"/>
      <c r="F960" s="198"/>
      <c r="G960" s="199"/>
      <c r="I960" s="131"/>
      <c r="K960" s="131"/>
      <c r="L960" s="132" t="s">
        <v>747</v>
      </c>
      <c r="O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118"/>
      <c r="BB960" s="118"/>
      <c r="BC960" s="118"/>
      <c r="BD960" s="118"/>
      <c r="BE960" s="118"/>
      <c r="BF960" s="118"/>
      <c r="BG960" s="118"/>
      <c r="BH960" s="118"/>
      <c r="BI960" s="118"/>
    </row>
    <row r="961" spans="1:104" x14ac:dyDescent="0.2">
      <c r="A961" s="129"/>
      <c r="B961" s="130"/>
      <c r="C961" s="197"/>
      <c r="D961" s="198"/>
      <c r="E961" s="198"/>
      <c r="F961" s="198"/>
      <c r="G961" s="199"/>
      <c r="I961" s="131"/>
      <c r="K961" s="131"/>
      <c r="L961" s="132"/>
      <c r="O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8"/>
      <c r="AY961" s="118"/>
      <c r="AZ961" s="118"/>
      <c r="BA961" s="118"/>
      <c r="BB961" s="118"/>
      <c r="BC961" s="118"/>
      <c r="BD961" s="118"/>
      <c r="BE961" s="118"/>
      <c r="BF961" s="118"/>
      <c r="BG961" s="118"/>
      <c r="BH961" s="118"/>
      <c r="BI961" s="118"/>
    </row>
    <row r="962" spans="1:104" x14ac:dyDescent="0.2">
      <c r="A962" s="129"/>
      <c r="B962" s="130"/>
      <c r="C962" s="197" t="s">
        <v>782</v>
      </c>
      <c r="D962" s="198"/>
      <c r="E962" s="198"/>
      <c r="F962" s="198"/>
      <c r="G962" s="199"/>
      <c r="I962" s="131"/>
      <c r="K962" s="131"/>
      <c r="L962" s="132" t="s">
        <v>782</v>
      </c>
      <c r="O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18"/>
      <c r="AY962" s="118"/>
      <c r="AZ962" s="118"/>
      <c r="BA962" s="118"/>
      <c r="BB962" s="118"/>
      <c r="BC962" s="118"/>
      <c r="BD962" s="118"/>
      <c r="BE962" s="118"/>
      <c r="BF962" s="118"/>
      <c r="BG962" s="118"/>
      <c r="BH962" s="118"/>
      <c r="BI962" s="118"/>
    </row>
    <row r="963" spans="1:104" x14ac:dyDescent="0.2">
      <c r="A963" s="129"/>
      <c r="B963" s="130"/>
      <c r="C963" s="197" t="s">
        <v>783</v>
      </c>
      <c r="D963" s="198"/>
      <c r="E963" s="198"/>
      <c r="F963" s="198"/>
      <c r="G963" s="199"/>
      <c r="I963" s="131"/>
      <c r="K963" s="131"/>
      <c r="L963" s="132" t="s">
        <v>783</v>
      </c>
      <c r="O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18"/>
      <c r="AY963" s="118"/>
      <c r="AZ963" s="118"/>
      <c r="BA963" s="118"/>
      <c r="BB963" s="118"/>
      <c r="BC963" s="118"/>
      <c r="BD963" s="118"/>
      <c r="BE963" s="118"/>
      <c r="BF963" s="118"/>
      <c r="BG963" s="118"/>
      <c r="BH963" s="118"/>
      <c r="BI963" s="118"/>
    </row>
    <row r="964" spans="1:104" x14ac:dyDescent="0.2">
      <c r="A964" s="129"/>
      <c r="B964" s="130"/>
      <c r="C964" s="197" t="s">
        <v>750</v>
      </c>
      <c r="D964" s="198"/>
      <c r="E964" s="198"/>
      <c r="F964" s="198"/>
      <c r="G964" s="199"/>
      <c r="I964" s="131"/>
      <c r="K964" s="131"/>
      <c r="L964" s="132" t="s">
        <v>750</v>
      </c>
      <c r="O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18"/>
      <c r="AY964" s="118"/>
      <c r="AZ964" s="118"/>
      <c r="BA964" s="118"/>
      <c r="BB964" s="118"/>
      <c r="BC964" s="118"/>
      <c r="BD964" s="118"/>
      <c r="BE964" s="118"/>
      <c r="BF964" s="118"/>
      <c r="BG964" s="118"/>
      <c r="BH964" s="118"/>
      <c r="BI964" s="118"/>
    </row>
    <row r="965" spans="1:104" x14ac:dyDescent="0.2">
      <c r="A965" s="129"/>
      <c r="B965" s="130"/>
      <c r="C965" s="197" t="s">
        <v>784</v>
      </c>
      <c r="D965" s="198"/>
      <c r="E965" s="198"/>
      <c r="F965" s="198"/>
      <c r="G965" s="199"/>
      <c r="I965" s="131"/>
      <c r="K965" s="131"/>
      <c r="L965" s="132" t="s">
        <v>784</v>
      </c>
      <c r="O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18"/>
      <c r="AY965" s="118"/>
      <c r="AZ965" s="118"/>
      <c r="BA965" s="118"/>
      <c r="BB965" s="118"/>
      <c r="BC965" s="118"/>
      <c r="BD965" s="118"/>
      <c r="BE965" s="118"/>
      <c r="BF965" s="118"/>
      <c r="BG965" s="118"/>
      <c r="BH965" s="118"/>
      <c r="BI965" s="118"/>
    </row>
    <row r="966" spans="1:104" x14ac:dyDescent="0.2">
      <c r="A966" s="129"/>
      <c r="B966" s="130"/>
      <c r="C966" s="197" t="s">
        <v>744</v>
      </c>
      <c r="D966" s="198"/>
      <c r="E966" s="198"/>
      <c r="F966" s="198"/>
      <c r="G966" s="199"/>
      <c r="I966" s="131"/>
      <c r="K966" s="131"/>
      <c r="L966" s="132" t="s">
        <v>744</v>
      </c>
      <c r="O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18"/>
      <c r="AY966" s="118"/>
      <c r="AZ966" s="118"/>
      <c r="BA966" s="118"/>
      <c r="BB966" s="118"/>
      <c r="BC966" s="118"/>
      <c r="BD966" s="118"/>
      <c r="BE966" s="118"/>
      <c r="BF966" s="118"/>
      <c r="BG966" s="118"/>
      <c r="BH966" s="118"/>
      <c r="BI966" s="118"/>
    </row>
    <row r="967" spans="1:104" x14ac:dyDescent="0.2">
      <c r="A967" s="119">
        <v>143</v>
      </c>
      <c r="B967" s="120" t="s">
        <v>785</v>
      </c>
      <c r="C967" s="121" t="s">
        <v>786</v>
      </c>
      <c r="D967" s="122" t="s">
        <v>558</v>
      </c>
      <c r="E967" s="123">
        <v>1</v>
      </c>
      <c r="F967" s="124">
        <v>0</v>
      </c>
      <c r="G967" s="125">
        <f>E967*F967</f>
        <v>0</v>
      </c>
      <c r="H967" s="126">
        <v>0</v>
      </c>
      <c r="I967" s="127">
        <f>E967*H967</f>
        <v>0</v>
      </c>
      <c r="J967" s="126">
        <v>0</v>
      </c>
      <c r="K967" s="127">
        <f>E967*J967</f>
        <v>0</v>
      </c>
      <c r="O967" s="118"/>
      <c r="Z967" s="118"/>
      <c r="AA967" s="118">
        <v>1</v>
      </c>
      <c r="AB967" s="118">
        <v>1</v>
      </c>
      <c r="AC967" s="118">
        <v>1</v>
      </c>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18"/>
      <c r="AY967" s="118"/>
      <c r="AZ967" s="128">
        <f>G967</f>
        <v>0</v>
      </c>
      <c r="BA967" s="118"/>
      <c r="BB967" s="118"/>
      <c r="BC967" s="118"/>
      <c r="BD967" s="118"/>
      <c r="BE967" s="118"/>
      <c r="BF967" s="118"/>
      <c r="BG967" s="118"/>
      <c r="BH967" s="118"/>
      <c r="BI967" s="118"/>
      <c r="CA967" s="118">
        <v>1</v>
      </c>
      <c r="CB967" s="118">
        <v>1</v>
      </c>
      <c r="CZ967" s="81">
        <v>2</v>
      </c>
    </row>
    <row r="968" spans="1:104" x14ac:dyDescent="0.2">
      <c r="A968" s="129"/>
      <c r="B968" s="130"/>
      <c r="C968" s="197" t="s">
        <v>787</v>
      </c>
      <c r="D968" s="198"/>
      <c r="E968" s="198"/>
      <c r="F968" s="198"/>
      <c r="G968" s="199"/>
      <c r="I968" s="131"/>
      <c r="K968" s="131"/>
      <c r="L968" s="132" t="s">
        <v>787</v>
      </c>
      <c r="O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18"/>
      <c r="AY968" s="118"/>
      <c r="AZ968" s="118"/>
      <c r="BA968" s="118"/>
      <c r="BB968" s="118"/>
      <c r="BC968" s="118"/>
      <c r="BD968" s="118"/>
      <c r="BE968" s="118"/>
      <c r="BF968" s="118"/>
      <c r="BG968" s="118"/>
      <c r="BH968" s="118"/>
      <c r="BI968" s="118"/>
    </row>
    <row r="969" spans="1:104" x14ac:dyDescent="0.2">
      <c r="A969" s="129"/>
      <c r="B969" s="130"/>
      <c r="C969" s="197" t="s">
        <v>788</v>
      </c>
      <c r="D969" s="198"/>
      <c r="E969" s="198"/>
      <c r="F969" s="198"/>
      <c r="G969" s="199"/>
      <c r="I969" s="131"/>
      <c r="K969" s="131"/>
      <c r="L969" s="132" t="s">
        <v>788</v>
      </c>
      <c r="O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row>
    <row r="970" spans="1:104" x14ac:dyDescent="0.2">
      <c r="A970" s="129"/>
      <c r="B970" s="130"/>
      <c r="C970" s="197" t="s">
        <v>789</v>
      </c>
      <c r="D970" s="198"/>
      <c r="E970" s="198"/>
      <c r="F970" s="198"/>
      <c r="G970" s="199"/>
      <c r="I970" s="131"/>
      <c r="K970" s="131"/>
      <c r="L970" s="132" t="s">
        <v>789</v>
      </c>
      <c r="O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row>
    <row r="971" spans="1:104" x14ac:dyDescent="0.2">
      <c r="A971" s="129"/>
      <c r="B971" s="130"/>
      <c r="C971" s="197" t="s">
        <v>790</v>
      </c>
      <c r="D971" s="198"/>
      <c r="E971" s="198"/>
      <c r="F971" s="198"/>
      <c r="G971" s="199"/>
      <c r="I971" s="131"/>
      <c r="K971" s="131"/>
      <c r="L971" s="132" t="s">
        <v>790</v>
      </c>
      <c r="O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row>
    <row r="972" spans="1:104" x14ac:dyDescent="0.2">
      <c r="A972" s="129"/>
      <c r="B972" s="130"/>
      <c r="C972" s="197" t="s">
        <v>791</v>
      </c>
      <c r="D972" s="198"/>
      <c r="E972" s="198"/>
      <c r="F972" s="198"/>
      <c r="G972" s="199"/>
      <c r="I972" s="131"/>
      <c r="K972" s="131"/>
      <c r="L972" s="132" t="s">
        <v>791</v>
      </c>
      <c r="O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18"/>
      <c r="AY972" s="118"/>
      <c r="AZ972" s="118"/>
      <c r="BA972" s="118"/>
      <c r="BB972" s="118"/>
      <c r="BC972" s="118"/>
      <c r="BD972" s="118"/>
      <c r="BE972" s="118"/>
      <c r="BF972" s="118"/>
      <c r="BG972" s="118"/>
      <c r="BH972" s="118"/>
      <c r="BI972" s="118"/>
    </row>
    <row r="973" spans="1:104" x14ac:dyDescent="0.2">
      <c r="A973" s="119">
        <v>144</v>
      </c>
      <c r="B973" s="120" t="s">
        <v>792</v>
      </c>
      <c r="C973" s="121" t="s">
        <v>793</v>
      </c>
      <c r="D973" s="122" t="s">
        <v>558</v>
      </c>
      <c r="E973" s="123">
        <v>1</v>
      </c>
      <c r="F973" s="124">
        <v>0</v>
      </c>
      <c r="G973" s="125">
        <f>E973*F973</f>
        <v>0</v>
      </c>
      <c r="H973" s="126">
        <v>0</v>
      </c>
      <c r="I973" s="127">
        <f>E973*H973</f>
        <v>0</v>
      </c>
      <c r="J973" s="126">
        <v>0</v>
      </c>
      <c r="K973" s="127">
        <f>E973*J973</f>
        <v>0</v>
      </c>
      <c r="O973" s="118"/>
      <c r="Z973" s="118"/>
      <c r="AA973" s="118">
        <v>1</v>
      </c>
      <c r="AB973" s="118">
        <v>1</v>
      </c>
      <c r="AC973" s="118">
        <v>1</v>
      </c>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28">
        <f>G973</f>
        <v>0</v>
      </c>
      <c r="BA973" s="118"/>
      <c r="BB973" s="118"/>
      <c r="BC973" s="118"/>
      <c r="BD973" s="118"/>
      <c r="BE973" s="118"/>
      <c r="BF973" s="118"/>
      <c r="BG973" s="118"/>
      <c r="BH973" s="118"/>
      <c r="BI973" s="118"/>
      <c r="CA973" s="118">
        <v>1</v>
      </c>
      <c r="CB973" s="118">
        <v>1</v>
      </c>
      <c r="CZ973" s="81">
        <v>2</v>
      </c>
    </row>
    <row r="974" spans="1:104" x14ac:dyDescent="0.2">
      <c r="A974" s="129"/>
      <c r="B974" s="130"/>
      <c r="C974" s="197" t="s">
        <v>794</v>
      </c>
      <c r="D974" s="198"/>
      <c r="E974" s="198"/>
      <c r="F974" s="198"/>
      <c r="G974" s="199"/>
      <c r="I974" s="131"/>
      <c r="K974" s="131"/>
      <c r="L974" s="132" t="s">
        <v>794</v>
      </c>
      <c r="O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18"/>
      <c r="AY974" s="118"/>
      <c r="AZ974" s="118"/>
      <c r="BA974" s="118"/>
      <c r="BB974" s="118"/>
      <c r="BC974" s="118"/>
      <c r="BD974" s="118"/>
      <c r="BE974" s="118"/>
      <c r="BF974" s="118"/>
      <c r="BG974" s="118"/>
      <c r="BH974" s="118"/>
      <c r="BI974" s="118"/>
    </row>
    <row r="975" spans="1:104" x14ac:dyDescent="0.2">
      <c r="A975" s="129"/>
      <c r="B975" s="130"/>
      <c r="C975" s="197" t="s">
        <v>795</v>
      </c>
      <c r="D975" s="198"/>
      <c r="E975" s="198"/>
      <c r="F975" s="198"/>
      <c r="G975" s="199"/>
      <c r="I975" s="131"/>
      <c r="K975" s="131"/>
      <c r="L975" s="132" t="s">
        <v>795</v>
      </c>
      <c r="O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18"/>
      <c r="AY975" s="118"/>
      <c r="AZ975" s="118"/>
      <c r="BA975" s="118"/>
      <c r="BB975" s="118"/>
      <c r="BC975" s="118"/>
      <c r="BD975" s="118"/>
      <c r="BE975" s="118"/>
      <c r="BF975" s="118"/>
      <c r="BG975" s="118"/>
      <c r="BH975" s="118"/>
      <c r="BI975" s="118"/>
    </row>
    <row r="976" spans="1:104" x14ac:dyDescent="0.2">
      <c r="A976" s="129"/>
      <c r="B976" s="130"/>
      <c r="C976" s="197" t="s">
        <v>796</v>
      </c>
      <c r="D976" s="198"/>
      <c r="E976" s="198"/>
      <c r="F976" s="198"/>
      <c r="G976" s="199"/>
      <c r="I976" s="131"/>
      <c r="K976" s="131"/>
      <c r="L976" s="132" t="s">
        <v>796</v>
      </c>
      <c r="O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18"/>
      <c r="AY976" s="118"/>
      <c r="AZ976" s="118"/>
      <c r="BA976" s="118"/>
      <c r="BB976" s="118"/>
      <c r="BC976" s="118"/>
      <c r="BD976" s="118"/>
      <c r="BE976" s="118"/>
      <c r="BF976" s="118"/>
      <c r="BG976" s="118"/>
      <c r="BH976" s="118"/>
      <c r="BI976" s="118"/>
    </row>
    <row r="977" spans="1:104" x14ac:dyDescent="0.2">
      <c r="A977" s="129"/>
      <c r="B977" s="130"/>
      <c r="C977" s="197" t="s">
        <v>797</v>
      </c>
      <c r="D977" s="198"/>
      <c r="E977" s="198"/>
      <c r="F977" s="198"/>
      <c r="G977" s="199"/>
      <c r="I977" s="131"/>
      <c r="K977" s="131"/>
      <c r="L977" s="132" t="s">
        <v>797</v>
      </c>
      <c r="O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row>
    <row r="978" spans="1:104" x14ac:dyDescent="0.2">
      <c r="A978" s="129"/>
      <c r="B978" s="130"/>
      <c r="C978" s="197" t="s">
        <v>791</v>
      </c>
      <c r="D978" s="198"/>
      <c r="E978" s="198"/>
      <c r="F978" s="198"/>
      <c r="G978" s="199"/>
      <c r="I978" s="131"/>
      <c r="K978" s="131"/>
      <c r="L978" s="132" t="s">
        <v>791</v>
      </c>
      <c r="O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row>
    <row r="979" spans="1:104" x14ac:dyDescent="0.2">
      <c r="A979" s="129"/>
      <c r="B979" s="130"/>
      <c r="C979" s="197" t="s">
        <v>798</v>
      </c>
      <c r="D979" s="198"/>
      <c r="E979" s="198"/>
      <c r="F979" s="198"/>
      <c r="G979" s="199"/>
      <c r="I979" s="131"/>
      <c r="K979" s="131"/>
      <c r="L979" s="132" t="s">
        <v>798</v>
      </c>
      <c r="O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18"/>
      <c r="AY979" s="118"/>
      <c r="AZ979" s="118"/>
      <c r="BA979" s="118"/>
      <c r="BB979" s="118"/>
      <c r="BC979" s="118"/>
      <c r="BD979" s="118"/>
      <c r="BE979" s="118"/>
      <c r="BF979" s="118"/>
      <c r="BG979" s="118"/>
      <c r="BH979" s="118"/>
      <c r="BI979" s="118"/>
    </row>
    <row r="980" spans="1:104" x14ac:dyDescent="0.2">
      <c r="A980" s="129"/>
      <c r="B980" s="130"/>
      <c r="C980" s="197" t="s">
        <v>799</v>
      </c>
      <c r="D980" s="198"/>
      <c r="E980" s="198"/>
      <c r="F980" s="198"/>
      <c r="G980" s="199"/>
      <c r="I980" s="131"/>
      <c r="K980" s="131"/>
      <c r="L980" s="132" t="s">
        <v>799</v>
      </c>
      <c r="O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118"/>
      <c r="BB980" s="118"/>
      <c r="BC980" s="118"/>
      <c r="BD980" s="118"/>
      <c r="BE980" s="118"/>
      <c r="BF980" s="118"/>
      <c r="BG980" s="118"/>
      <c r="BH980" s="118"/>
      <c r="BI980" s="118"/>
    </row>
    <row r="981" spans="1:104" x14ac:dyDescent="0.2">
      <c r="A981" s="119">
        <v>145</v>
      </c>
      <c r="B981" s="120" t="s">
        <v>800</v>
      </c>
      <c r="C981" s="121" t="s">
        <v>801</v>
      </c>
      <c r="D981" s="122" t="s">
        <v>558</v>
      </c>
      <c r="E981" s="123">
        <v>1</v>
      </c>
      <c r="F981" s="124">
        <v>0</v>
      </c>
      <c r="G981" s="125">
        <f>E981*F981</f>
        <v>0</v>
      </c>
      <c r="H981" s="126">
        <v>0</v>
      </c>
      <c r="I981" s="127">
        <f>E981*H981</f>
        <v>0</v>
      </c>
      <c r="J981" s="126">
        <v>0</v>
      </c>
      <c r="K981" s="127">
        <f>E981*J981</f>
        <v>0</v>
      </c>
      <c r="O981" s="118"/>
      <c r="Z981" s="118"/>
      <c r="AA981" s="118">
        <v>1</v>
      </c>
      <c r="AB981" s="118">
        <v>1</v>
      </c>
      <c r="AC981" s="118">
        <v>1</v>
      </c>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8"/>
      <c r="AY981" s="118"/>
      <c r="AZ981" s="128">
        <f>G981</f>
        <v>0</v>
      </c>
      <c r="BA981" s="118"/>
      <c r="BB981" s="118"/>
      <c r="BC981" s="118"/>
      <c r="BD981" s="118"/>
      <c r="BE981" s="118"/>
      <c r="BF981" s="118"/>
      <c r="BG981" s="118"/>
      <c r="BH981" s="118"/>
      <c r="BI981" s="118"/>
      <c r="CA981" s="118">
        <v>1</v>
      </c>
      <c r="CB981" s="118">
        <v>1</v>
      </c>
      <c r="CZ981" s="81">
        <v>2</v>
      </c>
    </row>
    <row r="982" spans="1:104" x14ac:dyDescent="0.2">
      <c r="A982" s="129"/>
      <c r="B982" s="130"/>
      <c r="C982" s="197" t="s">
        <v>802</v>
      </c>
      <c r="D982" s="198"/>
      <c r="E982" s="198"/>
      <c r="F982" s="198"/>
      <c r="G982" s="199"/>
      <c r="I982" s="131"/>
      <c r="K982" s="131"/>
      <c r="L982" s="132" t="s">
        <v>802</v>
      </c>
      <c r="O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8"/>
      <c r="AY982" s="118"/>
      <c r="AZ982" s="118"/>
      <c r="BA982" s="118"/>
      <c r="BB982" s="118"/>
      <c r="BC982" s="118"/>
      <c r="BD982" s="118"/>
      <c r="BE982" s="118"/>
      <c r="BF982" s="118"/>
      <c r="BG982" s="118"/>
      <c r="BH982" s="118"/>
      <c r="BI982" s="118"/>
    </row>
    <row r="983" spans="1:104" x14ac:dyDescent="0.2">
      <c r="A983" s="129"/>
      <c r="B983" s="130"/>
      <c r="C983" s="197" t="s">
        <v>795</v>
      </c>
      <c r="D983" s="198"/>
      <c r="E983" s="198"/>
      <c r="F983" s="198"/>
      <c r="G983" s="199"/>
      <c r="I983" s="131"/>
      <c r="K983" s="131"/>
      <c r="L983" s="132" t="s">
        <v>795</v>
      </c>
      <c r="O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8"/>
      <c r="AY983" s="118"/>
      <c r="AZ983" s="118"/>
      <c r="BA983" s="118"/>
      <c r="BB983" s="118"/>
      <c r="BC983" s="118"/>
      <c r="BD983" s="118"/>
      <c r="BE983" s="118"/>
      <c r="BF983" s="118"/>
      <c r="BG983" s="118"/>
      <c r="BH983" s="118"/>
      <c r="BI983" s="118"/>
    </row>
    <row r="984" spans="1:104" x14ac:dyDescent="0.2">
      <c r="A984" s="129"/>
      <c r="B984" s="130"/>
      <c r="C984" s="197" t="s">
        <v>796</v>
      </c>
      <c r="D984" s="198"/>
      <c r="E984" s="198"/>
      <c r="F984" s="198"/>
      <c r="G984" s="199"/>
      <c r="I984" s="131"/>
      <c r="K984" s="131"/>
      <c r="L984" s="132" t="s">
        <v>796</v>
      </c>
      <c r="O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8"/>
      <c r="AY984" s="118"/>
      <c r="AZ984" s="118"/>
      <c r="BA984" s="118"/>
      <c r="BB984" s="118"/>
      <c r="BC984" s="118"/>
      <c r="BD984" s="118"/>
      <c r="BE984" s="118"/>
      <c r="BF984" s="118"/>
      <c r="BG984" s="118"/>
      <c r="BH984" s="118"/>
      <c r="BI984" s="118"/>
    </row>
    <row r="985" spans="1:104" x14ac:dyDescent="0.2">
      <c r="A985" s="129"/>
      <c r="B985" s="130"/>
      <c r="C985" s="197" t="s">
        <v>797</v>
      </c>
      <c r="D985" s="198"/>
      <c r="E985" s="198"/>
      <c r="F985" s="198"/>
      <c r="G985" s="199"/>
      <c r="I985" s="131"/>
      <c r="K985" s="131"/>
      <c r="L985" s="132" t="s">
        <v>797</v>
      </c>
      <c r="O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row>
    <row r="986" spans="1:104" x14ac:dyDescent="0.2">
      <c r="A986" s="129"/>
      <c r="B986" s="130"/>
      <c r="C986" s="197" t="s">
        <v>791</v>
      </c>
      <c r="D986" s="198"/>
      <c r="E986" s="198"/>
      <c r="F986" s="198"/>
      <c r="G986" s="199"/>
      <c r="I986" s="131"/>
      <c r="K986" s="131"/>
      <c r="L986" s="132" t="s">
        <v>791</v>
      </c>
      <c r="O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18"/>
      <c r="AY986" s="118"/>
      <c r="AZ986" s="118"/>
      <c r="BA986" s="118"/>
      <c r="BB986" s="118"/>
      <c r="BC986" s="118"/>
      <c r="BD986" s="118"/>
      <c r="BE986" s="118"/>
      <c r="BF986" s="118"/>
      <c r="BG986" s="118"/>
      <c r="BH986" s="118"/>
      <c r="BI986" s="118"/>
    </row>
    <row r="987" spans="1:104" x14ac:dyDescent="0.2">
      <c r="A987" s="129"/>
      <c r="B987" s="130"/>
      <c r="C987" s="197" t="s">
        <v>798</v>
      </c>
      <c r="D987" s="198"/>
      <c r="E987" s="198"/>
      <c r="F987" s="198"/>
      <c r="G987" s="199"/>
      <c r="I987" s="131"/>
      <c r="K987" s="131"/>
      <c r="L987" s="132" t="s">
        <v>798</v>
      </c>
      <c r="O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118"/>
      <c r="BB987" s="118"/>
      <c r="BC987" s="118"/>
      <c r="BD987" s="118"/>
      <c r="BE987" s="118"/>
      <c r="BF987" s="118"/>
      <c r="BG987" s="118"/>
      <c r="BH987" s="118"/>
      <c r="BI987" s="118"/>
    </row>
    <row r="988" spans="1:104" x14ac:dyDescent="0.2">
      <c r="A988" s="129"/>
      <c r="B988" s="130"/>
      <c r="C988" s="197" t="s">
        <v>799</v>
      </c>
      <c r="D988" s="198"/>
      <c r="E988" s="198"/>
      <c r="F988" s="198"/>
      <c r="G988" s="199"/>
      <c r="I988" s="131"/>
      <c r="K988" s="131"/>
      <c r="L988" s="132" t="s">
        <v>799</v>
      </c>
      <c r="O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18"/>
      <c r="AY988" s="118"/>
      <c r="AZ988" s="118"/>
      <c r="BA988" s="118"/>
      <c r="BB988" s="118"/>
      <c r="BC988" s="118"/>
      <c r="BD988" s="118"/>
      <c r="BE988" s="118"/>
      <c r="BF988" s="118"/>
      <c r="BG988" s="118"/>
      <c r="BH988" s="118"/>
      <c r="BI988" s="118"/>
    </row>
    <row r="989" spans="1:104" x14ac:dyDescent="0.2">
      <c r="A989" s="119">
        <v>146</v>
      </c>
      <c r="B989" s="120" t="s">
        <v>803</v>
      </c>
      <c r="C989" s="121" t="s">
        <v>804</v>
      </c>
      <c r="D989" s="122" t="s">
        <v>558</v>
      </c>
      <c r="E989" s="123">
        <v>1</v>
      </c>
      <c r="F989" s="124">
        <v>0</v>
      </c>
      <c r="G989" s="125">
        <f>E989*F989</f>
        <v>0</v>
      </c>
      <c r="H989" s="126">
        <v>0</v>
      </c>
      <c r="I989" s="127">
        <f>E989*H989</f>
        <v>0</v>
      </c>
      <c r="J989" s="126">
        <v>0</v>
      </c>
      <c r="K989" s="127">
        <f>E989*J989</f>
        <v>0</v>
      </c>
      <c r="O989" s="118"/>
      <c r="Z989" s="118"/>
      <c r="AA989" s="118">
        <v>1</v>
      </c>
      <c r="AB989" s="118">
        <v>1</v>
      </c>
      <c r="AC989" s="118">
        <v>1</v>
      </c>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8"/>
      <c r="AY989" s="118"/>
      <c r="AZ989" s="128">
        <f>G989</f>
        <v>0</v>
      </c>
      <c r="BA989" s="118"/>
      <c r="BB989" s="118"/>
      <c r="BC989" s="118"/>
      <c r="BD989" s="118"/>
      <c r="BE989" s="118"/>
      <c r="BF989" s="118"/>
      <c r="BG989" s="118"/>
      <c r="BH989" s="118"/>
      <c r="BI989" s="118"/>
      <c r="CA989" s="118">
        <v>1</v>
      </c>
      <c r="CB989" s="118">
        <v>1</v>
      </c>
      <c r="CZ989" s="81">
        <v>2</v>
      </c>
    </row>
    <row r="990" spans="1:104" x14ac:dyDescent="0.2">
      <c r="A990" s="129"/>
      <c r="B990" s="130"/>
      <c r="C990" s="197" t="s">
        <v>805</v>
      </c>
      <c r="D990" s="198"/>
      <c r="E990" s="198"/>
      <c r="F990" s="198"/>
      <c r="G990" s="199"/>
      <c r="I990" s="131"/>
      <c r="K990" s="131"/>
      <c r="L990" s="132" t="s">
        <v>805</v>
      </c>
      <c r="O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8"/>
      <c r="AY990" s="118"/>
      <c r="AZ990" s="118"/>
      <c r="BA990" s="118"/>
      <c r="BB990" s="118"/>
      <c r="BC990" s="118"/>
      <c r="BD990" s="118"/>
      <c r="BE990" s="118"/>
      <c r="BF990" s="118"/>
      <c r="BG990" s="118"/>
      <c r="BH990" s="118"/>
      <c r="BI990" s="118"/>
    </row>
    <row r="991" spans="1:104" x14ac:dyDescent="0.2">
      <c r="A991" s="129"/>
      <c r="B991" s="130"/>
      <c r="C991" s="197" t="s">
        <v>795</v>
      </c>
      <c r="D991" s="198"/>
      <c r="E991" s="198"/>
      <c r="F991" s="198"/>
      <c r="G991" s="199"/>
      <c r="I991" s="131"/>
      <c r="K991" s="131"/>
      <c r="L991" s="132" t="s">
        <v>795</v>
      </c>
      <c r="O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8"/>
      <c r="AY991" s="118"/>
      <c r="AZ991" s="118"/>
      <c r="BA991" s="118"/>
      <c r="BB991" s="118"/>
      <c r="BC991" s="118"/>
      <c r="BD991" s="118"/>
      <c r="BE991" s="118"/>
      <c r="BF991" s="118"/>
      <c r="BG991" s="118"/>
      <c r="BH991" s="118"/>
      <c r="BI991" s="118"/>
    </row>
    <row r="992" spans="1:104" x14ac:dyDescent="0.2">
      <c r="A992" s="129"/>
      <c r="B992" s="130"/>
      <c r="C992" s="197" t="s">
        <v>796</v>
      </c>
      <c r="D992" s="198"/>
      <c r="E992" s="198"/>
      <c r="F992" s="198"/>
      <c r="G992" s="199"/>
      <c r="I992" s="131"/>
      <c r="K992" s="131"/>
      <c r="L992" s="132" t="s">
        <v>796</v>
      </c>
      <c r="O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8"/>
      <c r="AY992" s="118"/>
      <c r="AZ992" s="118"/>
      <c r="BA992" s="118"/>
      <c r="BB992" s="118"/>
      <c r="BC992" s="118"/>
      <c r="BD992" s="118"/>
      <c r="BE992" s="118"/>
      <c r="BF992" s="118"/>
      <c r="BG992" s="118"/>
      <c r="BH992" s="118"/>
      <c r="BI992" s="118"/>
    </row>
    <row r="993" spans="1:104" x14ac:dyDescent="0.2">
      <c r="A993" s="129"/>
      <c r="B993" s="130"/>
      <c r="C993" s="197" t="s">
        <v>806</v>
      </c>
      <c r="D993" s="198"/>
      <c r="E993" s="198"/>
      <c r="F993" s="198"/>
      <c r="G993" s="199"/>
      <c r="I993" s="131"/>
      <c r="K993" s="131"/>
      <c r="L993" s="132" t="s">
        <v>806</v>
      </c>
      <c r="O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8"/>
      <c r="AY993" s="118"/>
      <c r="AZ993" s="118"/>
      <c r="BA993" s="118"/>
      <c r="BB993" s="118"/>
      <c r="BC993" s="118"/>
      <c r="BD993" s="118"/>
      <c r="BE993" s="118"/>
      <c r="BF993" s="118"/>
      <c r="BG993" s="118"/>
      <c r="BH993" s="118"/>
      <c r="BI993" s="118"/>
    </row>
    <row r="994" spans="1:104" x14ac:dyDescent="0.2">
      <c r="A994" s="129"/>
      <c r="B994" s="130"/>
      <c r="C994" s="197" t="s">
        <v>791</v>
      </c>
      <c r="D994" s="198"/>
      <c r="E994" s="198"/>
      <c r="F994" s="198"/>
      <c r="G994" s="199"/>
      <c r="I994" s="131"/>
      <c r="K994" s="131"/>
      <c r="L994" s="132" t="s">
        <v>791</v>
      </c>
      <c r="O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118"/>
      <c r="BB994" s="118"/>
      <c r="BC994" s="118"/>
      <c r="BD994" s="118"/>
      <c r="BE994" s="118"/>
      <c r="BF994" s="118"/>
      <c r="BG994" s="118"/>
      <c r="BH994" s="118"/>
      <c r="BI994" s="118"/>
    </row>
    <row r="995" spans="1:104" x14ac:dyDescent="0.2">
      <c r="A995" s="129"/>
      <c r="B995" s="130"/>
      <c r="C995" s="197" t="s">
        <v>798</v>
      </c>
      <c r="D995" s="198"/>
      <c r="E995" s="198"/>
      <c r="F995" s="198"/>
      <c r="G995" s="199"/>
      <c r="I995" s="131"/>
      <c r="K995" s="131"/>
      <c r="L995" s="132" t="s">
        <v>798</v>
      </c>
      <c r="O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8"/>
      <c r="AY995" s="118"/>
      <c r="AZ995" s="118"/>
      <c r="BA995" s="118"/>
      <c r="BB995" s="118"/>
      <c r="BC995" s="118"/>
      <c r="BD995" s="118"/>
      <c r="BE995" s="118"/>
      <c r="BF995" s="118"/>
      <c r="BG995" s="118"/>
      <c r="BH995" s="118"/>
      <c r="BI995" s="118"/>
    </row>
    <row r="996" spans="1:104" x14ac:dyDescent="0.2">
      <c r="A996" s="119">
        <v>147</v>
      </c>
      <c r="B996" s="120" t="s">
        <v>807</v>
      </c>
      <c r="C996" s="121" t="s">
        <v>808</v>
      </c>
      <c r="D996" s="122" t="s">
        <v>573</v>
      </c>
      <c r="E996" s="123">
        <v>23.13</v>
      </c>
      <c r="F996" s="124">
        <v>0</v>
      </c>
      <c r="G996" s="125">
        <f>E996*F996</f>
        <v>0</v>
      </c>
      <c r="H996" s="126">
        <v>0</v>
      </c>
      <c r="I996" s="127">
        <f>E996*H996</f>
        <v>0</v>
      </c>
      <c r="J996" s="126">
        <v>0</v>
      </c>
      <c r="K996" s="127">
        <f>E996*J996</f>
        <v>0</v>
      </c>
      <c r="O996" s="118"/>
      <c r="Z996" s="118"/>
      <c r="AA996" s="118">
        <v>1</v>
      </c>
      <c r="AB996" s="118">
        <v>1</v>
      </c>
      <c r="AC996" s="118">
        <v>1</v>
      </c>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28">
        <f>G996</f>
        <v>0</v>
      </c>
      <c r="BA996" s="118"/>
      <c r="BB996" s="118"/>
      <c r="BC996" s="118"/>
      <c r="BD996" s="118"/>
      <c r="BE996" s="118"/>
      <c r="BF996" s="118"/>
      <c r="BG996" s="118"/>
      <c r="BH996" s="118"/>
      <c r="BI996" s="118"/>
      <c r="CA996" s="118">
        <v>1</v>
      </c>
      <c r="CB996" s="118">
        <v>1</v>
      </c>
      <c r="CZ996" s="81">
        <v>2</v>
      </c>
    </row>
    <row r="997" spans="1:104" x14ac:dyDescent="0.2">
      <c r="A997" s="129"/>
      <c r="B997" s="130"/>
      <c r="C997" s="197" t="s">
        <v>809</v>
      </c>
      <c r="D997" s="198"/>
      <c r="E997" s="198"/>
      <c r="F997" s="198"/>
      <c r="G997" s="199"/>
      <c r="I997" s="131"/>
      <c r="K997" s="131"/>
      <c r="L997" s="132" t="s">
        <v>809</v>
      </c>
      <c r="O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118"/>
      <c r="BB997" s="118"/>
      <c r="BC997" s="118"/>
      <c r="BD997" s="118"/>
      <c r="BE997" s="118"/>
      <c r="BF997" s="118"/>
      <c r="BG997" s="118"/>
      <c r="BH997" s="118"/>
      <c r="BI997" s="118"/>
    </row>
    <row r="998" spans="1:104" x14ac:dyDescent="0.2">
      <c r="A998" s="119">
        <v>148</v>
      </c>
      <c r="B998" s="120" t="s">
        <v>810</v>
      </c>
      <c r="C998" s="121" t="s">
        <v>811</v>
      </c>
      <c r="D998" s="122" t="s">
        <v>812</v>
      </c>
      <c r="E998" s="123">
        <v>1</v>
      </c>
      <c r="F998" s="124">
        <v>0</v>
      </c>
      <c r="G998" s="125">
        <f>E998*F998</f>
        <v>0</v>
      </c>
      <c r="H998" s="126">
        <v>0</v>
      </c>
      <c r="I998" s="127">
        <f>E998*H998</f>
        <v>0</v>
      </c>
      <c r="J998" s="126">
        <v>0</v>
      </c>
      <c r="K998" s="127">
        <f>E998*J998</f>
        <v>0</v>
      </c>
      <c r="O998" s="118"/>
      <c r="Z998" s="118"/>
      <c r="AA998" s="118">
        <v>1</v>
      </c>
      <c r="AB998" s="118">
        <v>1</v>
      </c>
      <c r="AC998" s="118">
        <v>1</v>
      </c>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8"/>
      <c r="AY998" s="118"/>
      <c r="AZ998" s="128">
        <f>G998</f>
        <v>0</v>
      </c>
      <c r="BA998" s="118"/>
      <c r="BB998" s="118"/>
      <c r="BC998" s="118"/>
      <c r="BD998" s="118"/>
      <c r="BE998" s="118"/>
      <c r="BF998" s="118"/>
      <c r="BG998" s="118"/>
      <c r="BH998" s="118"/>
      <c r="BI998" s="118"/>
      <c r="CA998" s="118">
        <v>1</v>
      </c>
      <c r="CB998" s="118">
        <v>1</v>
      </c>
      <c r="CZ998" s="81">
        <v>2</v>
      </c>
    </row>
    <row r="999" spans="1:104" x14ac:dyDescent="0.2">
      <c r="A999" s="129"/>
      <c r="B999" s="130"/>
      <c r="C999" s="197" t="s">
        <v>813</v>
      </c>
      <c r="D999" s="198"/>
      <c r="E999" s="198"/>
      <c r="F999" s="198"/>
      <c r="G999" s="199"/>
      <c r="I999" s="131"/>
      <c r="K999" s="131"/>
      <c r="L999" s="132" t="s">
        <v>813</v>
      </c>
      <c r="O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8"/>
      <c r="AY999" s="118"/>
      <c r="AZ999" s="118"/>
      <c r="BA999" s="118"/>
      <c r="BB999" s="118"/>
      <c r="BC999" s="118"/>
      <c r="BD999" s="118"/>
      <c r="BE999" s="118"/>
      <c r="BF999" s="118"/>
      <c r="BG999" s="118"/>
      <c r="BH999" s="118"/>
      <c r="BI999" s="118"/>
    </row>
    <row r="1000" spans="1:104" x14ac:dyDescent="0.2">
      <c r="A1000" s="129"/>
      <c r="B1000" s="130"/>
      <c r="C1000" s="197" t="s">
        <v>814</v>
      </c>
      <c r="D1000" s="198"/>
      <c r="E1000" s="198"/>
      <c r="F1000" s="198"/>
      <c r="G1000" s="199"/>
      <c r="I1000" s="131"/>
      <c r="K1000" s="131"/>
      <c r="L1000" s="132" t="s">
        <v>814</v>
      </c>
      <c r="O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18"/>
      <c r="AY1000" s="118"/>
      <c r="AZ1000" s="118"/>
      <c r="BA1000" s="118"/>
      <c r="BB1000" s="118"/>
      <c r="BC1000" s="118"/>
      <c r="BD1000" s="118"/>
      <c r="BE1000" s="118"/>
      <c r="BF1000" s="118"/>
      <c r="BG1000" s="118"/>
      <c r="BH1000" s="118"/>
      <c r="BI1000" s="118"/>
    </row>
    <row r="1001" spans="1:104" x14ac:dyDescent="0.2">
      <c r="A1001" s="129"/>
      <c r="B1001" s="130"/>
      <c r="C1001" s="197" t="s">
        <v>815</v>
      </c>
      <c r="D1001" s="198"/>
      <c r="E1001" s="198"/>
      <c r="F1001" s="198"/>
      <c r="G1001" s="199"/>
      <c r="I1001" s="131"/>
      <c r="K1001" s="131"/>
      <c r="L1001" s="132" t="s">
        <v>815</v>
      </c>
      <c r="O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118"/>
      <c r="BB1001" s="118"/>
      <c r="BC1001" s="118"/>
      <c r="BD1001" s="118"/>
      <c r="BE1001" s="118"/>
      <c r="BF1001" s="118"/>
      <c r="BG1001" s="118"/>
      <c r="BH1001" s="118"/>
      <c r="BI1001" s="118"/>
    </row>
    <row r="1002" spans="1:104" x14ac:dyDescent="0.2">
      <c r="A1002" s="129"/>
      <c r="B1002" s="130"/>
      <c r="C1002" s="197" t="s">
        <v>806</v>
      </c>
      <c r="D1002" s="198"/>
      <c r="E1002" s="198"/>
      <c r="F1002" s="198"/>
      <c r="G1002" s="199"/>
      <c r="I1002" s="131"/>
      <c r="K1002" s="131"/>
      <c r="L1002" s="132" t="s">
        <v>806</v>
      </c>
      <c r="O1002" s="118"/>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c r="AS1002" s="118"/>
      <c r="AT1002" s="118"/>
      <c r="AU1002" s="118"/>
      <c r="AV1002" s="118"/>
      <c r="AW1002" s="118"/>
      <c r="AX1002" s="118"/>
      <c r="AY1002" s="118"/>
      <c r="AZ1002" s="118"/>
      <c r="BA1002" s="118"/>
      <c r="BB1002" s="118"/>
      <c r="BC1002" s="118"/>
      <c r="BD1002" s="118"/>
      <c r="BE1002" s="118"/>
      <c r="BF1002" s="118"/>
      <c r="BG1002" s="118"/>
      <c r="BH1002" s="118"/>
      <c r="BI1002" s="118"/>
    </row>
    <row r="1003" spans="1:104" x14ac:dyDescent="0.2">
      <c r="A1003" s="129"/>
      <c r="B1003" s="130"/>
      <c r="C1003" s="197" t="s">
        <v>750</v>
      </c>
      <c r="D1003" s="198"/>
      <c r="E1003" s="198"/>
      <c r="F1003" s="198"/>
      <c r="G1003" s="199"/>
      <c r="I1003" s="131"/>
      <c r="K1003" s="131"/>
      <c r="L1003" s="132" t="s">
        <v>750</v>
      </c>
      <c r="O1003" s="118"/>
      <c r="Z1003" s="118"/>
      <c r="AA1003" s="118"/>
      <c r="AB1003" s="118"/>
      <c r="AC1003" s="118"/>
      <c r="AD1003" s="118"/>
      <c r="AE1003" s="118"/>
      <c r="AF1003" s="118"/>
      <c r="AG1003" s="118"/>
      <c r="AH1003" s="118"/>
      <c r="AI1003" s="118"/>
      <c r="AJ1003" s="118"/>
      <c r="AK1003" s="118"/>
      <c r="AL1003" s="118"/>
      <c r="AM1003" s="118"/>
      <c r="AN1003" s="118"/>
      <c r="AO1003" s="118"/>
      <c r="AP1003" s="118"/>
      <c r="AQ1003" s="118"/>
      <c r="AR1003" s="118"/>
      <c r="AS1003" s="118"/>
      <c r="AT1003" s="118"/>
      <c r="AU1003" s="118"/>
      <c r="AV1003" s="118"/>
      <c r="AW1003" s="118"/>
      <c r="AX1003" s="118"/>
      <c r="AY1003" s="118"/>
      <c r="AZ1003" s="118"/>
      <c r="BA1003" s="118"/>
      <c r="BB1003" s="118"/>
      <c r="BC1003" s="118"/>
      <c r="BD1003" s="118"/>
      <c r="BE1003" s="118"/>
      <c r="BF1003" s="118"/>
      <c r="BG1003" s="118"/>
      <c r="BH1003" s="118"/>
      <c r="BI1003" s="118"/>
    </row>
    <row r="1004" spans="1:104" x14ac:dyDescent="0.2">
      <c r="A1004" s="129"/>
      <c r="B1004" s="130"/>
      <c r="C1004" s="197" t="s">
        <v>816</v>
      </c>
      <c r="D1004" s="198"/>
      <c r="E1004" s="198"/>
      <c r="F1004" s="198"/>
      <c r="G1004" s="199"/>
      <c r="I1004" s="131"/>
      <c r="K1004" s="131"/>
      <c r="L1004" s="132" t="s">
        <v>816</v>
      </c>
      <c r="O1004" s="118"/>
      <c r="Z1004" s="118"/>
      <c r="AA1004" s="118"/>
      <c r="AB1004" s="118"/>
      <c r="AC1004" s="118"/>
      <c r="AD1004" s="118"/>
      <c r="AE1004" s="118"/>
      <c r="AF1004" s="118"/>
      <c r="AG1004" s="118"/>
      <c r="AH1004" s="118"/>
      <c r="AI1004" s="118"/>
      <c r="AJ1004" s="118"/>
      <c r="AK1004" s="118"/>
      <c r="AL1004" s="118"/>
      <c r="AM1004" s="118"/>
      <c r="AN1004" s="118"/>
      <c r="AO1004" s="118"/>
      <c r="AP1004" s="118"/>
      <c r="AQ1004" s="118"/>
      <c r="AR1004" s="118"/>
      <c r="AS1004" s="118"/>
      <c r="AT1004" s="118"/>
      <c r="AU1004" s="118"/>
      <c r="AV1004" s="118"/>
      <c r="AW1004" s="118"/>
      <c r="AX1004" s="118"/>
      <c r="AY1004" s="118"/>
      <c r="AZ1004" s="118"/>
      <c r="BA1004" s="118"/>
      <c r="BB1004" s="118"/>
      <c r="BC1004" s="118"/>
      <c r="BD1004" s="118"/>
      <c r="BE1004" s="118"/>
      <c r="BF1004" s="118"/>
      <c r="BG1004" s="118"/>
      <c r="BH1004" s="118"/>
      <c r="BI1004" s="118"/>
    </row>
    <row r="1005" spans="1:104" x14ac:dyDescent="0.2">
      <c r="A1005" s="129"/>
      <c r="B1005" s="130"/>
      <c r="C1005" s="197" t="s">
        <v>817</v>
      </c>
      <c r="D1005" s="198"/>
      <c r="E1005" s="198"/>
      <c r="F1005" s="198"/>
      <c r="G1005" s="199"/>
      <c r="I1005" s="131"/>
      <c r="K1005" s="131"/>
      <c r="L1005" s="132" t="s">
        <v>817</v>
      </c>
      <c r="O1005" s="118"/>
      <c r="Z1005" s="118"/>
      <c r="AA1005" s="118"/>
      <c r="AB1005" s="118"/>
      <c r="AC1005" s="118"/>
      <c r="AD1005" s="118"/>
      <c r="AE1005" s="118"/>
      <c r="AF1005" s="118"/>
      <c r="AG1005" s="118"/>
      <c r="AH1005" s="118"/>
      <c r="AI1005" s="118"/>
      <c r="AJ1005" s="118"/>
      <c r="AK1005" s="118"/>
      <c r="AL1005" s="118"/>
      <c r="AM1005" s="118"/>
      <c r="AN1005" s="118"/>
      <c r="AO1005" s="118"/>
      <c r="AP1005" s="118"/>
      <c r="AQ1005" s="118"/>
      <c r="AR1005" s="118"/>
      <c r="AS1005" s="118"/>
      <c r="AT1005" s="118"/>
      <c r="AU1005" s="118"/>
      <c r="AV1005" s="118"/>
      <c r="AW1005" s="118"/>
      <c r="AX1005" s="118"/>
      <c r="AY1005" s="118"/>
      <c r="AZ1005" s="118"/>
      <c r="BA1005" s="118"/>
      <c r="BB1005" s="118"/>
      <c r="BC1005" s="118"/>
      <c r="BD1005" s="118"/>
      <c r="BE1005" s="118"/>
      <c r="BF1005" s="118"/>
      <c r="BG1005" s="118"/>
      <c r="BH1005" s="118"/>
      <c r="BI1005" s="118"/>
    </row>
    <row r="1006" spans="1:104" x14ac:dyDescent="0.2">
      <c r="A1006" s="129"/>
      <c r="B1006" s="130"/>
      <c r="C1006" s="197" t="s">
        <v>818</v>
      </c>
      <c r="D1006" s="198"/>
      <c r="E1006" s="198"/>
      <c r="F1006" s="198"/>
      <c r="G1006" s="199"/>
      <c r="I1006" s="131"/>
      <c r="K1006" s="131"/>
      <c r="L1006" s="132" t="s">
        <v>818</v>
      </c>
      <c r="O1006" s="118"/>
      <c r="Z1006" s="118"/>
      <c r="AA1006" s="118"/>
      <c r="AB1006" s="118"/>
      <c r="AC1006" s="118"/>
      <c r="AD1006" s="118"/>
      <c r="AE1006" s="118"/>
      <c r="AF1006" s="118"/>
      <c r="AG1006" s="118"/>
      <c r="AH1006" s="118"/>
      <c r="AI1006" s="118"/>
      <c r="AJ1006" s="118"/>
      <c r="AK1006" s="118"/>
      <c r="AL1006" s="118"/>
      <c r="AM1006" s="118"/>
      <c r="AN1006" s="118"/>
      <c r="AO1006" s="118"/>
      <c r="AP1006" s="118"/>
      <c r="AQ1006" s="118"/>
      <c r="AR1006" s="118"/>
      <c r="AS1006" s="118"/>
      <c r="AT1006" s="118"/>
      <c r="AU1006" s="118"/>
      <c r="AV1006" s="118"/>
      <c r="AW1006" s="118"/>
      <c r="AX1006" s="118"/>
      <c r="AY1006" s="118"/>
      <c r="AZ1006" s="118"/>
      <c r="BA1006" s="118"/>
      <c r="BB1006" s="118"/>
      <c r="BC1006" s="118"/>
      <c r="BD1006" s="118"/>
      <c r="BE1006" s="118"/>
      <c r="BF1006" s="118"/>
      <c r="BG1006" s="118"/>
      <c r="BH1006" s="118"/>
      <c r="BI1006" s="118"/>
    </row>
    <row r="1007" spans="1:104" x14ac:dyDescent="0.2">
      <c r="A1007" s="119">
        <v>149</v>
      </c>
      <c r="B1007" s="120" t="s">
        <v>819</v>
      </c>
      <c r="C1007" s="121" t="s">
        <v>820</v>
      </c>
      <c r="D1007" s="122" t="s">
        <v>812</v>
      </c>
      <c r="E1007" s="123">
        <v>1</v>
      </c>
      <c r="F1007" s="124">
        <v>0</v>
      </c>
      <c r="G1007" s="125">
        <f>E1007*F1007</f>
        <v>0</v>
      </c>
      <c r="H1007" s="126">
        <v>0</v>
      </c>
      <c r="I1007" s="127">
        <f>E1007*H1007</f>
        <v>0</v>
      </c>
      <c r="J1007" s="126">
        <v>0</v>
      </c>
      <c r="K1007" s="127">
        <f>E1007*J1007</f>
        <v>0</v>
      </c>
      <c r="O1007" s="118"/>
      <c r="Z1007" s="118"/>
      <c r="AA1007" s="118">
        <v>1</v>
      </c>
      <c r="AB1007" s="118">
        <v>1</v>
      </c>
      <c r="AC1007" s="118">
        <v>1</v>
      </c>
      <c r="AD1007" s="118"/>
      <c r="AE1007" s="118"/>
      <c r="AF1007" s="118"/>
      <c r="AG1007" s="118"/>
      <c r="AH1007" s="118"/>
      <c r="AI1007" s="118"/>
      <c r="AJ1007" s="118"/>
      <c r="AK1007" s="118"/>
      <c r="AL1007" s="118"/>
      <c r="AM1007" s="118"/>
      <c r="AN1007" s="118"/>
      <c r="AO1007" s="118"/>
      <c r="AP1007" s="118"/>
      <c r="AQ1007" s="118"/>
      <c r="AR1007" s="118"/>
      <c r="AS1007" s="118"/>
      <c r="AT1007" s="118"/>
      <c r="AU1007" s="118"/>
      <c r="AV1007" s="118"/>
      <c r="AW1007" s="118"/>
      <c r="AX1007" s="118"/>
      <c r="AY1007" s="118"/>
      <c r="AZ1007" s="128">
        <f>G1007</f>
        <v>0</v>
      </c>
      <c r="BA1007" s="118"/>
      <c r="BB1007" s="118"/>
      <c r="BC1007" s="118"/>
      <c r="BD1007" s="118"/>
      <c r="BE1007" s="118"/>
      <c r="BF1007" s="118"/>
      <c r="BG1007" s="118"/>
      <c r="BH1007" s="118"/>
      <c r="BI1007" s="118"/>
      <c r="CA1007" s="118">
        <v>1</v>
      </c>
      <c r="CB1007" s="118">
        <v>1</v>
      </c>
      <c r="CZ1007" s="81">
        <v>2</v>
      </c>
    </row>
    <row r="1008" spans="1:104" x14ac:dyDescent="0.2">
      <c r="A1008" s="129"/>
      <c r="B1008" s="130"/>
      <c r="C1008" s="197" t="s">
        <v>742</v>
      </c>
      <c r="D1008" s="198"/>
      <c r="E1008" s="198"/>
      <c r="F1008" s="198"/>
      <c r="G1008" s="199"/>
      <c r="I1008" s="131"/>
      <c r="K1008" s="131"/>
      <c r="L1008" s="132" t="s">
        <v>742</v>
      </c>
      <c r="O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c r="AT1008" s="118"/>
      <c r="AU1008" s="118"/>
      <c r="AV1008" s="118"/>
      <c r="AW1008" s="118"/>
      <c r="AX1008" s="118"/>
      <c r="AY1008" s="118"/>
      <c r="AZ1008" s="118"/>
      <c r="BA1008" s="118"/>
      <c r="BB1008" s="118"/>
      <c r="BC1008" s="118"/>
      <c r="BD1008" s="118"/>
      <c r="BE1008" s="118"/>
      <c r="BF1008" s="118"/>
      <c r="BG1008" s="118"/>
      <c r="BH1008" s="118"/>
      <c r="BI1008" s="118"/>
    </row>
    <row r="1009" spans="1:104" x14ac:dyDescent="0.2">
      <c r="A1009" s="129"/>
      <c r="B1009" s="130"/>
      <c r="C1009" s="197" t="s">
        <v>806</v>
      </c>
      <c r="D1009" s="198"/>
      <c r="E1009" s="198"/>
      <c r="F1009" s="198"/>
      <c r="G1009" s="199"/>
      <c r="I1009" s="131"/>
      <c r="K1009" s="131"/>
      <c r="L1009" s="132" t="s">
        <v>806</v>
      </c>
      <c r="O1009" s="118"/>
      <c r="Z1009" s="118"/>
      <c r="AA1009" s="118"/>
      <c r="AB1009" s="118"/>
      <c r="AC1009" s="118"/>
      <c r="AD1009" s="118"/>
      <c r="AE1009" s="118"/>
      <c r="AF1009" s="118"/>
      <c r="AG1009" s="118"/>
      <c r="AH1009" s="118"/>
      <c r="AI1009" s="118"/>
      <c r="AJ1009" s="118"/>
      <c r="AK1009" s="118"/>
      <c r="AL1009" s="118"/>
      <c r="AM1009" s="118"/>
      <c r="AN1009" s="118"/>
      <c r="AO1009" s="118"/>
      <c r="AP1009" s="118"/>
      <c r="AQ1009" s="118"/>
      <c r="AR1009" s="118"/>
      <c r="AS1009" s="118"/>
      <c r="AT1009" s="118"/>
      <c r="AU1009" s="118"/>
      <c r="AV1009" s="118"/>
      <c r="AW1009" s="118"/>
      <c r="AX1009" s="118"/>
      <c r="AY1009" s="118"/>
      <c r="AZ1009" s="118"/>
      <c r="BA1009" s="118"/>
      <c r="BB1009" s="118"/>
      <c r="BC1009" s="118"/>
      <c r="BD1009" s="118"/>
      <c r="BE1009" s="118"/>
      <c r="BF1009" s="118"/>
      <c r="BG1009" s="118"/>
      <c r="BH1009" s="118"/>
      <c r="BI1009" s="118"/>
    </row>
    <row r="1010" spans="1:104" x14ac:dyDescent="0.2">
      <c r="A1010" s="129"/>
      <c r="B1010" s="130"/>
      <c r="C1010" s="197" t="s">
        <v>821</v>
      </c>
      <c r="D1010" s="198"/>
      <c r="E1010" s="198"/>
      <c r="F1010" s="198"/>
      <c r="G1010" s="199"/>
      <c r="I1010" s="131"/>
      <c r="K1010" s="131"/>
      <c r="L1010" s="132" t="s">
        <v>821</v>
      </c>
      <c r="O1010" s="118"/>
      <c r="Z1010" s="118"/>
      <c r="AA1010" s="118"/>
      <c r="AB1010" s="118"/>
      <c r="AC1010" s="118"/>
      <c r="AD1010" s="118"/>
      <c r="AE1010" s="118"/>
      <c r="AF1010" s="118"/>
      <c r="AG1010" s="118"/>
      <c r="AH1010" s="118"/>
      <c r="AI1010" s="118"/>
      <c r="AJ1010" s="118"/>
      <c r="AK1010" s="118"/>
      <c r="AL1010" s="118"/>
      <c r="AM1010" s="118"/>
      <c r="AN1010" s="118"/>
      <c r="AO1010" s="118"/>
      <c r="AP1010" s="118"/>
      <c r="AQ1010" s="118"/>
      <c r="AR1010" s="118"/>
      <c r="AS1010" s="118"/>
      <c r="AT1010" s="118"/>
      <c r="AU1010" s="118"/>
      <c r="AV1010" s="118"/>
      <c r="AW1010" s="118"/>
      <c r="AX1010" s="118"/>
      <c r="AY1010" s="118"/>
      <c r="AZ1010" s="118"/>
      <c r="BA1010" s="118"/>
      <c r="BB1010" s="118"/>
      <c r="BC1010" s="118"/>
      <c r="BD1010" s="118"/>
      <c r="BE1010" s="118"/>
      <c r="BF1010" s="118"/>
      <c r="BG1010" s="118"/>
      <c r="BH1010" s="118"/>
      <c r="BI1010" s="118"/>
    </row>
    <row r="1011" spans="1:104" x14ac:dyDescent="0.2">
      <c r="A1011" s="129"/>
      <c r="B1011" s="130"/>
      <c r="C1011" s="197" t="s">
        <v>756</v>
      </c>
      <c r="D1011" s="198"/>
      <c r="E1011" s="198"/>
      <c r="F1011" s="198"/>
      <c r="G1011" s="199"/>
      <c r="I1011" s="131"/>
      <c r="K1011" s="131"/>
      <c r="L1011" s="132" t="s">
        <v>756</v>
      </c>
      <c r="O1011" s="118"/>
      <c r="Z1011" s="118"/>
      <c r="AA1011" s="118"/>
      <c r="AB1011" s="118"/>
      <c r="AC1011" s="118"/>
      <c r="AD1011" s="118"/>
      <c r="AE1011" s="118"/>
      <c r="AF1011" s="118"/>
      <c r="AG1011" s="118"/>
      <c r="AH1011" s="118"/>
      <c r="AI1011" s="118"/>
      <c r="AJ1011" s="118"/>
      <c r="AK1011" s="118"/>
      <c r="AL1011" s="118"/>
      <c r="AM1011" s="118"/>
      <c r="AN1011" s="118"/>
      <c r="AO1011" s="118"/>
      <c r="AP1011" s="118"/>
      <c r="AQ1011" s="118"/>
      <c r="AR1011" s="118"/>
      <c r="AS1011" s="118"/>
      <c r="AT1011" s="118"/>
      <c r="AU1011" s="118"/>
      <c r="AV1011" s="118"/>
      <c r="AW1011" s="118"/>
      <c r="AX1011" s="118"/>
      <c r="AY1011" s="118"/>
      <c r="AZ1011" s="118"/>
      <c r="BA1011" s="118"/>
      <c r="BB1011" s="118"/>
      <c r="BC1011" s="118"/>
      <c r="BD1011" s="118"/>
      <c r="BE1011" s="118"/>
      <c r="BF1011" s="118"/>
      <c r="BG1011" s="118"/>
      <c r="BH1011" s="118"/>
      <c r="BI1011" s="118"/>
    </row>
    <row r="1012" spans="1:104" x14ac:dyDescent="0.2">
      <c r="A1012" s="129"/>
      <c r="B1012" s="130"/>
      <c r="C1012" s="197" t="s">
        <v>744</v>
      </c>
      <c r="D1012" s="198"/>
      <c r="E1012" s="198"/>
      <c r="F1012" s="198"/>
      <c r="G1012" s="199"/>
      <c r="I1012" s="131"/>
      <c r="K1012" s="131"/>
      <c r="L1012" s="132" t="s">
        <v>744</v>
      </c>
      <c r="O1012" s="118"/>
      <c r="Z1012" s="118"/>
      <c r="AA1012" s="118"/>
      <c r="AB1012" s="118"/>
      <c r="AC1012" s="118"/>
      <c r="AD1012" s="118"/>
      <c r="AE1012" s="118"/>
      <c r="AF1012" s="118"/>
      <c r="AG1012" s="118"/>
      <c r="AH1012" s="118"/>
      <c r="AI1012" s="118"/>
      <c r="AJ1012" s="118"/>
      <c r="AK1012" s="118"/>
      <c r="AL1012" s="118"/>
      <c r="AM1012" s="118"/>
      <c r="AN1012" s="118"/>
      <c r="AO1012" s="118"/>
      <c r="AP1012" s="118"/>
      <c r="AQ1012" s="118"/>
      <c r="AR1012" s="118"/>
      <c r="AS1012" s="118"/>
      <c r="AT1012" s="118"/>
      <c r="AU1012" s="118"/>
      <c r="AV1012" s="118"/>
      <c r="AW1012" s="118"/>
      <c r="AX1012" s="118"/>
      <c r="AY1012" s="118"/>
      <c r="AZ1012" s="118"/>
      <c r="BA1012" s="118"/>
      <c r="BB1012" s="118"/>
      <c r="BC1012" s="118"/>
      <c r="BD1012" s="118"/>
      <c r="BE1012" s="118"/>
      <c r="BF1012" s="118"/>
      <c r="BG1012" s="118"/>
      <c r="BH1012" s="118"/>
      <c r="BI1012" s="118"/>
    </row>
    <row r="1013" spans="1:104" x14ac:dyDescent="0.2">
      <c r="A1013" s="119">
        <v>150</v>
      </c>
      <c r="B1013" s="120" t="s">
        <v>822</v>
      </c>
      <c r="C1013" s="121" t="s">
        <v>823</v>
      </c>
      <c r="D1013" s="122" t="s">
        <v>812</v>
      </c>
      <c r="E1013" s="123">
        <v>1</v>
      </c>
      <c r="F1013" s="124">
        <v>0</v>
      </c>
      <c r="G1013" s="125">
        <f>E1013*F1013</f>
        <v>0</v>
      </c>
      <c r="H1013" s="126">
        <v>0</v>
      </c>
      <c r="I1013" s="127">
        <f>E1013*H1013</f>
        <v>0</v>
      </c>
      <c r="J1013" s="126">
        <v>0</v>
      </c>
      <c r="K1013" s="127">
        <f>E1013*J1013</f>
        <v>0</v>
      </c>
      <c r="O1013" s="118"/>
      <c r="Z1013" s="118"/>
      <c r="AA1013" s="118">
        <v>1</v>
      </c>
      <c r="AB1013" s="118">
        <v>1</v>
      </c>
      <c r="AC1013" s="118">
        <v>1</v>
      </c>
      <c r="AD1013" s="118"/>
      <c r="AE1013" s="118"/>
      <c r="AF1013" s="118"/>
      <c r="AG1013" s="118"/>
      <c r="AH1013" s="118"/>
      <c r="AI1013" s="118"/>
      <c r="AJ1013" s="118"/>
      <c r="AK1013" s="118"/>
      <c r="AL1013" s="118"/>
      <c r="AM1013" s="118"/>
      <c r="AN1013" s="118"/>
      <c r="AO1013" s="118"/>
      <c r="AP1013" s="118"/>
      <c r="AQ1013" s="118"/>
      <c r="AR1013" s="118"/>
      <c r="AS1013" s="118"/>
      <c r="AT1013" s="118"/>
      <c r="AU1013" s="118"/>
      <c r="AV1013" s="118"/>
      <c r="AW1013" s="118"/>
      <c r="AX1013" s="118"/>
      <c r="AY1013" s="118"/>
      <c r="AZ1013" s="128">
        <f>G1013</f>
        <v>0</v>
      </c>
      <c r="BA1013" s="118"/>
      <c r="BB1013" s="118"/>
      <c r="BC1013" s="118"/>
      <c r="BD1013" s="118"/>
      <c r="BE1013" s="118"/>
      <c r="BF1013" s="118"/>
      <c r="BG1013" s="118"/>
      <c r="BH1013" s="118"/>
      <c r="BI1013" s="118"/>
      <c r="CA1013" s="118">
        <v>1</v>
      </c>
      <c r="CB1013" s="118">
        <v>1</v>
      </c>
      <c r="CZ1013" s="81">
        <v>2</v>
      </c>
    </row>
    <row r="1014" spans="1:104" x14ac:dyDescent="0.2">
      <c r="A1014" s="129"/>
      <c r="B1014" s="130"/>
      <c r="C1014" s="197" t="s">
        <v>824</v>
      </c>
      <c r="D1014" s="198"/>
      <c r="E1014" s="198"/>
      <c r="F1014" s="198"/>
      <c r="G1014" s="199"/>
      <c r="I1014" s="131"/>
      <c r="K1014" s="131"/>
      <c r="L1014" s="132" t="s">
        <v>824</v>
      </c>
      <c r="O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118"/>
      <c r="BB1014" s="118"/>
      <c r="BC1014" s="118"/>
      <c r="BD1014" s="118"/>
      <c r="BE1014" s="118"/>
      <c r="BF1014" s="118"/>
      <c r="BG1014" s="118"/>
      <c r="BH1014" s="118"/>
      <c r="BI1014" s="118"/>
    </row>
    <row r="1015" spans="1:104" x14ac:dyDescent="0.2">
      <c r="A1015" s="129"/>
      <c r="B1015" s="130"/>
      <c r="C1015" s="197" t="s">
        <v>825</v>
      </c>
      <c r="D1015" s="198"/>
      <c r="E1015" s="198"/>
      <c r="F1015" s="198"/>
      <c r="G1015" s="199"/>
      <c r="I1015" s="131"/>
      <c r="K1015" s="131"/>
      <c r="L1015" s="132" t="s">
        <v>825</v>
      </c>
      <c r="O1015" s="118"/>
      <c r="Z1015" s="118"/>
      <c r="AA1015" s="118"/>
      <c r="AB1015" s="118"/>
      <c r="AC1015" s="118"/>
      <c r="AD1015" s="118"/>
      <c r="AE1015" s="118"/>
      <c r="AF1015" s="118"/>
      <c r="AG1015" s="118"/>
      <c r="AH1015" s="118"/>
      <c r="AI1015" s="118"/>
      <c r="AJ1015" s="118"/>
      <c r="AK1015" s="118"/>
      <c r="AL1015" s="118"/>
      <c r="AM1015" s="118"/>
      <c r="AN1015" s="118"/>
      <c r="AO1015" s="118"/>
      <c r="AP1015" s="118"/>
      <c r="AQ1015" s="118"/>
      <c r="AR1015" s="118"/>
      <c r="AS1015" s="118"/>
      <c r="AT1015" s="118"/>
      <c r="AU1015" s="118"/>
      <c r="AV1015" s="118"/>
      <c r="AW1015" s="118"/>
      <c r="AX1015" s="118"/>
      <c r="AY1015" s="118"/>
      <c r="AZ1015" s="118"/>
      <c r="BA1015" s="118"/>
      <c r="BB1015" s="118"/>
      <c r="BC1015" s="118"/>
      <c r="BD1015" s="118"/>
      <c r="BE1015" s="118"/>
      <c r="BF1015" s="118"/>
      <c r="BG1015" s="118"/>
      <c r="BH1015" s="118"/>
      <c r="BI1015" s="118"/>
    </row>
    <row r="1016" spans="1:104" x14ac:dyDescent="0.2">
      <c r="A1016" s="129"/>
      <c r="B1016" s="130"/>
      <c r="C1016" s="197" t="s">
        <v>826</v>
      </c>
      <c r="D1016" s="198"/>
      <c r="E1016" s="198"/>
      <c r="F1016" s="198"/>
      <c r="G1016" s="199"/>
      <c r="I1016" s="131"/>
      <c r="K1016" s="131"/>
      <c r="L1016" s="132" t="s">
        <v>826</v>
      </c>
      <c r="O1016" s="118"/>
      <c r="Z1016" s="118"/>
      <c r="AA1016" s="118"/>
      <c r="AB1016" s="118"/>
      <c r="AC1016" s="118"/>
      <c r="AD1016" s="118"/>
      <c r="AE1016" s="118"/>
      <c r="AF1016" s="118"/>
      <c r="AG1016" s="118"/>
      <c r="AH1016" s="118"/>
      <c r="AI1016" s="118"/>
      <c r="AJ1016" s="118"/>
      <c r="AK1016" s="118"/>
      <c r="AL1016" s="118"/>
      <c r="AM1016" s="118"/>
      <c r="AN1016" s="118"/>
      <c r="AO1016" s="118"/>
      <c r="AP1016" s="118"/>
      <c r="AQ1016" s="118"/>
      <c r="AR1016" s="118"/>
      <c r="AS1016" s="118"/>
      <c r="AT1016" s="118"/>
      <c r="AU1016" s="118"/>
      <c r="AV1016" s="118"/>
      <c r="AW1016" s="118"/>
      <c r="AX1016" s="118"/>
      <c r="AY1016" s="118"/>
      <c r="AZ1016" s="118"/>
      <c r="BA1016" s="118"/>
      <c r="BB1016" s="118"/>
      <c r="BC1016" s="118"/>
      <c r="BD1016" s="118"/>
      <c r="BE1016" s="118"/>
      <c r="BF1016" s="118"/>
      <c r="BG1016" s="118"/>
      <c r="BH1016" s="118"/>
      <c r="BI1016" s="118"/>
    </row>
    <row r="1017" spans="1:104" x14ac:dyDescent="0.2">
      <c r="A1017" s="129"/>
      <c r="B1017" s="130"/>
      <c r="C1017" s="197" t="s">
        <v>827</v>
      </c>
      <c r="D1017" s="198"/>
      <c r="E1017" s="198"/>
      <c r="F1017" s="198"/>
      <c r="G1017" s="199"/>
      <c r="I1017" s="131"/>
      <c r="K1017" s="131"/>
      <c r="L1017" s="132" t="s">
        <v>827</v>
      </c>
      <c r="O1017" s="118"/>
      <c r="Z1017" s="118"/>
      <c r="AA1017" s="118"/>
      <c r="AB1017" s="118"/>
      <c r="AC1017" s="118"/>
      <c r="AD1017" s="118"/>
      <c r="AE1017" s="118"/>
      <c r="AF1017" s="118"/>
      <c r="AG1017" s="118"/>
      <c r="AH1017" s="118"/>
      <c r="AI1017" s="118"/>
      <c r="AJ1017" s="118"/>
      <c r="AK1017" s="118"/>
      <c r="AL1017" s="118"/>
      <c r="AM1017" s="118"/>
      <c r="AN1017" s="118"/>
      <c r="AO1017" s="118"/>
      <c r="AP1017" s="118"/>
      <c r="AQ1017" s="118"/>
      <c r="AR1017" s="118"/>
      <c r="AS1017" s="118"/>
      <c r="AT1017" s="118"/>
      <c r="AU1017" s="118"/>
      <c r="AV1017" s="118"/>
      <c r="AW1017" s="118"/>
      <c r="AX1017" s="118"/>
      <c r="AY1017" s="118"/>
      <c r="AZ1017" s="118"/>
      <c r="BA1017" s="118"/>
      <c r="BB1017" s="118"/>
      <c r="BC1017" s="118"/>
      <c r="BD1017" s="118"/>
      <c r="BE1017" s="118"/>
      <c r="BF1017" s="118"/>
      <c r="BG1017" s="118"/>
      <c r="BH1017" s="118"/>
      <c r="BI1017" s="118"/>
    </row>
    <row r="1018" spans="1:104" x14ac:dyDescent="0.2">
      <c r="A1018" s="129"/>
      <c r="B1018" s="130"/>
      <c r="C1018" s="197" t="s">
        <v>828</v>
      </c>
      <c r="D1018" s="198"/>
      <c r="E1018" s="198"/>
      <c r="F1018" s="198"/>
      <c r="G1018" s="199"/>
      <c r="I1018" s="131"/>
      <c r="K1018" s="131"/>
      <c r="L1018" s="132" t="s">
        <v>828</v>
      </c>
      <c r="O1018" s="118"/>
      <c r="Z1018" s="118"/>
      <c r="AA1018" s="118"/>
      <c r="AB1018" s="118"/>
      <c r="AC1018" s="118"/>
      <c r="AD1018" s="118"/>
      <c r="AE1018" s="118"/>
      <c r="AF1018" s="118"/>
      <c r="AG1018" s="118"/>
      <c r="AH1018" s="118"/>
      <c r="AI1018" s="118"/>
      <c r="AJ1018" s="118"/>
      <c r="AK1018" s="118"/>
      <c r="AL1018" s="118"/>
      <c r="AM1018" s="118"/>
      <c r="AN1018" s="118"/>
      <c r="AO1018" s="118"/>
      <c r="AP1018" s="118"/>
      <c r="AQ1018" s="118"/>
      <c r="AR1018" s="118"/>
      <c r="AS1018" s="118"/>
      <c r="AT1018" s="118"/>
      <c r="AU1018" s="118"/>
      <c r="AV1018" s="118"/>
      <c r="AW1018" s="118"/>
      <c r="AX1018" s="118"/>
      <c r="AY1018" s="118"/>
      <c r="AZ1018" s="118"/>
      <c r="BA1018" s="118"/>
      <c r="BB1018" s="118"/>
      <c r="BC1018" s="118"/>
      <c r="BD1018" s="118"/>
      <c r="BE1018" s="118"/>
      <c r="BF1018" s="118"/>
      <c r="BG1018" s="118"/>
      <c r="BH1018" s="118"/>
      <c r="BI1018" s="118"/>
    </row>
    <row r="1019" spans="1:104" x14ac:dyDescent="0.2">
      <c r="A1019" s="129"/>
      <c r="B1019" s="130"/>
      <c r="C1019" s="197" t="s">
        <v>829</v>
      </c>
      <c r="D1019" s="198"/>
      <c r="E1019" s="198"/>
      <c r="F1019" s="198"/>
      <c r="G1019" s="199"/>
      <c r="I1019" s="131"/>
      <c r="K1019" s="131"/>
      <c r="L1019" s="132" t="s">
        <v>829</v>
      </c>
      <c r="O1019" s="118"/>
      <c r="Z1019" s="118"/>
      <c r="AA1019" s="118"/>
      <c r="AB1019" s="118"/>
      <c r="AC1019" s="118"/>
      <c r="AD1019" s="118"/>
      <c r="AE1019" s="118"/>
      <c r="AF1019" s="118"/>
      <c r="AG1019" s="118"/>
      <c r="AH1019" s="118"/>
      <c r="AI1019" s="118"/>
      <c r="AJ1019" s="118"/>
      <c r="AK1019" s="118"/>
      <c r="AL1019" s="118"/>
      <c r="AM1019" s="118"/>
      <c r="AN1019" s="118"/>
      <c r="AO1019" s="118"/>
      <c r="AP1019" s="118"/>
      <c r="AQ1019" s="118"/>
      <c r="AR1019" s="118"/>
      <c r="AS1019" s="118"/>
      <c r="AT1019" s="118"/>
      <c r="AU1019" s="118"/>
      <c r="AV1019" s="118"/>
      <c r="AW1019" s="118"/>
      <c r="AX1019" s="118"/>
      <c r="AY1019" s="118"/>
      <c r="AZ1019" s="118"/>
      <c r="BA1019" s="118"/>
      <c r="BB1019" s="118"/>
      <c r="BC1019" s="118"/>
      <c r="BD1019" s="118"/>
      <c r="BE1019" s="118"/>
      <c r="BF1019" s="118"/>
      <c r="BG1019" s="118"/>
      <c r="BH1019" s="118"/>
      <c r="BI1019" s="118"/>
    </row>
    <row r="1020" spans="1:104" x14ac:dyDescent="0.2">
      <c r="A1020" s="129"/>
      <c r="B1020" s="130"/>
      <c r="C1020" s="197" t="s">
        <v>830</v>
      </c>
      <c r="D1020" s="198"/>
      <c r="E1020" s="198"/>
      <c r="F1020" s="198"/>
      <c r="G1020" s="199"/>
      <c r="I1020" s="131"/>
      <c r="K1020" s="131"/>
      <c r="L1020" s="132" t="s">
        <v>830</v>
      </c>
      <c r="O1020" s="118"/>
      <c r="Z1020" s="118"/>
      <c r="AA1020" s="118"/>
      <c r="AB1020" s="118"/>
      <c r="AC1020" s="118"/>
      <c r="AD1020" s="118"/>
      <c r="AE1020" s="118"/>
      <c r="AF1020" s="118"/>
      <c r="AG1020" s="118"/>
      <c r="AH1020" s="118"/>
      <c r="AI1020" s="118"/>
      <c r="AJ1020" s="118"/>
      <c r="AK1020" s="118"/>
      <c r="AL1020" s="118"/>
      <c r="AM1020" s="118"/>
      <c r="AN1020" s="118"/>
      <c r="AO1020" s="118"/>
      <c r="AP1020" s="118"/>
      <c r="AQ1020" s="118"/>
      <c r="AR1020" s="118"/>
      <c r="AS1020" s="118"/>
      <c r="AT1020" s="118"/>
      <c r="AU1020" s="118"/>
      <c r="AV1020" s="118"/>
      <c r="AW1020" s="118"/>
      <c r="AX1020" s="118"/>
      <c r="AY1020" s="118"/>
      <c r="AZ1020" s="118"/>
      <c r="BA1020" s="118"/>
      <c r="BB1020" s="118"/>
      <c r="BC1020" s="118"/>
      <c r="BD1020" s="118"/>
      <c r="BE1020" s="118"/>
      <c r="BF1020" s="118"/>
      <c r="BG1020" s="118"/>
      <c r="BH1020" s="118"/>
      <c r="BI1020" s="118"/>
    </row>
    <row r="1021" spans="1:104" x14ac:dyDescent="0.2">
      <c r="A1021" s="129"/>
      <c r="B1021" s="130"/>
      <c r="C1021" s="197" t="s">
        <v>831</v>
      </c>
      <c r="D1021" s="198"/>
      <c r="E1021" s="198"/>
      <c r="F1021" s="198"/>
      <c r="G1021" s="199"/>
      <c r="I1021" s="131"/>
      <c r="K1021" s="131"/>
      <c r="L1021" s="132" t="s">
        <v>831</v>
      </c>
      <c r="O1021" s="118"/>
      <c r="Z1021" s="118"/>
      <c r="AA1021" s="118"/>
      <c r="AB1021" s="118"/>
      <c r="AC1021" s="118"/>
      <c r="AD1021" s="118"/>
      <c r="AE1021" s="118"/>
      <c r="AF1021" s="118"/>
      <c r="AG1021" s="118"/>
      <c r="AH1021" s="118"/>
      <c r="AI1021" s="118"/>
      <c r="AJ1021" s="118"/>
      <c r="AK1021" s="118"/>
      <c r="AL1021" s="118"/>
      <c r="AM1021" s="118"/>
      <c r="AN1021" s="118"/>
      <c r="AO1021" s="118"/>
      <c r="AP1021" s="118"/>
      <c r="AQ1021" s="118"/>
      <c r="AR1021" s="118"/>
      <c r="AS1021" s="118"/>
      <c r="AT1021" s="118"/>
      <c r="AU1021" s="118"/>
      <c r="AV1021" s="118"/>
      <c r="AW1021" s="118"/>
      <c r="AX1021" s="118"/>
      <c r="AY1021" s="118"/>
      <c r="AZ1021" s="118"/>
      <c r="BA1021" s="118"/>
      <c r="BB1021" s="118"/>
      <c r="BC1021" s="118"/>
      <c r="BD1021" s="118"/>
      <c r="BE1021" s="118"/>
      <c r="BF1021" s="118"/>
      <c r="BG1021" s="118"/>
      <c r="BH1021" s="118"/>
      <c r="BI1021" s="118"/>
    </row>
    <row r="1022" spans="1:104" x14ac:dyDescent="0.2">
      <c r="A1022" s="129"/>
      <c r="B1022" s="130"/>
      <c r="C1022" s="197" t="s">
        <v>832</v>
      </c>
      <c r="D1022" s="198"/>
      <c r="E1022" s="198"/>
      <c r="F1022" s="198"/>
      <c r="G1022" s="199"/>
      <c r="I1022" s="131"/>
      <c r="K1022" s="131"/>
      <c r="L1022" s="132" t="s">
        <v>832</v>
      </c>
      <c r="O1022" s="118"/>
      <c r="Z1022" s="118"/>
      <c r="AA1022" s="118"/>
      <c r="AB1022" s="118"/>
      <c r="AC1022" s="118"/>
      <c r="AD1022" s="118"/>
      <c r="AE1022" s="118"/>
      <c r="AF1022" s="118"/>
      <c r="AG1022" s="118"/>
      <c r="AH1022" s="118"/>
      <c r="AI1022" s="118"/>
      <c r="AJ1022" s="118"/>
      <c r="AK1022" s="118"/>
      <c r="AL1022" s="118"/>
      <c r="AM1022" s="118"/>
      <c r="AN1022" s="118"/>
      <c r="AO1022" s="118"/>
      <c r="AP1022" s="118"/>
      <c r="AQ1022" s="118"/>
      <c r="AR1022" s="118"/>
      <c r="AS1022" s="118"/>
      <c r="AT1022" s="118"/>
      <c r="AU1022" s="118"/>
      <c r="AV1022" s="118"/>
      <c r="AW1022" s="118"/>
      <c r="AX1022" s="118"/>
      <c r="AY1022" s="118"/>
      <c r="AZ1022" s="118"/>
      <c r="BA1022" s="118"/>
      <c r="BB1022" s="118"/>
      <c r="BC1022" s="118"/>
      <c r="BD1022" s="118"/>
      <c r="BE1022" s="118"/>
      <c r="BF1022" s="118"/>
      <c r="BG1022" s="118"/>
      <c r="BH1022" s="118"/>
      <c r="BI1022" s="118"/>
    </row>
    <row r="1023" spans="1:104" x14ac:dyDescent="0.2">
      <c r="A1023" s="129"/>
      <c r="B1023" s="130"/>
      <c r="C1023" s="197" t="s">
        <v>833</v>
      </c>
      <c r="D1023" s="198"/>
      <c r="E1023" s="198"/>
      <c r="F1023" s="198"/>
      <c r="G1023" s="199"/>
      <c r="I1023" s="131"/>
      <c r="K1023" s="131"/>
      <c r="L1023" s="132" t="s">
        <v>833</v>
      </c>
      <c r="O1023" s="118"/>
      <c r="Z1023" s="118"/>
      <c r="AA1023" s="118"/>
      <c r="AB1023" s="118"/>
      <c r="AC1023" s="118"/>
      <c r="AD1023" s="118"/>
      <c r="AE1023" s="118"/>
      <c r="AF1023" s="118"/>
      <c r="AG1023" s="118"/>
      <c r="AH1023" s="118"/>
      <c r="AI1023" s="118"/>
      <c r="AJ1023" s="118"/>
      <c r="AK1023" s="118"/>
      <c r="AL1023" s="118"/>
      <c r="AM1023" s="118"/>
      <c r="AN1023" s="118"/>
      <c r="AO1023" s="118"/>
      <c r="AP1023" s="118"/>
      <c r="AQ1023" s="118"/>
      <c r="AR1023" s="118"/>
      <c r="AS1023" s="118"/>
      <c r="AT1023" s="118"/>
      <c r="AU1023" s="118"/>
      <c r="AV1023" s="118"/>
      <c r="AW1023" s="118"/>
      <c r="AX1023" s="118"/>
      <c r="AY1023" s="118"/>
      <c r="AZ1023" s="118"/>
      <c r="BA1023" s="118"/>
      <c r="BB1023" s="118"/>
      <c r="BC1023" s="118"/>
      <c r="BD1023" s="118"/>
      <c r="BE1023" s="118"/>
      <c r="BF1023" s="118"/>
      <c r="BG1023" s="118"/>
      <c r="BH1023" s="118"/>
      <c r="BI1023" s="118"/>
    </row>
    <row r="1024" spans="1:104" x14ac:dyDescent="0.2">
      <c r="A1024" s="129"/>
      <c r="B1024" s="130"/>
      <c r="C1024" s="197" t="s">
        <v>834</v>
      </c>
      <c r="D1024" s="198"/>
      <c r="E1024" s="198"/>
      <c r="F1024" s="198"/>
      <c r="G1024" s="199"/>
      <c r="I1024" s="131"/>
      <c r="K1024" s="131"/>
      <c r="L1024" s="132" t="s">
        <v>834</v>
      </c>
      <c r="O1024" s="118"/>
      <c r="Z1024" s="118"/>
      <c r="AA1024" s="118"/>
      <c r="AB1024" s="118"/>
      <c r="AC1024" s="118"/>
      <c r="AD1024" s="118"/>
      <c r="AE1024" s="118"/>
      <c r="AF1024" s="118"/>
      <c r="AG1024" s="118"/>
      <c r="AH1024" s="118"/>
      <c r="AI1024" s="118"/>
      <c r="AJ1024" s="118"/>
      <c r="AK1024" s="118"/>
      <c r="AL1024" s="118"/>
      <c r="AM1024" s="118"/>
      <c r="AN1024" s="118"/>
      <c r="AO1024" s="118"/>
      <c r="AP1024" s="118"/>
      <c r="AQ1024" s="118"/>
      <c r="AR1024" s="118"/>
      <c r="AS1024" s="118"/>
      <c r="AT1024" s="118"/>
      <c r="AU1024" s="118"/>
      <c r="AV1024" s="118"/>
      <c r="AW1024" s="118"/>
      <c r="AX1024" s="118"/>
      <c r="AY1024" s="118"/>
      <c r="AZ1024" s="118"/>
      <c r="BA1024" s="118"/>
      <c r="BB1024" s="118"/>
      <c r="BC1024" s="118"/>
      <c r="BD1024" s="118"/>
      <c r="BE1024" s="118"/>
      <c r="BF1024" s="118"/>
      <c r="BG1024" s="118"/>
      <c r="BH1024" s="118"/>
      <c r="BI1024" s="118"/>
    </row>
    <row r="1025" spans="1:104" x14ac:dyDescent="0.2">
      <c r="A1025" s="119">
        <v>151</v>
      </c>
      <c r="B1025" s="120" t="s">
        <v>835</v>
      </c>
      <c r="C1025" s="121" t="s">
        <v>836</v>
      </c>
      <c r="D1025" s="122" t="s">
        <v>812</v>
      </c>
      <c r="E1025" s="123">
        <v>1</v>
      </c>
      <c r="F1025" s="124">
        <v>0</v>
      </c>
      <c r="G1025" s="125">
        <f>E1025*F1025</f>
        <v>0</v>
      </c>
      <c r="H1025" s="126">
        <v>0</v>
      </c>
      <c r="I1025" s="127">
        <f>E1025*H1025</f>
        <v>0</v>
      </c>
      <c r="J1025" s="126">
        <v>0</v>
      </c>
      <c r="K1025" s="127">
        <f>E1025*J1025</f>
        <v>0</v>
      </c>
      <c r="O1025" s="118"/>
      <c r="Z1025" s="118"/>
      <c r="AA1025" s="118">
        <v>1</v>
      </c>
      <c r="AB1025" s="118">
        <v>1</v>
      </c>
      <c r="AC1025" s="118">
        <v>1</v>
      </c>
      <c r="AD1025" s="118"/>
      <c r="AE1025" s="118"/>
      <c r="AF1025" s="118"/>
      <c r="AG1025" s="118"/>
      <c r="AH1025" s="118"/>
      <c r="AI1025" s="118"/>
      <c r="AJ1025" s="118"/>
      <c r="AK1025" s="118"/>
      <c r="AL1025" s="118"/>
      <c r="AM1025" s="118"/>
      <c r="AN1025" s="118"/>
      <c r="AO1025" s="118"/>
      <c r="AP1025" s="118"/>
      <c r="AQ1025" s="118"/>
      <c r="AR1025" s="118"/>
      <c r="AS1025" s="118"/>
      <c r="AT1025" s="118"/>
      <c r="AU1025" s="118"/>
      <c r="AV1025" s="118"/>
      <c r="AW1025" s="118"/>
      <c r="AX1025" s="118"/>
      <c r="AY1025" s="118"/>
      <c r="AZ1025" s="128">
        <f>G1025</f>
        <v>0</v>
      </c>
      <c r="BA1025" s="118"/>
      <c r="BB1025" s="118"/>
      <c r="BC1025" s="118"/>
      <c r="BD1025" s="118"/>
      <c r="BE1025" s="118"/>
      <c r="BF1025" s="118"/>
      <c r="BG1025" s="118"/>
      <c r="BH1025" s="118"/>
      <c r="BI1025" s="118"/>
      <c r="CA1025" s="118">
        <v>1</v>
      </c>
      <c r="CB1025" s="118">
        <v>1</v>
      </c>
      <c r="CZ1025" s="81">
        <v>2</v>
      </c>
    </row>
    <row r="1026" spans="1:104" x14ac:dyDescent="0.2">
      <c r="A1026" s="129"/>
      <c r="B1026" s="130"/>
      <c r="C1026" s="197" t="s">
        <v>742</v>
      </c>
      <c r="D1026" s="198"/>
      <c r="E1026" s="198"/>
      <c r="F1026" s="198"/>
      <c r="G1026" s="199"/>
      <c r="I1026" s="131"/>
      <c r="K1026" s="131"/>
      <c r="L1026" s="132" t="s">
        <v>742</v>
      </c>
      <c r="O1026" s="118"/>
      <c r="Z1026" s="118"/>
      <c r="AA1026" s="118"/>
      <c r="AB1026" s="118"/>
      <c r="AC1026" s="118"/>
      <c r="AD1026" s="118"/>
      <c r="AE1026" s="118"/>
      <c r="AF1026" s="118"/>
      <c r="AG1026" s="118"/>
      <c r="AH1026" s="118"/>
      <c r="AI1026" s="118"/>
      <c r="AJ1026" s="118"/>
      <c r="AK1026" s="118"/>
      <c r="AL1026" s="118"/>
      <c r="AM1026" s="118"/>
      <c r="AN1026" s="118"/>
      <c r="AO1026" s="118"/>
      <c r="AP1026" s="118"/>
      <c r="AQ1026" s="118"/>
      <c r="AR1026" s="118"/>
      <c r="AS1026" s="118"/>
      <c r="AT1026" s="118"/>
      <c r="AU1026" s="118"/>
      <c r="AV1026" s="118"/>
      <c r="AW1026" s="118"/>
      <c r="AX1026" s="118"/>
      <c r="AY1026" s="118"/>
      <c r="AZ1026" s="118"/>
      <c r="BA1026" s="118"/>
      <c r="BB1026" s="118"/>
      <c r="BC1026" s="118"/>
      <c r="BD1026" s="118"/>
      <c r="BE1026" s="118"/>
      <c r="BF1026" s="118"/>
      <c r="BG1026" s="118"/>
      <c r="BH1026" s="118"/>
      <c r="BI1026" s="118"/>
    </row>
    <row r="1027" spans="1:104" x14ac:dyDescent="0.2">
      <c r="A1027" s="129"/>
      <c r="B1027" s="130"/>
      <c r="C1027" s="197" t="s">
        <v>750</v>
      </c>
      <c r="D1027" s="198"/>
      <c r="E1027" s="198"/>
      <c r="F1027" s="198"/>
      <c r="G1027" s="199"/>
      <c r="I1027" s="131"/>
      <c r="K1027" s="131"/>
      <c r="L1027" s="132" t="s">
        <v>750</v>
      </c>
      <c r="O1027" s="118"/>
      <c r="Z1027" s="118"/>
      <c r="AA1027" s="118"/>
      <c r="AB1027" s="118"/>
      <c r="AC1027" s="118"/>
      <c r="AD1027" s="118"/>
      <c r="AE1027" s="118"/>
      <c r="AF1027" s="118"/>
      <c r="AG1027" s="118"/>
      <c r="AH1027" s="118"/>
      <c r="AI1027" s="118"/>
      <c r="AJ1027" s="118"/>
      <c r="AK1027" s="118"/>
      <c r="AL1027" s="118"/>
      <c r="AM1027" s="118"/>
      <c r="AN1027" s="118"/>
      <c r="AO1027" s="118"/>
      <c r="AP1027" s="118"/>
      <c r="AQ1027" s="118"/>
      <c r="AR1027" s="118"/>
      <c r="AS1027" s="118"/>
      <c r="AT1027" s="118"/>
      <c r="AU1027" s="118"/>
      <c r="AV1027" s="118"/>
      <c r="AW1027" s="118"/>
      <c r="AX1027" s="118"/>
      <c r="AY1027" s="118"/>
      <c r="AZ1027" s="118"/>
      <c r="BA1027" s="118"/>
      <c r="BB1027" s="118"/>
      <c r="BC1027" s="118"/>
      <c r="BD1027" s="118"/>
      <c r="BE1027" s="118"/>
      <c r="BF1027" s="118"/>
      <c r="BG1027" s="118"/>
      <c r="BH1027" s="118"/>
      <c r="BI1027" s="118"/>
    </row>
    <row r="1028" spans="1:104" x14ac:dyDescent="0.2">
      <c r="A1028" s="129"/>
      <c r="B1028" s="130"/>
      <c r="C1028" s="197" t="s">
        <v>837</v>
      </c>
      <c r="D1028" s="198"/>
      <c r="E1028" s="198"/>
      <c r="F1028" s="198"/>
      <c r="G1028" s="199"/>
      <c r="I1028" s="131"/>
      <c r="K1028" s="131"/>
      <c r="L1028" s="132" t="s">
        <v>837</v>
      </c>
      <c r="O1028" s="118"/>
      <c r="Z1028" s="118"/>
      <c r="AA1028" s="118"/>
      <c r="AB1028" s="118"/>
      <c r="AC1028" s="118"/>
      <c r="AD1028" s="118"/>
      <c r="AE1028" s="118"/>
      <c r="AF1028" s="118"/>
      <c r="AG1028" s="118"/>
      <c r="AH1028" s="118"/>
      <c r="AI1028" s="118"/>
      <c r="AJ1028" s="118"/>
      <c r="AK1028" s="118"/>
      <c r="AL1028" s="118"/>
      <c r="AM1028" s="118"/>
      <c r="AN1028" s="118"/>
      <c r="AO1028" s="118"/>
      <c r="AP1028" s="118"/>
      <c r="AQ1028" s="118"/>
      <c r="AR1028" s="118"/>
      <c r="AS1028" s="118"/>
      <c r="AT1028" s="118"/>
      <c r="AU1028" s="118"/>
      <c r="AV1028" s="118"/>
      <c r="AW1028" s="118"/>
      <c r="AX1028" s="118"/>
      <c r="AY1028" s="118"/>
      <c r="AZ1028" s="118"/>
      <c r="BA1028" s="118"/>
      <c r="BB1028" s="118"/>
      <c r="BC1028" s="118"/>
      <c r="BD1028" s="118"/>
      <c r="BE1028" s="118"/>
      <c r="BF1028" s="118"/>
      <c r="BG1028" s="118"/>
      <c r="BH1028" s="118"/>
      <c r="BI1028" s="118"/>
    </row>
    <row r="1029" spans="1:104" x14ac:dyDescent="0.2">
      <c r="A1029" s="129"/>
      <c r="B1029" s="130"/>
      <c r="C1029" s="197" t="s">
        <v>756</v>
      </c>
      <c r="D1029" s="198"/>
      <c r="E1029" s="198"/>
      <c r="F1029" s="198"/>
      <c r="G1029" s="199"/>
      <c r="I1029" s="131"/>
      <c r="K1029" s="131"/>
      <c r="L1029" s="132" t="s">
        <v>756</v>
      </c>
      <c r="O1029" s="118"/>
      <c r="Z1029" s="118"/>
      <c r="AA1029" s="118"/>
      <c r="AB1029" s="118"/>
      <c r="AC1029" s="118"/>
      <c r="AD1029" s="118"/>
      <c r="AE1029" s="118"/>
      <c r="AF1029" s="118"/>
      <c r="AG1029" s="118"/>
      <c r="AH1029" s="118"/>
      <c r="AI1029" s="118"/>
      <c r="AJ1029" s="118"/>
      <c r="AK1029" s="118"/>
      <c r="AL1029" s="118"/>
      <c r="AM1029" s="118"/>
      <c r="AN1029" s="118"/>
      <c r="AO1029" s="118"/>
      <c r="AP1029" s="118"/>
      <c r="AQ1029" s="118"/>
      <c r="AR1029" s="118"/>
      <c r="AS1029" s="118"/>
      <c r="AT1029" s="118"/>
      <c r="AU1029" s="118"/>
      <c r="AV1029" s="118"/>
      <c r="AW1029" s="118"/>
      <c r="AX1029" s="118"/>
      <c r="AY1029" s="118"/>
      <c r="AZ1029" s="118"/>
      <c r="BA1029" s="118"/>
      <c r="BB1029" s="118"/>
      <c r="BC1029" s="118"/>
      <c r="BD1029" s="118"/>
      <c r="BE1029" s="118"/>
      <c r="BF1029" s="118"/>
      <c r="BG1029" s="118"/>
      <c r="BH1029" s="118"/>
      <c r="BI1029" s="118"/>
    </row>
    <row r="1030" spans="1:104" x14ac:dyDescent="0.2">
      <c r="A1030" s="129"/>
      <c r="B1030" s="130"/>
      <c r="C1030" s="197" t="s">
        <v>838</v>
      </c>
      <c r="D1030" s="198"/>
      <c r="E1030" s="198"/>
      <c r="F1030" s="198"/>
      <c r="G1030" s="199"/>
      <c r="I1030" s="131"/>
      <c r="K1030" s="131"/>
      <c r="L1030" s="132" t="s">
        <v>838</v>
      </c>
      <c r="O1030" s="118"/>
      <c r="Z1030" s="118"/>
      <c r="AA1030" s="118"/>
      <c r="AB1030" s="118"/>
      <c r="AC1030" s="118"/>
      <c r="AD1030" s="118"/>
      <c r="AE1030" s="118"/>
      <c r="AF1030" s="118"/>
      <c r="AG1030" s="118"/>
      <c r="AH1030" s="118"/>
      <c r="AI1030" s="118"/>
      <c r="AJ1030" s="118"/>
      <c r="AK1030" s="118"/>
      <c r="AL1030" s="118"/>
      <c r="AM1030" s="118"/>
      <c r="AN1030" s="118"/>
      <c r="AO1030" s="118"/>
      <c r="AP1030" s="118"/>
      <c r="AQ1030" s="118"/>
      <c r="AR1030" s="118"/>
      <c r="AS1030" s="118"/>
      <c r="AT1030" s="118"/>
      <c r="AU1030" s="118"/>
      <c r="AV1030" s="118"/>
      <c r="AW1030" s="118"/>
      <c r="AX1030" s="118"/>
      <c r="AY1030" s="118"/>
      <c r="AZ1030" s="118"/>
      <c r="BA1030" s="118"/>
      <c r="BB1030" s="118"/>
      <c r="BC1030" s="118"/>
      <c r="BD1030" s="118"/>
      <c r="BE1030" s="118"/>
      <c r="BF1030" s="118"/>
      <c r="BG1030" s="118"/>
      <c r="BH1030" s="118"/>
      <c r="BI1030" s="118"/>
    </row>
    <row r="1031" spans="1:104" x14ac:dyDescent="0.2">
      <c r="A1031" s="119">
        <v>152</v>
      </c>
      <c r="B1031" s="120" t="s">
        <v>839</v>
      </c>
      <c r="C1031" s="121" t="s">
        <v>840</v>
      </c>
      <c r="D1031" s="122" t="s">
        <v>812</v>
      </c>
      <c r="E1031" s="123">
        <v>1</v>
      </c>
      <c r="F1031" s="124">
        <v>0</v>
      </c>
      <c r="G1031" s="125">
        <f>E1031*F1031</f>
        <v>0</v>
      </c>
      <c r="H1031" s="126">
        <v>0</v>
      </c>
      <c r="I1031" s="127">
        <f>E1031*H1031</f>
        <v>0</v>
      </c>
      <c r="J1031" s="126">
        <v>0</v>
      </c>
      <c r="K1031" s="127">
        <f>E1031*J1031</f>
        <v>0</v>
      </c>
      <c r="O1031" s="118"/>
      <c r="Z1031" s="118"/>
      <c r="AA1031" s="118">
        <v>1</v>
      </c>
      <c r="AB1031" s="118">
        <v>1</v>
      </c>
      <c r="AC1031" s="118">
        <v>1</v>
      </c>
      <c r="AD1031" s="118"/>
      <c r="AE1031" s="118"/>
      <c r="AF1031" s="118"/>
      <c r="AG1031" s="118"/>
      <c r="AH1031" s="118"/>
      <c r="AI1031" s="118"/>
      <c r="AJ1031" s="118"/>
      <c r="AK1031" s="118"/>
      <c r="AL1031" s="118"/>
      <c r="AM1031" s="118"/>
      <c r="AN1031" s="118"/>
      <c r="AO1031" s="118"/>
      <c r="AP1031" s="118"/>
      <c r="AQ1031" s="118"/>
      <c r="AR1031" s="118"/>
      <c r="AS1031" s="118"/>
      <c r="AT1031" s="118"/>
      <c r="AU1031" s="118"/>
      <c r="AV1031" s="118"/>
      <c r="AW1031" s="118"/>
      <c r="AX1031" s="118"/>
      <c r="AY1031" s="118"/>
      <c r="AZ1031" s="128">
        <f>G1031</f>
        <v>0</v>
      </c>
      <c r="BA1031" s="118"/>
      <c r="BB1031" s="118"/>
      <c r="BC1031" s="118"/>
      <c r="BD1031" s="118"/>
      <c r="BE1031" s="118"/>
      <c r="BF1031" s="118"/>
      <c r="BG1031" s="118"/>
      <c r="BH1031" s="118"/>
      <c r="BI1031" s="118"/>
      <c r="CA1031" s="118">
        <v>1</v>
      </c>
      <c r="CB1031" s="118">
        <v>1</v>
      </c>
      <c r="CZ1031" s="81">
        <v>2</v>
      </c>
    </row>
    <row r="1032" spans="1:104" x14ac:dyDescent="0.2">
      <c r="A1032" s="129"/>
      <c r="B1032" s="130"/>
      <c r="C1032" s="197" t="s">
        <v>742</v>
      </c>
      <c r="D1032" s="198"/>
      <c r="E1032" s="198"/>
      <c r="F1032" s="198"/>
      <c r="G1032" s="199"/>
      <c r="I1032" s="131"/>
      <c r="K1032" s="131"/>
      <c r="L1032" s="132" t="s">
        <v>742</v>
      </c>
      <c r="O1032" s="118"/>
      <c r="Z1032" s="118"/>
      <c r="AA1032" s="118"/>
      <c r="AB1032" s="118"/>
      <c r="AC1032" s="118"/>
      <c r="AD1032" s="118"/>
      <c r="AE1032" s="118"/>
      <c r="AF1032" s="118"/>
      <c r="AG1032" s="118"/>
      <c r="AH1032" s="118"/>
      <c r="AI1032" s="118"/>
      <c r="AJ1032" s="118"/>
      <c r="AK1032" s="118"/>
      <c r="AL1032" s="118"/>
      <c r="AM1032" s="118"/>
      <c r="AN1032" s="118"/>
      <c r="AO1032" s="118"/>
      <c r="AP1032" s="118"/>
      <c r="AQ1032" s="118"/>
      <c r="AR1032" s="118"/>
      <c r="AS1032" s="118"/>
      <c r="AT1032" s="118"/>
      <c r="AU1032" s="118"/>
      <c r="AV1032" s="118"/>
      <c r="AW1032" s="118"/>
      <c r="AX1032" s="118"/>
      <c r="AY1032" s="118"/>
      <c r="AZ1032" s="118"/>
      <c r="BA1032" s="118"/>
      <c r="BB1032" s="118"/>
      <c r="BC1032" s="118"/>
      <c r="BD1032" s="118"/>
      <c r="BE1032" s="118"/>
      <c r="BF1032" s="118"/>
      <c r="BG1032" s="118"/>
      <c r="BH1032" s="118"/>
      <c r="BI1032" s="118"/>
    </row>
    <row r="1033" spans="1:104" x14ac:dyDescent="0.2">
      <c r="A1033" s="129"/>
      <c r="B1033" s="130"/>
      <c r="C1033" s="197" t="s">
        <v>841</v>
      </c>
      <c r="D1033" s="198"/>
      <c r="E1033" s="198"/>
      <c r="F1033" s="198"/>
      <c r="G1033" s="199"/>
      <c r="I1033" s="131"/>
      <c r="K1033" s="131"/>
      <c r="L1033" s="132" t="s">
        <v>841</v>
      </c>
      <c r="O1033" s="118"/>
      <c r="Z1033" s="118"/>
      <c r="AA1033" s="118"/>
      <c r="AB1033" s="118"/>
      <c r="AC1033" s="118"/>
      <c r="AD1033" s="118"/>
      <c r="AE1033" s="118"/>
      <c r="AF1033" s="118"/>
      <c r="AG1033" s="118"/>
      <c r="AH1033" s="118"/>
      <c r="AI1033" s="118"/>
      <c r="AJ1033" s="118"/>
      <c r="AK1033" s="118"/>
      <c r="AL1033" s="118"/>
      <c r="AM1033" s="118"/>
      <c r="AN1033" s="118"/>
      <c r="AO1033" s="118"/>
      <c r="AP1033" s="118"/>
      <c r="AQ1033" s="118"/>
      <c r="AR1033" s="118"/>
      <c r="AS1033" s="118"/>
      <c r="AT1033" s="118"/>
      <c r="AU1033" s="118"/>
      <c r="AV1033" s="118"/>
      <c r="AW1033" s="118"/>
      <c r="AX1033" s="118"/>
      <c r="AY1033" s="118"/>
      <c r="AZ1033" s="118"/>
      <c r="BA1033" s="118"/>
      <c r="BB1033" s="118"/>
      <c r="BC1033" s="118"/>
      <c r="BD1033" s="118"/>
      <c r="BE1033" s="118"/>
      <c r="BF1033" s="118"/>
      <c r="BG1033" s="118"/>
      <c r="BH1033" s="118"/>
      <c r="BI1033" s="118"/>
    </row>
    <row r="1034" spans="1:104" x14ac:dyDescent="0.2">
      <c r="A1034" s="129"/>
      <c r="B1034" s="130"/>
      <c r="C1034" s="197" t="s">
        <v>806</v>
      </c>
      <c r="D1034" s="198"/>
      <c r="E1034" s="198"/>
      <c r="F1034" s="198"/>
      <c r="G1034" s="199"/>
      <c r="I1034" s="131"/>
      <c r="K1034" s="131"/>
      <c r="L1034" s="132" t="s">
        <v>806</v>
      </c>
      <c r="O1034" s="118"/>
      <c r="Z1034" s="118"/>
      <c r="AA1034" s="118"/>
      <c r="AB1034" s="118"/>
      <c r="AC1034" s="118"/>
      <c r="AD1034" s="118"/>
      <c r="AE1034" s="118"/>
      <c r="AF1034" s="118"/>
      <c r="AG1034" s="118"/>
      <c r="AH1034" s="118"/>
      <c r="AI1034" s="118"/>
      <c r="AJ1034" s="118"/>
      <c r="AK1034" s="118"/>
      <c r="AL1034" s="118"/>
      <c r="AM1034" s="118"/>
      <c r="AN1034" s="118"/>
      <c r="AO1034" s="118"/>
      <c r="AP1034" s="118"/>
      <c r="AQ1034" s="118"/>
      <c r="AR1034" s="118"/>
      <c r="AS1034" s="118"/>
      <c r="AT1034" s="118"/>
      <c r="AU1034" s="118"/>
      <c r="AV1034" s="118"/>
      <c r="AW1034" s="118"/>
      <c r="AX1034" s="118"/>
      <c r="AY1034" s="118"/>
      <c r="AZ1034" s="118"/>
      <c r="BA1034" s="118"/>
      <c r="BB1034" s="118"/>
      <c r="BC1034" s="118"/>
      <c r="BD1034" s="118"/>
      <c r="BE1034" s="118"/>
      <c r="BF1034" s="118"/>
      <c r="BG1034" s="118"/>
      <c r="BH1034" s="118"/>
      <c r="BI1034" s="118"/>
    </row>
    <row r="1035" spans="1:104" x14ac:dyDescent="0.2">
      <c r="A1035" s="129"/>
      <c r="B1035" s="130"/>
      <c r="C1035" s="197" t="s">
        <v>750</v>
      </c>
      <c r="D1035" s="198"/>
      <c r="E1035" s="198"/>
      <c r="F1035" s="198"/>
      <c r="G1035" s="199"/>
      <c r="I1035" s="131"/>
      <c r="K1035" s="131"/>
      <c r="L1035" s="132" t="s">
        <v>750</v>
      </c>
      <c r="O1035" s="118"/>
      <c r="Z1035" s="118"/>
      <c r="AA1035" s="118"/>
      <c r="AB1035" s="118"/>
      <c r="AC1035" s="118"/>
      <c r="AD1035" s="118"/>
      <c r="AE1035" s="118"/>
      <c r="AF1035" s="118"/>
      <c r="AG1035" s="118"/>
      <c r="AH1035" s="118"/>
      <c r="AI1035" s="118"/>
      <c r="AJ1035" s="118"/>
      <c r="AK1035" s="118"/>
      <c r="AL1035" s="118"/>
      <c r="AM1035" s="118"/>
      <c r="AN1035" s="118"/>
      <c r="AO1035" s="118"/>
      <c r="AP1035" s="118"/>
      <c r="AQ1035" s="118"/>
      <c r="AR1035" s="118"/>
      <c r="AS1035" s="118"/>
      <c r="AT1035" s="118"/>
      <c r="AU1035" s="118"/>
      <c r="AV1035" s="118"/>
      <c r="AW1035" s="118"/>
      <c r="AX1035" s="118"/>
      <c r="AY1035" s="118"/>
      <c r="AZ1035" s="118"/>
      <c r="BA1035" s="118"/>
      <c r="BB1035" s="118"/>
      <c r="BC1035" s="118"/>
      <c r="BD1035" s="118"/>
      <c r="BE1035" s="118"/>
      <c r="BF1035" s="118"/>
      <c r="BG1035" s="118"/>
      <c r="BH1035" s="118"/>
      <c r="BI1035" s="118"/>
    </row>
    <row r="1036" spans="1:104" x14ac:dyDescent="0.2">
      <c r="A1036" s="129"/>
      <c r="B1036" s="130"/>
      <c r="C1036" s="197" t="s">
        <v>756</v>
      </c>
      <c r="D1036" s="198"/>
      <c r="E1036" s="198"/>
      <c r="F1036" s="198"/>
      <c r="G1036" s="199"/>
      <c r="I1036" s="131"/>
      <c r="K1036" s="131"/>
      <c r="L1036" s="132" t="s">
        <v>756</v>
      </c>
      <c r="O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row>
    <row r="1037" spans="1:104" x14ac:dyDescent="0.2">
      <c r="A1037" s="129"/>
      <c r="B1037" s="130"/>
      <c r="C1037" s="197" t="s">
        <v>757</v>
      </c>
      <c r="D1037" s="198"/>
      <c r="E1037" s="198"/>
      <c r="F1037" s="198"/>
      <c r="G1037" s="199"/>
      <c r="I1037" s="131"/>
      <c r="K1037" s="131"/>
      <c r="L1037" s="132" t="s">
        <v>757</v>
      </c>
      <c r="O1037" s="118"/>
      <c r="Z1037" s="118"/>
      <c r="AA1037" s="118"/>
      <c r="AB1037" s="118"/>
      <c r="AC1037" s="118"/>
      <c r="AD1037" s="118"/>
      <c r="AE1037" s="118"/>
      <c r="AF1037" s="118"/>
      <c r="AG1037" s="118"/>
      <c r="AH1037" s="118"/>
      <c r="AI1037" s="118"/>
      <c r="AJ1037" s="118"/>
      <c r="AK1037" s="118"/>
      <c r="AL1037" s="118"/>
      <c r="AM1037" s="118"/>
      <c r="AN1037" s="118"/>
      <c r="AO1037" s="118"/>
      <c r="AP1037" s="118"/>
      <c r="AQ1037" s="118"/>
      <c r="AR1037" s="118"/>
      <c r="AS1037" s="118"/>
      <c r="AT1037" s="118"/>
      <c r="AU1037" s="118"/>
      <c r="AV1037" s="118"/>
      <c r="AW1037" s="118"/>
      <c r="AX1037" s="118"/>
      <c r="AY1037" s="118"/>
      <c r="AZ1037" s="118"/>
      <c r="BA1037" s="118"/>
      <c r="BB1037" s="118"/>
      <c r="BC1037" s="118"/>
      <c r="BD1037" s="118"/>
      <c r="BE1037" s="118"/>
      <c r="BF1037" s="118"/>
      <c r="BG1037" s="118"/>
      <c r="BH1037" s="118"/>
      <c r="BI1037" s="118"/>
    </row>
    <row r="1038" spans="1:104" x14ac:dyDescent="0.2">
      <c r="A1038" s="119">
        <v>153</v>
      </c>
      <c r="B1038" s="120" t="s">
        <v>842</v>
      </c>
      <c r="C1038" s="121" t="s">
        <v>843</v>
      </c>
      <c r="D1038" s="122" t="s">
        <v>812</v>
      </c>
      <c r="E1038" s="123">
        <v>1</v>
      </c>
      <c r="F1038" s="124">
        <v>0</v>
      </c>
      <c r="G1038" s="125">
        <f>E1038*F1038</f>
        <v>0</v>
      </c>
      <c r="H1038" s="126">
        <v>0</v>
      </c>
      <c r="I1038" s="127">
        <f>E1038*H1038</f>
        <v>0</v>
      </c>
      <c r="J1038" s="126">
        <v>0</v>
      </c>
      <c r="K1038" s="127">
        <f>E1038*J1038</f>
        <v>0</v>
      </c>
      <c r="O1038" s="118"/>
      <c r="Z1038" s="118"/>
      <c r="AA1038" s="118">
        <v>1</v>
      </c>
      <c r="AB1038" s="118">
        <v>1</v>
      </c>
      <c r="AC1038" s="118">
        <v>1</v>
      </c>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8"/>
      <c r="AY1038" s="118"/>
      <c r="AZ1038" s="128">
        <f>G1038</f>
        <v>0</v>
      </c>
      <c r="BA1038" s="118"/>
      <c r="BB1038" s="118"/>
      <c r="BC1038" s="118"/>
      <c r="BD1038" s="118"/>
      <c r="BE1038" s="118"/>
      <c r="BF1038" s="118"/>
      <c r="BG1038" s="118"/>
      <c r="BH1038" s="118"/>
      <c r="BI1038" s="118"/>
      <c r="CA1038" s="118">
        <v>1</v>
      </c>
      <c r="CB1038" s="118">
        <v>1</v>
      </c>
      <c r="CZ1038" s="81">
        <v>2</v>
      </c>
    </row>
    <row r="1039" spans="1:104" x14ac:dyDescent="0.2">
      <c r="A1039" s="129"/>
      <c r="B1039" s="130"/>
      <c r="C1039" s="197" t="s">
        <v>742</v>
      </c>
      <c r="D1039" s="198"/>
      <c r="E1039" s="198"/>
      <c r="F1039" s="198"/>
      <c r="G1039" s="199"/>
      <c r="I1039" s="131"/>
      <c r="K1039" s="131"/>
      <c r="L1039" s="132" t="s">
        <v>742</v>
      </c>
      <c r="O1039" s="118"/>
      <c r="Z1039" s="118"/>
      <c r="AA1039" s="118"/>
      <c r="AB1039" s="118"/>
      <c r="AC1039" s="118"/>
      <c r="AD1039" s="118"/>
      <c r="AE1039" s="118"/>
      <c r="AF1039" s="118"/>
      <c r="AG1039" s="118"/>
      <c r="AH1039" s="118"/>
      <c r="AI1039" s="118"/>
      <c r="AJ1039" s="118"/>
      <c r="AK1039" s="118"/>
      <c r="AL1039" s="118"/>
      <c r="AM1039" s="118"/>
      <c r="AN1039" s="118"/>
      <c r="AO1039" s="118"/>
      <c r="AP1039" s="118"/>
      <c r="AQ1039" s="118"/>
      <c r="AR1039" s="118"/>
      <c r="AS1039" s="118"/>
      <c r="AT1039" s="118"/>
      <c r="AU1039" s="118"/>
      <c r="AV1039" s="118"/>
      <c r="AW1039" s="118"/>
      <c r="AX1039" s="118"/>
      <c r="AY1039" s="118"/>
      <c r="AZ1039" s="118"/>
      <c r="BA1039" s="118"/>
      <c r="BB1039" s="118"/>
      <c r="BC1039" s="118"/>
      <c r="BD1039" s="118"/>
      <c r="BE1039" s="118"/>
      <c r="BF1039" s="118"/>
      <c r="BG1039" s="118"/>
      <c r="BH1039" s="118"/>
      <c r="BI1039" s="118"/>
    </row>
    <row r="1040" spans="1:104" x14ac:dyDescent="0.2">
      <c r="A1040" s="129"/>
      <c r="B1040" s="130"/>
      <c r="C1040" s="197" t="s">
        <v>806</v>
      </c>
      <c r="D1040" s="198"/>
      <c r="E1040" s="198"/>
      <c r="F1040" s="198"/>
      <c r="G1040" s="199"/>
      <c r="I1040" s="131"/>
      <c r="K1040" s="131"/>
      <c r="L1040" s="132" t="s">
        <v>806</v>
      </c>
      <c r="O1040" s="118"/>
      <c r="Z1040" s="118"/>
      <c r="AA1040" s="118"/>
      <c r="AB1040" s="118"/>
      <c r="AC1040" s="118"/>
      <c r="AD1040" s="118"/>
      <c r="AE1040" s="118"/>
      <c r="AF1040" s="118"/>
      <c r="AG1040" s="118"/>
      <c r="AH1040" s="118"/>
      <c r="AI1040" s="118"/>
      <c r="AJ1040" s="118"/>
      <c r="AK1040" s="118"/>
      <c r="AL1040" s="118"/>
      <c r="AM1040" s="118"/>
      <c r="AN1040" s="118"/>
      <c r="AO1040" s="118"/>
      <c r="AP1040" s="118"/>
      <c r="AQ1040" s="118"/>
      <c r="AR1040" s="118"/>
      <c r="AS1040" s="118"/>
      <c r="AT1040" s="118"/>
      <c r="AU1040" s="118"/>
      <c r="AV1040" s="118"/>
      <c r="AW1040" s="118"/>
      <c r="AX1040" s="118"/>
      <c r="AY1040" s="118"/>
      <c r="AZ1040" s="118"/>
      <c r="BA1040" s="118"/>
      <c r="BB1040" s="118"/>
      <c r="BC1040" s="118"/>
      <c r="BD1040" s="118"/>
      <c r="BE1040" s="118"/>
      <c r="BF1040" s="118"/>
      <c r="BG1040" s="118"/>
      <c r="BH1040" s="118"/>
      <c r="BI1040" s="118"/>
    </row>
    <row r="1041" spans="1:104" x14ac:dyDescent="0.2">
      <c r="A1041" s="129"/>
      <c r="B1041" s="130"/>
      <c r="C1041" s="197" t="s">
        <v>750</v>
      </c>
      <c r="D1041" s="198"/>
      <c r="E1041" s="198"/>
      <c r="F1041" s="198"/>
      <c r="G1041" s="199"/>
      <c r="I1041" s="131"/>
      <c r="K1041" s="131"/>
      <c r="L1041" s="132" t="s">
        <v>750</v>
      </c>
      <c r="O1041" s="118"/>
      <c r="Z1041" s="118"/>
      <c r="AA1041" s="118"/>
      <c r="AB1041" s="118"/>
      <c r="AC1041" s="118"/>
      <c r="AD1041" s="118"/>
      <c r="AE1041" s="118"/>
      <c r="AF1041" s="118"/>
      <c r="AG1041" s="118"/>
      <c r="AH1041" s="118"/>
      <c r="AI1041" s="118"/>
      <c r="AJ1041" s="118"/>
      <c r="AK1041" s="118"/>
      <c r="AL1041" s="118"/>
      <c r="AM1041" s="118"/>
      <c r="AN1041" s="118"/>
      <c r="AO1041" s="118"/>
      <c r="AP1041" s="118"/>
      <c r="AQ1041" s="118"/>
      <c r="AR1041" s="118"/>
      <c r="AS1041" s="118"/>
      <c r="AT1041" s="118"/>
      <c r="AU1041" s="118"/>
      <c r="AV1041" s="118"/>
      <c r="AW1041" s="118"/>
      <c r="AX1041" s="118"/>
      <c r="AY1041" s="118"/>
      <c r="AZ1041" s="118"/>
      <c r="BA1041" s="118"/>
      <c r="BB1041" s="118"/>
      <c r="BC1041" s="118"/>
      <c r="BD1041" s="118"/>
      <c r="BE1041" s="118"/>
      <c r="BF1041" s="118"/>
      <c r="BG1041" s="118"/>
      <c r="BH1041" s="118"/>
      <c r="BI1041" s="118"/>
    </row>
    <row r="1042" spans="1:104" x14ac:dyDescent="0.2">
      <c r="A1042" s="129"/>
      <c r="B1042" s="130"/>
      <c r="C1042" s="197" t="s">
        <v>756</v>
      </c>
      <c r="D1042" s="198"/>
      <c r="E1042" s="198"/>
      <c r="F1042" s="198"/>
      <c r="G1042" s="199"/>
      <c r="I1042" s="131"/>
      <c r="K1042" s="131"/>
      <c r="L1042" s="132" t="s">
        <v>756</v>
      </c>
      <c r="O1042" s="118"/>
      <c r="Z1042" s="118"/>
      <c r="AA1042" s="118"/>
      <c r="AB1042" s="118"/>
      <c r="AC1042" s="118"/>
      <c r="AD1042" s="118"/>
      <c r="AE1042" s="118"/>
      <c r="AF1042" s="118"/>
      <c r="AG1042" s="118"/>
      <c r="AH1042" s="118"/>
      <c r="AI1042" s="118"/>
      <c r="AJ1042" s="118"/>
      <c r="AK1042" s="118"/>
      <c r="AL1042" s="118"/>
      <c r="AM1042" s="118"/>
      <c r="AN1042" s="118"/>
      <c r="AO1042" s="118"/>
      <c r="AP1042" s="118"/>
      <c r="AQ1042" s="118"/>
      <c r="AR1042" s="118"/>
      <c r="AS1042" s="118"/>
      <c r="AT1042" s="118"/>
      <c r="AU1042" s="118"/>
      <c r="AV1042" s="118"/>
      <c r="AW1042" s="118"/>
      <c r="AX1042" s="118"/>
      <c r="AY1042" s="118"/>
      <c r="AZ1042" s="118"/>
      <c r="BA1042" s="118"/>
      <c r="BB1042" s="118"/>
      <c r="BC1042" s="118"/>
      <c r="BD1042" s="118"/>
      <c r="BE1042" s="118"/>
      <c r="BF1042" s="118"/>
      <c r="BG1042" s="118"/>
      <c r="BH1042" s="118"/>
      <c r="BI1042" s="118"/>
    </row>
    <row r="1043" spans="1:104" x14ac:dyDescent="0.2">
      <c r="A1043" s="129"/>
      <c r="B1043" s="130"/>
      <c r="C1043" s="197" t="s">
        <v>744</v>
      </c>
      <c r="D1043" s="198"/>
      <c r="E1043" s="198"/>
      <c r="F1043" s="198"/>
      <c r="G1043" s="199"/>
      <c r="I1043" s="131"/>
      <c r="K1043" s="131"/>
      <c r="L1043" s="132" t="s">
        <v>744</v>
      </c>
      <c r="O1043" s="118"/>
      <c r="Z1043" s="118"/>
      <c r="AA1043" s="118"/>
      <c r="AB1043" s="118"/>
      <c r="AC1043" s="118"/>
      <c r="AD1043" s="118"/>
      <c r="AE1043" s="118"/>
      <c r="AF1043" s="118"/>
      <c r="AG1043" s="118"/>
      <c r="AH1043" s="118"/>
      <c r="AI1043" s="118"/>
      <c r="AJ1043" s="118"/>
      <c r="AK1043" s="118"/>
      <c r="AL1043" s="118"/>
      <c r="AM1043" s="118"/>
      <c r="AN1043" s="118"/>
      <c r="AO1043" s="118"/>
      <c r="AP1043" s="118"/>
      <c r="AQ1043" s="118"/>
      <c r="AR1043" s="118"/>
      <c r="AS1043" s="118"/>
      <c r="AT1043" s="118"/>
      <c r="AU1043" s="118"/>
      <c r="AV1043" s="118"/>
      <c r="AW1043" s="118"/>
      <c r="AX1043" s="118"/>
      <c r="AY1043" s="118"/>
      <c r="AZ1043" s="118"/>
      <c r="BA1043" s="118"/>
      <c r="BB1043" s="118"/>
      <c r="BC1043" s="118"/>
      <c r="BD1043" s="118"/>
      <c r="BE1043" s="118"/>
      <c r="BF1043" s="118"/>
      <c r="BG1043" s="118"/>
      <c r="BH1043" s="118"/>
      <c r="BI1043" s="118"/>
    </row>
    <row r="1044" spans="1:104" x14ac:dyDescent="0.2">
      <c r="A1044" s="119">
        <v>154</v>
      </c>
      <c r="B1044" s="120" t="s">
        <v>844</v>
      </c>
      <c r="C1044" s="121" t="s">
        <v>845</v>
      </c>
      <c r="D1044" s="122" t="s">
        <v>812</v>
      </c>
      <c r="E1044" s="123">
        <v>1</v>
      </c>
      <c r="F1044" s="124">
        <v>0</v>
      </c>
      <c r="G1044" s="125">
        <f>E1044*F1044</f>
        <v>0</v>
      </c>
      <c r="H1044" s="126">
        <v>0</v>
      </c>
      <c r="I1044" s="127">
        <f>E1044*H1044</f>
        <v>0</v>
      </c>
      <c r="J1044" s="126">
        <v>0</v>
      </c>
      <c r="K1044" s="127">
        <f>E1044*J1044</f>
        <v>0</v>
      </c>
      <c r="O1044" s="118"/>
      <c r="Z1044" s="118"/>
      <c r="AA1044" s="118">
        <v>1</v>
      </c>
      <c r="AB1044" s="118">
        <v>1</v>
      </c>
      <c r="AC1044" s="118">
        <v>1</v>
      </c>
      <c r="AD1044" s="118"/>
      <c r="AE1044" s="118"/>
      <c r="AF1044" s="118"/>
      <c r="AG1044" s="118"/>
      <c r="AH1044" s="118"/>
      <c r="AI1044" s="118"/>
      <c r="AJ1044" s="118"/>
      <c r="AK1044" s="118"/>
      <c r="AL1044" s="118"/>
      <c r="AM1044" s="118"/>
      <c r="AN1044" s="118"/>
      <c r="AO1044" s="118"/>
      <c r="AP1044" s="118"/>
      <c r="AQ1044" s="118"/>
      <c r="AR1044" s="118"/>
      <c r="AS1044" s="118"/>
      <c r="AT1044" s="118"/>
      <c r="AU1044" s="118"/>
      <c r="AV1044" s="118"/>
      <c r="AW1044" s="118"/>
      <c r="AX1044" s="118"/>
      <c r="AY1044" s="118"/>
      <c r="AZ1044" s="128">
        <f>G1044</f>
        <v>0</v>
      </c>
      <c r="BA1044" s="118"/>
      <c r="BB1044" s="118"/>
      <c r="BC1044" s="118"/>
      <c r="BD1044" s="118"/>
      <c r="BE1044" s="118"/>
      <c r="BF1044" s="118"/>
      <c r="BG1044" s="118"/>
      <c r="BH1044" s="118"/>
      <c r="BI1044" s="118"/>
      <c r="CA1044" s="118">
        <v>1</v>
      </c>
      <c r="CB1044" s="118">
        <v>1</v>
      </c>
      <c r="CZ1044" s="81">
        <v>2</v>
      </c>
    </row>
    <row r="1045" spans="1:104" x14ac:dyDescent="0.2">
      <c r="A1045" s="129"/>
      <c r="B1045" s="130"/>
      <c r="C1045" s="197" t="s">
        <v>846</v>
      </c>
      <c r="D1045" s="198"/>
      <c r="E1045" s="198"/>
      <c r="F1045" s="198"/>
      <c r="G1045" s="199"/>
      <c r="I1045" s="131"/>
      <c r="K1045" s="131"/>
      <c r="L1045" s="132" t="s">
        <v>846</v>
      </c>
      <c r="O1045" s="118"/>
      <c r="Z1045" s="118"/>
      <c r="AA1045" s="118"/>
      <c r="AB1045" s="118"/>
      <c r="AC1045" s="118"/>
      <c r="AD1045" s="118"/>
      <c r="AE1045" s="118"/>
      <c r="AF1045" s="118"/>
      <c r="AG1045" s="118"/>
      <c r="AH1045" s="118"/>
      <c r="AI1045" s="118"/>
      <c r="AJ1045" s="118"/>
      <c r="AK1045" s="118"/>
      <c r="AL1045" s="118"/>
      <c r="AM1045" s="118"/>
      <c r="AN1045" s="118"/>
      <c r="AO1045" s="118"/>
      <c r="AP1045" s="118"/>
      <c r="AQ1045" s="118"/>
      <c r="AR1045" s="118"/>
      <c r="AS1045" s="118"/>
      <c r="AT1045" s="118"/>
      <c r="AU1045" s="118"/>
      <c r="AV1045" s="118"/>
      <c r="AW1045" s="118"/>
      <c r="AX1045" s="118"/>
      <c r="AY1045" s="118"/>
      <c r="AZ1045" s="118"/>
      <c r="BA1045" s="118"/>
      <c r="BB1045" s="118"/>
      <c r="BC1045" s="118"/>
      <c r="BD1045" s="118"/>
      <c r="BE1045" s="118"/>
      <c r="BF1045" s="118"/>
      <c r="BG1045" s="118"/>
      <c r="BH1045" s="118"/>
      <c r="BI1045" s="118"/>
    </row>
    <row r="1046" spans="1:104" x14ac:dyDescent="0.2">
      <c r="A1046" s="129"/>
      <c r="B1046" s="130"/>
      <c r="C1046" s="197" t="s">
        <v>847</v>
      </c>
      <c r="D1046" s="198"/>
      <c r="E1046" s="198"/>
      <c r="F1046" s="198"/>
      <c r="G1046" s="199"/>
      <c r="I1046" s="131"/>
      <c r="K1046" s="131"/>
      <c r="L1046" s="132" t="s">
        <v>847</v>
      </c>
      <c r="O1046" s="118"/>
      <c r="Z1046" s="118"/>
      <c r="AA1046" s="118"/>
      <c r="AB1046" s="118"/>
      <c r="AC1046" s="118"/>
      <c r="AD1046" s="118"/>
      <c r="AE1046" s="118"/>
      <c r="AF1046" s="118"/>
      <c r="AG1046" s="118"/>
      <c r="AH1046" s="118"/>
      <c r="AI1046" s="118"/>
      <c r="AJ1046" s="118"/>
      <c r="AK1046" s="118"/>
      <c r="AL1046" s="118"/>
      <c r="AM1046" s="118"/>
      <c r="AN1046" s="118"/>
      <c r="AO1046" s="118"/>
      <c r="AP1046" s="118"/>
      <c r="AQ1046" s="118"/>
      <c r="AR1046" s="118"/>
      <c r="AS1046" s="118"/>
      <c r="AT1046" s="118"/>
      <c r="AU1046" s="118"/>
      <c r="AV1046" s="118"/>
      <c r="AW1046" s="118"/>
      <c r="AX1046" s="118"/>
      <c r="AY1046" s="118"/>
      <c r="AZ1046" s="118"/>
      <c r="BA1046" s="118"/>
      <c r="BB1046" s="118"/>
      <c r="BC1046" s="118"/>
      <c r="BD1046" s="118"/>
      <c r="BE1046" s="118"/>
      <c r="BF1046" s="118"/>
      <c r="BG1046" s="118"/>
      <c r="BH1046" s="118"/>
      <c r="BI1046" s="118"/>
    </row>
    <row r="1047" spans="1:104" x14ac:dyDescent="0.2">
      <c r="A1047" s="129"/>
      <c r="B1047" s="130"/>
      <c r="C1047" s="197" t="s">
        <v>826</v>
      </c>
      <c r="D1047" s="198"/>
      <c r="E1047" s="198"/>
      <c r="F1047" s="198"/>
      <c r="G1047" s="199"/>
      <c r="I1047" s="131"/>
      <c r="K1047" s="131"/>
      <c r="L1047" s="132" t="s">
        <v>826</v>
      </c>
      <c r="O1047" s="118"/>
      <c r="Z1047" s="118"/>
      <c r="AA1047" s="118"/>
      <c r="AB1047" s="118"/>
      <c r="AC1047" s="118"/>
      <c r="AD1047" s="118"/>
      <c r="AE1047" s="118"/>
      <c r="AF1047" s="118"/>
      <c r="AG1047" s="118"/>
      <c r="AH1047" s="118"/>
      <c r="AI1047" s="118"/>
      <c r="AJ1047" s="118"/>
      <c r="AK1047" s="118"/>
      <c r="AL1047" s="118"/>
      <c r="AM1047" s="118"/>
      <c r="AN1047" s="118"/>
      <c r="AO1047" s="118"/>
      <c r="AP1047" s="118"/>
      <c r="AQ1047" s="118"/>
      <c r="AR1047" s="118"/>
      <c r="AS1047" s="118"/>
      <c r="AT1047" s="118"/>
      <c r="AU1047" s="118"/>
      <c r="AV1047" s="118"/>
      <c r="AW1047" s="118"/>
      <c r="AX1047" s="118"/>
      <c r="AY1047" s="118"/>
      <c r="AZ1047" s="118"/>
      <c r="BA1047" s="118"/>
      <c r="BB1047" s="118"/>
      <c r="BC1047" s="118"/>
      <c r="BD1047" s="118"/>
      <c r="BE1047" s="118"/>
      <c r="BF1047" s="118"/>
      <c r="BG1047" s="118"/>
      <c r="BH1047" s="118"/>
      <c r="BI1047" s="118"/>
    </row>
    <row r="1048" spans="1:104" x14ac:dyDescent="0.2">
      <c r="A1048" s="129"/>
      <c r="B1048" s="130"/>
      <c r="C1048" s="197" t="s">
        <v>750</v>
      </c>
      <c r="D1048" s="198"/>
      <c r="E1048" s="198"/>
      <c r="F1048" s="198"/>
      <c r="G1048" s="199"/>
      <c r="I1048" s="131"/>
      <c r="K1048" s="131"/>
      <c r="L1048" s="132" t="s">
        <v>750</v>
      </c>
      <c r="O1048" s="118"/>
      <c r="Z1048" s="118"/>
      <c r="AA1048" s="118"/>
      <c r="AB1048" s="118"/>
      <c r="AC1048" s="118"/>
      <c r="AD1048" s="118"/>
      <c r="AE1048" s="118"/>
      <c r="AF1048" s="118"/>
      <c r="AG1048" s="118"/>
      <c r="AH1048" s="118"/>
      <c r="AI1048" s="118"/>
      <c r="AJ1048" s="118"/>
      <c r="AK1048" s="118"/>
      <c r="AL1048" s="118"/>
      <c r="AM1048" s="118"/>
      <c r="AN1048" s="118"/>
      <c r="AO1048" s="118"/>
      <c r="AP1048" s="118"/>
      <c r="AQ1048" s="118"/>
      <c r="AR1048" s="118"/>
      <c r="AS1048" s="118"/>
      <c r="AT1048" s="118"/>
      <c r="AU1048" s="118"/>
      <c r="AV1048" s="118"/>
      <c r="AW1048" s="118"/>
      <c r="AX1048" s="118"/>
      <c r="AY1048" s="118"/>
      <c r="AZ1048" s="118"/>
      <c r="BA1048" s="118"/>
      <c r="BB1048" s="118"/>
      <c r="BC1048" s="118"/>
      <c r="BD1048" s="118"/>
      <c r="BE1048" s="118"/>
      <c r="BF1048" s="118"/>
      <c r="BG1048" s="118"/>
      <c r="BH1048" s="118"/>
      <c r="BI1048" s="118"/>
    </row>
    <row r="1049" spans="1:104" x14ac:dyDescent="0.2">
      <c r="A1049" s="129"/>
      <c r="B1049" s="130"/>
      <c r="C1049" s="197" t="s">
        <v>797</v>
      </c>
      <c r="D1049" s="198"/>
      <c r="E1049" s="198"/>
      <c r="F1049" s="198"/>
      <c r="G1049" s="199"/>
      <c r="I1049" s="131"/>
      <c r="K1049" s="131"/>
      <c r="L1049" s="132" t="s">
        <v>797</v>
      </c>
      <c r="O1049" s="118"/>
      <c r="Z1049" s="118"/>
      <c r="AA1049" s="118"/>
      <c r="AB1049" s="118"/>
      <c r="AC1049" s="118"/>
      <c r="AD1049" s="118"/>
      <c r="AE1049" s="118"/>
      <c r="AF1049" s="118"/>
      <c r="AG1049" s="118"/>
      <c r="AH1049" s="118"/>
      <c r="AI1049" s="118"/>
      <c r="AJ1049" s="118"/>
      <c r="AK1049" s="118"/>
      <c r="AL1049" s="118"/>
      <c r="AM1049" s="118"/>
      <c r="AN1049" s="118"/>
      <c r="AO1049" s="118"/>
      <c r="AP1049" s="118"/>
      <c r="AQ1049" s="118"/>
      <c r="AR1049" s="118"/>
      <c r="AS1049" s="118"/>
      <c r="AT1049" s="118"/>
      <c r="AU1049" s="118"/>
      <c r="AV1049" s="118"/>
      <c r="AW1049" s="118"/>
      <c r="AX1049" s="118"/>
      <c r="AY1049" s="118"/>
      <c r="AZ1049" s="118"/>
      <c r="BA1049" s="118"/>
      <c r="BB1049" s="118"/>
      <c r="BC1049" s="118"/>
      <c r="BD1049" s="118"/>
      <c r="BE1049" s="118"/>
      <c r="BF1049" s="118"/>
      <c r="BG1049" s="118"/>
      <c r="BH1049" s="118"/>
      <c r="BI1049" s="118"/>
    </row>
    <row r="1050" spans="1:104" x14ac:dyDescent="0.2">
      <c r="A1050" s="129"/>
      <c r="B1050" s="130"/>
      <c r="C1050" s="197" t="s">
        <v>816</v>
      </c>
      <c r="D1050" s="198"/>
      <c r="E1050" s="198"/>
      <c r="F1050" s="198"/>
      <c r="G1050" s="199"/>
      <c r="I1050" s="131"/>
      <c r="K1050" s="131"/>
      <c r="L1050" s="132" t="s">
        <v>816</v>
      </c>
      <c r="O1050" s="118"/>
      <c r="Z1050" s="118"/>
      <c r="AA1050" s="118"/>
      <c r="AB1050" s="118"/>
      <c r="AC1050" s="118"/>
      <c r="AD1050" s="118"/>
      <c r="AE1050" s="118"/>
      <c r="AF1050" s="118"/>
      <c r="AG1050" s="118"/>
      <c r="AH1050" s="118"/>
      <c r="AI1050" s="118"/>
      <c r="AJ1050" s="118"/>
      <c r="AK1050" s="118"/>
      <c r="AL1050" s="118"/>
      <c r="AM1050" s="118"/>
      <c r="AN1050" s="118"/>
      <c r="AO1050" s="118"/>
      <c r="AP1050" s="118"/>
      <c r="AQ1050" s="118"/>
      <c r="AR1050" s="118"/>
      <c r="AS1050" s="118"/>
      <c r="AT1050" s="118"/>
      <c r="AU1050" s="118"/>
      <c r="AV1050" s="118"/>
      <c r="AW1050" s="118"/>
      <c r="AX1050" s="118"/>
      <c r="AY1050" s="118"/>
      <c r="AZ1050" s="118"/>
      <c r="BA1050" s="118"/>
      <c r="BB1050" s="118"/>
      <c r="BC1050" s="118"/>
      <c r="BD1050" s="118"/>
      <c r="BE1050" s="118"/>
      <c r="BF1050" s="118"/>
      <c r="BG1050" s="118"/>
      <c r="BH1050" s="118"/>
      <c r="BI1050" s="118"/>
    </row>
    <row r="1051" spans="1:104" x14ac:dyDescent="0.2">
      <c r="A1051" s="129"/>
      <c r="B1051" s="130"/>
      <c r="C1051" s="197" t="s">
        <v>817</v>
      </c>
      <c r="D1051" s="198"/>
      <c r="E1051" s="198"/>
      <c r="F1051" s="198"/>
      <c r="G1051" s="199"/>
      <c r="I1051" s="131"/>
      <c r="K1051" s="131"/>
      <c r="L1051" s="132" t="s">
        <v>817</v>
      </c>
      <c r="O1051" s="118"/>
      <c r="Z1051" s="118"/>
      <c r="AA1051" s="118"/>
      <c r="AB1051" s="118"/>
      <c r="AC1051" s="118"/>
      <c r="AD1051" s="118"/>
      <c r="AE1051" s="118"/>
      <c r="AF1051" s="118"/>
      <c r="AG1051" s="118"/>
      <c r="AH1051" s="118"/>
      <c r="AI1051" s="118"/>
      <c r="AJ1051" s="118"/>
      <c r="AK1051" s="118"/>
      <c r="AL1051" s="118"/>
      <c r="AM1051" s="118"/>
      <c r="AN1051" s="118"/>
      <c r="AO1051" s="118"/>
      <c r="AP1051" s="118"/>
      <c r="AQ1051" s="118"/>
      <c r="AR1051" s="118"/>
      <c r="AS1051" s="118"/>
      <c r="AT1051" s="118"/>
      <c r="AU1051" s="118"/>
      <c r="AV1051" s="118"/>
      <c r="AW1051" s="118"/>
      <c r="AX1051" s="118"/>
      <c r="AY1051" s="118"/>
      <c r="AZ1051" s="118"/>
      <c r="BA1051" s="118"/>
      <c r="BB1051" s="118"/>
      <c r="BC1051" s="118"/>
      <c r="BD1051" s="118"/>
      <c r="BE1051" s="118"/>
      <c r="BF1051" s="118"/>
      <c r="BG1051" s="118"/>
      <c r="BH1051" s="118"/>
      <c r="BI1051" s="118"/>
    </row>
    <row r="1052" spans="1:104" x14ac:dyDescent="0.2">
      <c r="A1052" s="119">
        <v>155</v>
      </c>
      <c r="B1052" s="120" t="s">
        <v>848</v>
      </c>
      <c r="C1052" s="121" t="s">
        <v>849</v>
      </c>
      <c r="D1052" s="122" t="s">
        <v>812</v>
      </c>
      <c r="E1052" s="123">
        <v>1</v>
      </c>
      <c r="F1052" s="124">
        <v>0</v>
      </c>
      <c r="G1052" s="125">
        <f>E1052*F1052</f>
        <v>0</v>
      </c>
      <c r="H1052" s="126">
        <v>0</v>
      </c>
      <c r="I1052" s="127">
        <f>E1052*H1052</f>
        <v>0</v>
      </c>
      <c r="J1052" s="126">
        <v>0</v>
      </c>
      <c r="K1052" s="127">
        <f>E1052*J1052</f>
        <v>0</v>
      </c>
      <c r="O1052" s="118"/>
      <c r="Z1052" s="118"/>
      <c r="AA1052" s="118">
        <v>1</v>
      </c>
      <c r="AB1052" s="118">
        <v>1</v>
      </c>
      <c r="AC1052" s="118">
        <v>1</v>
      </c>
      <c r="AD1052" s="118"/>
      <c r="AE1052" s="118"/>
      <c r="AF1052" s="118"/>
      <c r="AG1052" s="118"/>
      <c r="AH1052" s="118"/>
      <c r="AI1052" s="118"/>
      <c r="AJ1052" s="118"/>
      <c r="AK1052" s="118"/>
      <c r="AL1052" s="118"/>
      <c r="AM1052" s="118"/>
      <c r="AN1052" s="118"/>
      <c r="AO1052" s="118"/>
      <c r="AP1052" s="118"/>
      <c r="AQ1052" s="118"/>
      <c r="AR1052" s="118"/>
      <c r="AS1052" s="118"/>
      <c r="AT1052" s="118"/>
      <c r="AU1052" s="118"/>
      <c r="AV1052" s="118"/>
      <c r="AW1052" s="118"/>
      <c r="AX1052" s="118"/>
      <c r="AY1052" s="118"/>
      <c r="AZ1052" s="128">
        <f>G1052</f>
        <v>0</v>
      </c>
      <c r="BA1052" s="118"/>
      <c r="BB1052" s="118"/>
      <c r="BC1052" s="118"/>
      <c r="BD1052" s="118"/>
      <c r="BE1052" s="118"/>
      <c r="BF1052" s="118"/>
      <c r="BG1052" s="118"/>
      <c r="BH1052" s="118"/>
      <c r="BI1052" s="118"/>
      <c r="CA1052" s="118">
        <v>1</v>
      </c>
      <c r="CB1052" s="118">
        <v>1</v>
      </c>
      <c r="CZ1052" s="81">
        <v>2</v>
      </c>
    </row>
    <row r="1053" spans="1:104" x14ac:dyDescent="0.2">
      <c r="A1053" s="129"/>
      <c r="B1053" s="130"/>
      <c r="C1053" s="197" t="s">
        <v>850</v>
      </c>
      <c r="D1053" s="198"/>
      <c r="E1053" s="198"/>
      <c r="F1053" s="198"/>
      <c r="G1053" s="199"/>
      <c r="I1053" s="131"/>
      <c r="K1053" s="131"/>
      <c r="L1053" s="132" t="s">
        <v>850</v>
      </c>
      <c r="O1053" s="118"/>
      <c r="Z1053" s="118"/>
      <c r="AA1053" s="118"/>
      <c r="AB1053" s="118"/>
      <c r="AC1053" s="118"/>
      <c r="AD1053" s="118"/>
      <c r="AE1053" s="118"/>
      <c r="AF1053" s="118"/>
      <c r="AG1053" s="118"/>
      <c r="AH1053" s="118"/>
      <c r="AI1053" s="118"/>
      <c r="AJ1053" s="118"/>
      <c r="AK1053" s="118"/>
      <c r="AL1053" s="118"/>
      <c r="AM1053" s="118"/>
      <c r="AN1053" s="118"/>
      <c r="AO1053" s="118"/>
      <c r="AP1053" s="118"/>
      <c r="AQ1053" s="118"/>
      <c r="AR1053" s="118"/>
      <c r="AS1053" s="118"/>
      <c r="AT1053" s="118"/>
      <c r="AU1053" s="118"/>
      <c r="AV1053" s="118"/>
      <c r="AW1053" s="118"/>
      <c r="AX1053" s="118"/>
      <c r="AY1053" s="118"/>
      <c r="AZ1053" s="118"/>
      <c r="BA1053" s="118"/>
      <c r="BB1053" s="118"/>
      <c r="BC1053" s="118"/>
      <c r="BD1053" s="118"/>
      <c r="BE1053" s="118"/>
      <c r="BF1053" s="118"/>
      <c r="BG1053" s="118"/>
      <c r="BH1053" s="118"/>
      <c r="BI1053" s="118"/>
    </row>
    <row r="1054" spans="1:104" x14ac:dyDescent="0.2">
      <c r="A1054" s="129"/>
      <c r="B1054" s="130"/>
      <c r="C1054" s="197" t="s">
        <v>825</v>
      </c>
      <c r="D1054" s="198"/>
      <c r="E1054" s="198"/>
      <c r="F1054" s="198"/>
      <c r="G1054" s="199"/>
      <c r="I1054" s="131"/>
      <c r="K1054" s="131"/>
      <c r="L1054" s="132" t="s">
        <v>825</v>
      </c>
      <c r="O1054" s="118"/>
      <c r="Z1054" s="118"/>
      <c r="AA1054" s="118"/>
      <c r="AB1054" s="118"/>
      <c r="AC1054" s="118"/>
      <c r="AD1054" s="118"/>
      <c r="AE1054" s="118"/>
      <c r="AF1054" s="118"/>
      <c r="AG1054" s="118"/>
      <c r="AH1054" s="118"/>
      <c r="AI1054" s="118"/>
      <c r="AJ1054" s="118"/>
      <c r="AK1054" s="118"/>
      <c r="AL1054" s="118"/>
      <c r="AM1054" s="118"/>
      <c r="AN1054" s="118"/>
      <c r="AO1054" s="118"/>
      <c r="AP1054" s="118"/>
      <c r="AQ1054" s="118"/>
      <c r="AR1054" s="118"/>
      <c r="AS1054" s="118"/>
      <c r="AT1054" s="118"/>
      <c r="AU1054" s="118"/>
      <c r="AV1054" s="118"/>
      <c r="AW1054" s="118"/>
      <c r="AX1054" s="118"/>
      <c r="AY1054" s="118"/>
      <c r="AZ1054" s="118"/>
      <c r="BA1054" s="118"/>
      <c r="BB1054" s="118"/>
      <c r="BC1054" s="118"/>
      <c r="BD1054" s="118"/>
      <c r="BE1054" s="118"/>
      <c r="BF1054" s="118"/>
      <c r="BG1054" s="118"/>
      <c r="BH1054" s="118"/>
      <c r="BI1054" s="118"/>
    </row>
    <row r="1055" spans="1:104" x14ac:dyDescent="0.2">
      <c r="A1055" s="129"/>
      <c r="B1055" s="130"/>
      <c r="C1055" s="197" t="s">
        <v>826</v>
      </c>
      <c r="D1055" s="198"/>
      <c r="E1055" s="198"/>
      <c r="F1055" s="198"/>
      <c r="G1055" s="199"/>
      <c r="I1055" s="131"/>
      <c r="K1055" s="131"/>
      <c r="L1055" s="132" t="s">
        <v>826</v>
      </c>
      <c r="O1055" s="118"/>
      <c r="Z1055" s="118"/>
      <c r="AA1055" s="118"/>
      <c r="AB1055" s="118"/>
      <c r="AC1055" s="118"/>
      <c r="AD1055" s="118"/>
      <c r="AE1055" s="118"/>
      <c r="AF1055" s="118"/>
      <c r="AG1055" s="118"/>
      <c r="AH1055" s="118"/>
      <c r="AI1055" s="118"/>
      <c r="AJ1055" s="118"/>
      <c r="AK1055" s="118"/>
      <c r="AL1055" s="118"/>
      <c r="AM1055" s="118"/>
      <c r="AN1055" s="118"/>
      <c r="AO1055" s="118"/>
      <c r="AP1055" s="118"/>
      <c r="AQ1055" s="118"/>
      <c r="AR1055" s="118"/>
      <c r="AS1055" s="118"/>
      <c r="AT1055" s="118"/>
      <c r="AU1055" s="118"/>
      <c r="AV1055" s="118"/>
      <c r="AW1055" s="118"/>
      <c r="AX1055" s="118"/>
      <c r="AY1055" s="118"/>
      <c r="AZ1055" s="118"/>
      <c r="BA1055" s="118"/>
      <c r="BB1055" s="118"/>
      <c r="BC1055" s="118"/>
      <c r="BD1055" s="118"/>
      <c r="BE1055" s="118"/>
      <c r="BF1055" s="118"/>
      <c r="BG1055" s="118"/>
      <c r="BH1055" s="118"/>
      <c r="BI1055" s="118"/>
    </row>
    <row r="1056" spans="1:104" x14ac:dyDescent="0.2">
      <c r="A1056" s="129"/>
      <c r="B1056" s="130"/>
      <c r="C1056" s="197" t="s">
        <v>851</v>
      </c>
      <c r="D1056" s="198"/>
      <c r="E1056" s="198"/>
      <c r="F1056" s="198"/>
      <c r="G1056" s="199"/>
      <c r="I1056" s="131"/>
      <c r="K1056" s="131"/>
      <c r="L1056" s="132" t="s">
        <v>851</v>
      </c>
      <c r="O1056" s="118"/>
      <c r="Z1056" s="118"/>
      <c r="AA1056" s="118"/>
      <c r="AB1056" s="118"/>
      <c r="AC1056" s="118"/>
      <c r="AD1056" s="118"/>
      <c r="AE1056" s="118"/>
      <c r="AF1056" s="118"/>
      <c r="AG1056" s="118"/>
      <c r="AH1056" s="118"/>
      <c r="AI1056" s="118"/>
      <c r="AJ1056" s="118"/>
      <c r="AK1056" s="118"/>
      <c r="AL1056" s="118"/>
      <c r="AM1056" s="118"/>
      <c r="AN1056" s="118"/>
      <c r="AO1056" s="118"/>
      <c r="AP1056" s="118"/>
      <c r="AQ1056" s="118"/>
      <c r="AR1056" s="118"/>
      <c r="AS1056" s="118"/>
      <c r="AT1056" s="118"/>
      <c r="AU1056" s="118"/>
      <c r="AV1056" s="118"/>
      <c r="AW1056" s="118"/>
      <c r="AX1056" s="118"/>
      <c r="AY1056" s="118"/>
      <c r="AZ1056" s="118"/>
      <c r="BA1056" s="118"/>
      <c r="BB1056" s="118"/>
      <c r="BC1056" s="118"/>
      <c r="BD1056" s="118"/>
      <c r="BE1056" s="118"/>
      <c r="BF1056" s="118"/>
      <c r="BG1056" s="118"/>
      <c r="BH1056" s="118"/>
      <c r="BI1056" s="118"/>
    </row>
    <row r="1057" spans="1:104" x14ac:dyDescent="0.2">
      <c r="A1057" s="129"/>
      <c r="B1057" s="130"/>
      <c r="C1057" s="197" t="s">
        <v>852</v>
      </c>
      <c r="D1057" s="198"/>
      <c r="E1057" s="198"/>
      <c r="F1057" s="198"/>
      <c r="G1057" s="199"/>
      <c r="I1057" s="131"/>
      <c r="K1057" s="131"/>
      <c r="L1057" s="132" t="s">
        <v>852</v>
      </c>
      <c r="O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c r="AT1057" s="118"/>
      <c r="AU1057" s="118"/>
      <c r="AV1057" s="118"/>
      <c r="AW1057" s="118"/>
      <c r="AX1057" s="118"/>
      <c r="AY1057" s="118"/>
      <c r="AZ1057" s="118"/>
      <c r="BA1057" s="118"/>
      <c r="BB1057" s="118"/>
      <c r="BC1057" s="118"/>
      <c r="BD1057" s="118"/>
      <c r="BE1057" s="118"/>
      <c r="BF1057" s="118"/>
      <c r="BG1057" s="118"/>
      <c r="BH1057" s="118"/>
      <c r="BI1057" s="118"/>
    </row>
    <row r="1058" spans="1:104" x14ac:dyDescent="0.2">
      <c r="A1058" s="129"/>
      <c r="B1058" s="130"/>
      <c r="C1058" s="197" t="s">
        <v>853</v>
      </c>
      <c r="D1058" s="198"/>
      <c r="E1058" s="198"/>
      <c r="F1058" s="198"/>
      <c r="G1058" s="199"/>
      <c r="I1058" s="131"/>
      <c r="K1058" s="131"/>
      <c r="L1058" s="132" t="s">
        <v>853</v>
      </c>
      <c r="O1058" s="118"/>
      <c r="Z1058" s="118"/>
      <c r="AA1058" s="118"/>
      <c r="AB1058" s="118"/>
      <c r="AC1058" s="118"/>
      <c r="AD1058" s="118"/>
      <c r="AE1058" s="118"/>
      <c r="AF1058" s="118"/>
      <c r="AG1058" s="118"/>
      <c r="AH1058" s="118"/>
      <c r="AI1058" s="118"/>
      <c r="AJ1058" s="118"/>
      <c r="AK1058" s="118"/>
      <c r="AL1058" s="118"/>
      <c r="AM1058" s="118"/>
      <c r="AN1058" s="118"/>
      <c r="AO1058" s="118"/>
      <c r="AP1058" s="118"/>
      <c r="AQ1058" s="118"/>
      <c r="AR1058" s="118"/>
      <c r="AS1058" s="118"/>
      <c r="AT1058" s="118"/>
      <c r="AU1058" s="118"/>
      <c r="AV1058" s="118"/>
      <c r="AW1058" s="118"/>
      <c r="AX1058" s="118"/>
      <c r="AY1058" s="118"/>
      <c r="AZ1058" s="118"/>
      <c r="BA1058" s="118"/>
      <c r="BB1058" s="118"/>
      <c r="BC1058" s="118"/>
      <c r="BD1058" s="118"/>
      <c r="BE1058" s="118"/>
      <c r="BF1058" s="118"/>
      <c r="BG1058" s="118"/>
      <c r="BH1058" s="118"/>
      <c r="BI1058" s="118"/>
    </row>
    <row r="1059" spans="1:104" x14ac:dyDescent="0.2">
      <c r="A1059" s="129"/>
      <c r="B1059" s="130"/>
      <c r="C1059" s="197" t="s">
        <v>829</v>
      </c>
      <c r="D1059" s="198"/>
      <c r="E1059" s="198"/>
      <c r="F1059" s="198"/>
      <c r="G1059" s="199"/>
      <c r="I1059" s="131"/>
      <c r="K1059" s="131"/>
      <c r="L1059" s="132" t="s">
        <v>829</v>
      </c>
      <c r="O1059" s="118"/>
      <c r="Z1059" s="118"/>
      <c r="AA1059" s="118"/>
      <c r="AB1059" s="118"/>
      <c r="AC1059" s="118"/>
      <c r="AD1059" s="118"/>
      <c r="AE1059" s="118"/>
      <c r="AF1059" s="118"/>
      <c r="AG1059" s="118"/>
      <c r="AH1059" s="118"/>
      <c r="AI1059" s="118"/>
      <c r="AJ1059" s="118"/>
      <c r="AK1059" s="118"/>
      <c r="AL1059" s="118"/>
      <c r="AM1059" s="118"/>
      <c r="AN1059" s="118"/>
      <c r="AO1059" s="118"/>
      <c r="AP1059" s="118"/>
      <c r="AQ1059" s="118"/>
      <c r="AR1059" s="118"/>
      <c r="AS1059" s="118"/>
      <c r="AT1059" s="118"/>
      <c r="AU1059" s="118"/>
      <c r="AV1059" s="118"/>
      <c r="AW1059" s="118"/>
      <c r="AX1059" s="118"/>
      <c r="AY1059" s="118"/>
      <c r="AZ1059" s="118"/>
      <c r="BA1059" s="118"/>
      <c r="BB1059" s="118"/>
      <c r="BC1059" s="118"/>
      <c r="BD1059" s="118"/>
      <c r="BE1059" s="118"/>
      <c r="BF1059" s="118"/>
      <c r="BG1059" s="118"/>
      <c r="BH1059" s="118"/>
      <c r="BI1059" s="118"/>
    </row>
    <row r="1060" spans="1:104" x14ac:dyDescent="0.2">
      <c r="A1060" s="129"/>
      <c r="B1060" s="130"/>
      <c r="C1060" s="197" t="s">
        <v>830</v>
      </c>
      <c r="D1060" s="198"/>
      <c r="E1060" s="198"/>
      <c r="F1060" s="198"/>
      <c r="G1060" s="199"/>
      <c r="I1060" s="131"/>
      <c r="K1060" s="131"/>
      <c r="L1060" s="132" t="s">
        <v>830</v>
      </c>
      <c r="O1060" s="118"/>
      <c r="Z1060" s="118"/>
      <c r="AA1060" s="118"/>
      <c r="AB1060" s="118"/>
      <c r="AC1060" s="118"/>
      <c r="AD1060" s="118"/>
      <c r="AE1060" s="118"/>
      <c r="AF1060" s="118"/>
      <c r="AG1060" s="118"/>
      <c r="AH1060" s="118"/>
      <c r="AI1060" s="118"/>
      <c r="AJ1060" s="118"/>
      <c r="AK1060" s="118"/>
      <c r="AL1060" s="118"/>
      <c r="AM1060" s="118"/>
      <c r="AN1060" s="118"/>
      <c r="AO1060" s="118"/>
      <c r="AP1060" s="118"/>
      <c r="AQ1060" s="118"/>
      <c r="AR1060" s="118"/>
      <c r="AS1060" s="118"/>
      <c r="AT1060" s="118"/>
      <c r="AU1060" s="118"/>
      <c r="AV1060" s="118"/>
      <c r="AW1060" s="118"/>
      <c r="AX1060" s="118"/>
      <c r="AY1060" s="118"/>
      <c r="AZ1060" s="118"/>
      <c r="BA1060" s="118"/>
      <c r="BB1060" s="118"/>
      <c r="BC1060" s="118"/>
      <c r="BD1060" s="118"/>
      <c r="BE1060" s="118"/>
      <c r="BF1060" s="118"/>
      <c r="BG1060" s="118"/>
      <c r="BH1060" s="118"/>
      <c r="BI1060" s="118"/>
    </row>
    <row r="1061" spans="1:104" x14ac:dyDescent="0.2">
      <c r="A1061" s="129"/>
      <c r="B1061" s="130"/>
      <c r="C1061" s="197" t="s">
        <v>831</v>
      </c>
      <c r="D1061" s="198"/>
      <c r="E1061" s="198"/>
      <c r="F1061" s="198"/>
      <c r="G1061" s="199"/>
      <c r="I1061" s="131"/>
      <c r="K1061" s="131"/>
      <c r="L1061" s="132" t="s">
        <v>831</v>
      </c>
      <c r="O1061" s="118"/>
      <c r="Z1061" s="118"/>
      <c r="AA1061" s="118"/>
      <c r="AB1061" s="118"/>
      <c r="AC1061" s="118"/>
      <c r="AD1061" s="118"/>
      <c r="AE1061" s="118"/>
      <c r="AF1061" s="118"/>
      <c r="AG1061" s="118"/>
      <c r="AH1061" s="118"/>
      <c r="AI1061" s="118"/>
      <c r="AJ1061" s="118"/>
      <c r="AK1061" s="118"/>
      <c r="AL1061" s="118"/>
      <c r="AM1061" s="118"/>
      <c r="AN1061" s="118"/>
      <c r="AO1061" s="118"/>
      <c r="AP1061" s="118"/>
      <c r="AQ1061" s="118"/>
      <c r="AR1061" s="118"/>
      <c r="AS1061" s="118"/>
      <c r="AT1061" s="118"/>
      <c r="AU1061" s="118"/>
      <c r="AV1061" s="118"/>
      <c r="AW1061" s="118"/>
      <c r="AX1061" s="118"/>
      <c r="AY1061" s="118"/>
      <c r="AZ1061" s="118"/>
      <c r="BA1061" s="118"/>
      <c r="BB1061" s="118"/>
      <c r="BC1061" s="118"/>
      <c r="BD1061" s="118"/>
      <c r="BE1061" s="118"/>
      <c r="BF1061" s="118"/>
      <c r="BG1061" s="118"/>
      <c r="BH1061" s="118"/>
      <c r="BI1061" s="118"/>
    </row>
    <row r="1062" spans="1:104" x14ac:dyDescent="0.2">
      <c r="A1062" s="129"/>
      <c r="B1062" s="130"/>
      <c r="C1062" s="197" t="s">
        <v>832</v>
      </c>
      <c r="D1062" s="198"/>
      <c r="E1062" s="198"/>
      <c r="F1062" s="198"/>
      <c r="G1062" s="199"/>
      <c r="I1062" s="131"/>
      <c r="K1062" s="131"/>
      <c r="L1062" s="132" t="s">
        <v>832</v>
      </c>
      <c r="O1062" s="118"/>
      <c r="Z1062" s="118"/>
      <c r="AA1062" s="118"/>
      <c r="AB1062" s="118"/>
      <c r="AC1062" s="118"/>
      <c r="AD1062" s="118"/>
      <c r="AE1062" s="118"/>
      <c r="AF1062" s="118"/>
      <c r="AG1062" s="118"/>
      <c r="AH1062" s="118"/>
      <c r="AI1062" s="118"/>
      <c r="AJ1062" s="118"/>
      <c r="AK1062" s="118"/>
      <c r="AL1062" s="118"/>
      <c r="AM1062" s="118"/>
      <c r="AN1062" s="118"/>
      <c r="AO1062" s="118"/>
      <c r="AP1062" s="118"/>
      <c r="AQ1062" s="118"/>
      <c r="AR1062" s="118"/>
      <c r="AS1062" s="118"/>
      <c r="AT1062" s="118"/>
      <c r="AU1062" s="118"/>
      <c r="AV1062" s="118"/>
      <c r="AW1062" s="118"/>
      <c r="AX1062" s="118"/>
      <c r="AY1062" s="118"/>
      <c r="AZ1062" s="118"/>
      <c r="BA1062" s="118"/>
      <c r="BB1062" s="118"/>
      <c r="BC1062" s="118"/>
      <c r="BD1062" s="118"/>
      <c r="BE1062" s="118"/>
      <c r="BF1062" s="118"/>
      <c r="BG1062" s="118"/>
      <c r="BH1062" s="118"/>
      <c r="BI1062" s="118"/>
    </row>
    <row r="1063" spans="1:104" x14ac:dyDescent="0.2">
      <c r="A1063" s="129"/>
      <c r="B1063" s="130"/>
      <c r="C1063" s="197" t="s">
        <v>833</v>
      </c>
      <c r="D1063" s="198"/>
      <c r="E1063" s="198"/>
      <c r="F1063" s="198"/>
      <c r="G1063" s="199"/>
      <c r="I1063" s="131"/>
      <c r="K1063" s="131"/>
      <c r="L1063" s="132" t="s">
        <v>833</v>
      </c>
      <c r="O1063" s="118"/>
      <c r="Z1063" s="118"/>
      <c r="AA1063" s="118"/>
      <c r="AB1063" s="118"/>
      <c r="AC1063" s="118"/>
      <c r="AD1063" s="118"/>
      <c r="AE1063" s="118"/>
      <c r="AF1063" s="118"/>
      <c r="AG1063" s="118"/>
      <c r="AH1063" s="118"/>
      <c r="AI1063" s="118"/>
      <c r="AJ1063" s="118"/>
      <c r="AK1063" s="118"/>
      <c r="AL1063" s="118"/>
      <c r="AM1063" s="118"/>
      <c r="AN1063" s="118"/>
      <c r="AO1063" s="118"/>
      <c r="AP1063" s="118"/>
      <c r="AQ1063" s="118"/>
      <c r="AR1063" s="118"/>
      <c r="AS1063" s="118"/>
      <c r="AT1063" s="118"/>
      <c r="AU1063" s="118"/>
      <c r="AV1063" s="118"/>
      <c r="AW1063" s="118"/>
      <c r="AX1063" s="118"/>
      <c r="AY1063" s="118"/>
      <c r="AZ1063" s="118"/>
      <c r="BA1063" s="118"/>
      <c r="BB1063" s="118"/>
      <c r="BC1063" s="118"/>
      <c r="BD1063" s="118"/>
      <c r="BE1063" s="118"/>
      <c r="BF1063" s="118"/>
      <c r="BG1063" s="118"/>
      <c r="BH1063" s="118"/>
      <c r="BI1063" s="118"/>
    </row>
    <row r="1064" spans="1:104" x14ac:dyDescent="0.2">
      <c r="A1064" s="129"/>
      <c r="B1064" s="130"/>
      <c r="C1064" s="197" t="s">
        <v>834</v>
      </c>
      <c r="D1064" s="198"/>
      <c r="E1064" s="198"/>
      <c r="F1064" s="198"/>
      <c r="G1064" s="199"/>
      <c r="I1064" s="131"/>
      <c r="K1064" s="131"/>
      <c r="L1064" s="132" t="s">
        <v>834</v>
      </c>
      <c r="O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118"/>
      <c r="BB1064" s="118"/>
      <c r="BC1064" s="118"/>
      <c r="BD1064" s="118"/>
      <c r="BE1064" s="118"/>
      <c r="BF1064" s="118"/>
      <c r="BG1064" s="118"/>
      <c r="BH1064" s="118"/>
      <c r="BI1064" s="118"/>
    </row>
    <row r="1065" spans="1:104" x14ac:dyDescent="0.2">
      <c r="A1065" s="119">
        <v>156</v>
      </c>
      <c r="B1065" s="120" t="s">
        <v>854</v>
      </c>
      <c r="C1065" s="121" t="s">
        <v>855</v>
      </c>
      <c r="D1065" s="122" t="s">
        <v>812</v>
      </c>
      <c r="E1065" s="123">
        <v>1</v>
      </c>
      <c r="F1065" s="124">
        <v>0</v>
      </c>
      <c r="G1065" s="125">
        <f>E1065*F1065</f>
        <v>0</v>
      </c>
      <c r="H1065" s="126">
        <v>0</v>
      </c>
      <c r="I1065" s="127">
        <f>E1065*H1065</f>
        <v>0</v>
      </c>
      <c r="J1065" s="126">
        <v>0</v>
      </c>
      <c r="K1065" s="127">
        <f>E1065*J1065</f>
        <v>0</v>
      </c>
      <c r="O1065" s="118"/>
      <c r="Z1065" s="118"/>
      <c r="AA1065" s="118">
        <v>1</v>
      </c>
      <c r="AB1065" s="118">
        <v>1</v>
      </c>
      <c r="AC1065" s="118">
        <v>1</v>
      </c>
      <c r="AD1065" s="118"/>
      <c r="AE1065" s="118"/>
      <c r="AF1065" s="118"/>
      <c r="AG1065" s="118"/>
      <c r="AH1065" s="118"/>
      <c r="AI1065" s="118"/>
      <c r="AJ1065" s="118"/>
      <c r="AK1065" s="118"/>
      <c r="AL1065" s="118"/>
      <c r="AM1065" s="118"/>
      <c r="AN1065" s="118"/>
      <c r="AO1065" s="118"/>
      <c r="AP1065" s="118"/>
      <c r="AQ1065" s="118"/>
      <c r="AR1065" s="118"/>
      <c r="AS1065" s="118"/>
      <c r="AT1065" s="118"/>
      <c r="AU1065" s="118"/>
      <c r="AV1065" s="118"/>
      <c r="AW1065" s="118"/>
      <c r="AX1065" s="118"/>
      <c r="AY1065" s="118"/>
      <c r="AZ1065" s="128">
        <f>G1065</f>
        <v>0</v>
      </c>
      <c r="BA1065" s="118"/>
      <c r="BB1065" s="118"/>
      <c r="BC1065" s="118"/>
      <c r="BD1065" s="118"/>
      <c r="BE1065" s="118"/>
      <c r="BF1065" s="118"/>
      <c r="BG1065" s="118"/>
      <c r="BH1065" s="118"/>
      <c r="BI1065" s="118"/>
      <c r="CA1065" s="118">
        <v>1</v>
      </c>
      <c r="CB1065" s="118">
        <v>1</v>
      </c>
      <c r="CZ1065" s="81">
        <v>2</v>
      </c>
    </row>
    <row r="1066" spans="1:104" x14ac:dyDescent="0.2">
      <c r="A1066" s="129"/>
      <c r="B1066" s="130"/>
      <c r="C1066" s="197" t="s">
        <v>856</v>
      </c>
      <c r="D1066" s="198"/>
      <c r="E1066" s="198"/>
      <c r="F1066" s="198"/>
      <c r="G1066" s="199"/>
      <c r="I1066" s="131"/>
      <c r="K1066" s="131"/>
      <c r="L1066" s="132" t="s">
        <v>856</v>
      </c>
      <c r="O1066" s="118"/>
      <c r="Z1066" s="118"/>
      <c r="AA1066" s="118"/>
      <c r="AB1066" s="118"/>
      <c r="AC1066" s="118"/>
      <c r="AD1066" s="118"/>
      <c r="AE1066" s="118"/>
      <c r="AF1066" s="118"/>
      <c r="AG1066" s="118"/>
      <c r="AH1066" s="118"/>
      <c r="AI1066" s="118"/>
      <c r="AJ1066" s="118"/>
      <c r="AK1066" s="118"/>
      <c r="AL1066" s="118"/>
      <c r="AM1066" s="118"/>
      <c r="AN1066" s="118"/>
      <c r="AO1066" s="118"/>
      <c r="AP1066" s="118"/>
      <c r="AQ1066" s="118"/>
      <c r="AR1066" s="118"/>
      <c r="AS1066" s="118"/>
      <c r="AT1066" s="118"/>
      <c r="AU1066" s="118"/>
      <c r="AV1066" s="118"/>
      <c r="AW1066" s="118"/>
      <c r="AX1066" s="118"/>
      <c r="AY1066" s="118"/>
      <c r="AZ1066" s="118"/>
      <c r="BA1066" s="118"/>
      <c r="BB1066" s="118"/>
      <c r="BC1066" s="118"/>
      <c r="BD1066" s="118"/>
      <c r="BE1066" s="118"/>
      <c r="BF1066" s="118"/>
      <c r="BG1066" s="118"/>
      <c r="BH1066" s="118"/>
      <c r="BI1066" s="118"/>
    </row>
    <row r="1067" spans="1:104" x14ac:dyDescent="0.2">
      <c r="A1067" s="129"/>
      <c r="B1067" s="130"/>
      <c r="C1067" s="197" t="s">
        <v>765</v>
      </c>
      <c r="D1067" s="198"/>
      <c r="E1067" s="198"/>
      <c r="F1067" s="198"/>
      <c r="G1067" s="199"/>
      <c r="I1067" s="131"/>
      <c r="K1067" s="131"/>
      <c r="L1067" s="132" t="s">
        <v>765</v>
      </c>
      <c r="O1067" s="118"/>
      <c r="Z1067" s="118"/>
      <c r="AA1067" s="118"/>
      <c r="AB1067" s="118"/>
      <c r="AC1067" s="118"/>
      <c r="AD1067" s="118"/>
      <c r="AE1067" s="118"/>
      <c r="AF1067" s="118"/>
      <c r="AG1067" s="118"/>
      <c r="AH1067" s="118"/>
      <c r="AI1067" s="118"/>
      <c r="AJ1067" s="118"/>
      <c r="AK1067" s="118"/>
      <c r="AL1067" s="118"/>
      <c r="AM1067" s="118"/>
      <c r="AN1067" s="118"/>
      <c r="AO1067" s="118"/>
      <c r="AP1067" s="118"/>
      <c r="AQ1067" s="118"/>
      <c r="AR1067" s="118"/>
      <c r="AS1067" s="118"/>
      <c r="AT1067" s="118"/>
      <c r="AU1067" s="118"/>
      <c r="AV1067" s="118"/>
      <c r="AW1067" s="118"/>
      <c r="AX1067" s="118"/>
      <c r="AY1067" s="118"/>
      <c r="AZ1067" s="118"/>
      <c r="BA1067" s="118"/>
      <c r="BB1067" s="118"/>
      <c r="BC1067" s="118"/>
      <c r="BD1067" s="118"/>
      <c r="BE1067" s="118"/>
      <c r="BF1067" s="118"/>
      <c r="BG1067" s="118"/>
      <c r="BH1067" s="118"/>
      <c r="BI1067" s="118"/>
    </row>
    <row r="1068" spans="1:104" x14ac:dyDescent="0.2">
      <c r="A1068" s="129"/>
      <c r="B1068" s="130"/>
      <c r="C1068" s="197" t="s">
        <v>826</v>
      </c>
      <c r="D1068" s="198"/>
      <c r="E1068" s="198"/>
      <c r="F1068" s="198"/>
      <c r="G1068" s="199"/>
      <c r="I1068" s="131"/>
      <c r="K1068" s="131"/>
      <c r="L1068" s="132" t="s">
        <v>826</v>
      </c>
      <c r="O1068" s="118"/>
      <c r="Z1068" s="118"/>
      <c r="AA1068" s="118"/>
      <c r="AB1068" s="118"/>
      <c r="AC1068" s="118"/>
      <c r="AD1068" s="118"/>
      <c r="AE1068" s="118"/>
      <c r="AF1068" s="118"/>
      <c r="AG1068" s="118"/>
      <c r="AH1068" s="118"/>
      <c r="AI1068" s="118"/>
      <c r="AJ1068" s="118"/>
      <c r="AK1068" s="118"/>
      <c r="AL1068" s="118"/>
      <c r="AM1068" s="118"/>
      <c r="AN1068" s="118"/>
      <c r="AO1068" s="118"/>
      <c r="AP1068" s="118"/>
      <c r="AQ1068" s="118"/>
      <c r="AR1068" s="118"/>
      <c r="AS1068" s="118"/>
      <c r="AT1068" s="118"/>
      <c r="AU1068" s="118"/>
      <c r="AV1068" s="118"/>
      <c r="AW1068" s="118"/>
      <c r="AX1068" s="118"/>
      <c r="AY1068" s="118"/>
      <c r="AZ1068" s="118"/>
      <c r="BA1068" s="118"/>
      <c r="BB1068" s="118"/>
      <c r="BC1068" s="118"/>
      <c r="BD1068" s="118"/>
      <c r="BE1068" s="118"/>
      <c r="BF1068" s="118"/>
      <c r="BG1068" s="118"/>
      <c r="BH1068" s="118"/>
      <c r="BI1068" s="118"/>
    </row>
    <row r="1069" spans="1:104" x14ac:dyDescent="0.2">
      <c r="A1069" s="129"/>
      <c r="B1069" s="130"/>
      <c r="C1069" s="197" t="s">
        <v>797</v>
      </c>
      <c r="D1069" s="198"/>
      <c r="E1069" s="198"/>
      <c r="F1069" s="198"/>
      <c r="G1069" s="199"/>
      <c r="I1069" s="131"/>
      <c r="K1069" s="131"/>
      <c r="L1069" s="132" t="s">
        <v>797</v>
      </c>
      <c r="O1069" s="118"/>
      <c r="Z1069" s="118"/>
      <c r="AA1069" s="118"/>
      <c r="AB1069" s="118"/>
      <c r="AC1069" s="118"/>
      <c r="AD1069" s="118"/>
      <c r="AE1069" s="118"/>
      <c r="AF1069" s="118"/>
      <c r="AG1069" s="118"/>
      <c r="AH1069" s="118"/>
      <c r="AI1069" s="118"/>
      <c r="AJ1069" s="118"/>
      <c r="AK1069" s="118"/>
      <c r="AL1069" s="118"/>
      <c r="AM1069" s="118"/>
      <c r="AN1069" s="118"/>
      <c r="AO1069" s="118"/>
      <c r="AP1069" s="118"/>
      <c r="AQ1069" s="118"/>
      <c r="AR1069" s="118"/>
      <c r="AS1069" s="118"/>
      <c r="AT1069" s="118"/>
      <c r="AU1069" s="118"/>
      <c r="AV1069" s="118"/>
      <c r="AW1069" s="118"/>
      <c r="AX1069" s="118"/>
      <c r="AY1069" s="118"/>
      <c r="AZ1069" s="118"/>
      <c r="BA1069" s="118"/>
      <c r="BB1069" s="118"/>
      <c r="BC1069" s="118"/>
      <c r="BD1069" s="118"/>
      <c r="BE1069" s="118"/>
      <c r="BF1069" s="118"/>
      <c r="BG1069" s="118"/>
      <c r="BH1069" s="118"/>
      <c r="BI1069" s="118"/>
    </row>
    <row r="1070" spans="1:104" x14ac:dyDescent="0.2">
      <c r="A1070" s="129"/>
      <c r="B1070" s="130"/>
      <c r="C1070" s="197" t="s">
        <v>750</v>
      </c>
      <c r="D1070" s="198"/>
      <c r="E1070" s="198"/>
      <c r="F1070" s="198"/>
      <c r="G1070" s="199"/>
      <c r="I1070" s="131"/>
      <c r="K1070" s="131"/>
      <c r="L1070" s="132" t="s">
        <v>750</v>
      </c>
      <c r="O1070" s="118"/>
      <c r="Z1070" s="118"/>
      <c r="AA1070" s="118"/>
      <c r="AB1070" s="118"/>
      <c r="AC1070" s="118"/>
      <c r="AD1070" s="118"/>
      <c r="AE1070" s="118"/>
      <c r="AF1070" s="118"/>
      <c r="AG1070" s="118"/>
      <c r="AH1070" s="118"/>
      <c r="AI1070" s="118"/>
      <c r="AJ1070" s="118"/>
      <c r="AK1070" s="118"/>
      <c r="AL1070" s="118"/>
      <c r="AM1070" s="118"/>
      <c r="AN1070" s="118"/>
      <c r="AO1070" s="118"/>
      <c r="AP1070" s="118"/>
      <c r="AQ1070" s="118"/>
      <c r="AR1070" s="118"/>
      <c r="AS1070" s="118"/>
      <c r="AT1070" s="118"/>
      <c r="AU1070" s="118"/>
      <c r="AV1070" s="118"/>
      <c r="AW1070" s="118"/>
      <c r="AX1070" s="118"/>
      <c r="AY1070" s="118"/>
      <c r="AZ1070" s="118"/>
      <c r="BA1070" s="118"/>
      <c r="BB1070" s="118"/>
      <c r="BC1070" s="118"/>
      <c r="BD1070" s="118"/>
      <c r="BE1070" s="118"/>
      <c r="BF1070" s="118"/>
      <c r="BG1070" s="118"/>
      <c r="BH1070" s="118"/>
      <c r="BI1070" s="118"/>
    </row>
    <row r="1071" spans="1:104" x14ac:dyDescent="0.2">
      <c r="A1071" s="129"/>
      <c r="B1071" s="130"/>
      <c r="C1071" s="197" t="s">
        <v>784</v>
      </c>
      <c r="D1071" s="198"/>
      <c r="E1071" s="198"/>
      <c r="F1071" s="198"/>
      <c r="G1071" s="199"/>
      <c r="I1071" s="131"/>
      <c r="K1071" s="131"/>
      <c r="L1071" s="132" t="s">
        <v>784</v>
      </c>
      <c r="O1071" s="118"/>
      <c r="Z1071" s="118"/>
      <c r="AA1071" s="118"/>
      <c r="AB1071" s="118"/>
      <c r="AC1071" s="118"/>
      <c r="AD1071" s="118"/>
      <c r="AE1071" s="118"/>
      <c r="AF1071" s="118"/>
      <c r="AG1071" s="118"/>
      <c r="AH1071" s="118"/>
      <c r="AI1071" s="118"/>
      <c r="AJ1071" s="118"/>
      <c r="AK1071" s="118"/>
      <c r="AL1071" s="118"/>
      <c r="AM1071" s="118"/>
      <c r="AN1071" s="118"/>
      <c r="AO1071" s="118"/>
      <c r="AP1071" s="118"/>
      <c r="AQ1071" s="118"/>
      <c r="AR1071" s="118"/>
      <c r="AS1071" s="118"/>
      <c r="AT1071" s="118"/>
      <c r="AU1071" s="118"/>
      <c r="AV1071" s="118"/>
      <c r="AW1071" s="118"/>
      <c r="AX1071" s="118"/>
      <c r="AY1071" s="118"/>
      <c r="AZ1071" s="118"/>
      <c r="BA1071" s="118"/>
      <c r="BB1071" s="118"/>
      <c r="BC1071" s="118"/>
      <c r="BD1071" s="118"/>
      <c r="BE1071" s="118"/>
      <c r="BF1071" s="118"/>
      <c r="BG1071" s="118"/>
      <c r="BH1071" s="118"/>
      <c r="BI1071" s="118"/>
    </row>
    <row r="1072" spans="1:104" x14ac:dyDescent="0.2">
      <c r="A1072" s="129"/>
      <c r="B1072" s="130"/>
      <c r="C1072" s="197" t="s">
        <v>744</v>
      </c>
      <c r="D1072" s="198"/>
      <c r="E1072" s="198"/>
      <c r="F1072" s="198"/>
      <c r="G1072" s="199"/>
      <c r="I1072" s="131"/>
      <c r="K1072" s="131"/>
      <c r="L1072" s="132" t="s">
        <v>744</v>
      </c>
      <c r="O1072" s="118"/>
      <c r="Z1072" s="118"/>
      <c r="AA1072" s="118"/>
      <c r="AB1072" s="118"/>
      <c r="AC1072" s="118"/>
      <c r="AD1072" s="118"/>
      <c r="AE1072" s="118"/>
      <c r="AF1072" s="118"/>
      <c r="AG1072" s="118"/>
      <c r="AH1072" s="118"/>
      <c r="AI1072" s="118"/>
      <c r="AJ1072" s="118"/>
      <c r="AK1072" s="118"/>
      <c r="AL1072" s="118"/>
      <c r="AM1072" s="118"/>
      <c r="AN1072" s="118"/>
      <c r="AO1072" s="118"/>
      <c r="AP1072" s="118"/>
      <c r="AQ1072" s="118"/>
      <c r="AR1072" s="118"/>
      <c r="AS1072" s="118"/>
      <c r="AT1072" s="118"/>
      <c r="AU1072" s="118"/>
      <c r="AV1072" s="118"/>
      <c r="AW1072" s="118"/>
      <c r="AX1072" s="118"/>
      <c r="AY1072" s="118"/>
      <c r="AZ1072" s="118"/>
      <c r="BA1072" s="118"/>
      <c r="BB1072" s="118"/>
      <c r="BC1072" s="118"/>
      <c r="BD1072" s="118"/>
      <c r="BE1072" s="118"/>
      <c r="BF1072" s="118"/>
      <c r="BG1072" s="118"/>
      <c r="BH1072" s="118"/>
      <c r="BI1072" s="118"/>
    </row>
    <row r="1073" spans="1:104" x14ac:dyDescent="0.2">
      <c r="A1073" s="119">
        <v>157</v>
      </c>
      <c r="B1073" s="120" t="s">
        <v>857</v>
      </c>
      <c r="C1073" s="121" t="s">
        <v>858</v>
      </c>
      <c r="D1073" s="122" t="s">
        <v>812</v>
      </c>
      <c r="E1073" s="123">
        <v>1</v>
      </c>
      <c r="F1073" s="124">
        <v>0</v>
      </c>
      <c r="G1073" s="125">
        <f>E1073*F1073</f>
        <v>0</v>
      </c>
      <c r="H1073" s="126">
        <v>0</v>
      </c>
      <c r="I1073" s="127">
        <f>E1073*H1073</f>
        <v>0</v>
      </c>
      <c r="J1073" s="126">
        <v>0</v>
      </c>
      <c r="K1073" s="127">
        <f>E1073*J1073</f>
        <v>0</v>
      </c>
      <c r="O1073" s="118"/>
      <c r="Z1073" s="118"/>
      <c r="AA1073" s="118">
        <v>1</v>
      </c>
      <c r="AB1073" s="118">
        <v>1</v>
      </c>
      <c r="AC1073" s="118">
        <v>1</v>
      </c>
      <c r="AD1073" s="118"/>
      <c r="AE1073" s="118"/>
      <c r="AF1073" s="118"/>
      <c r="AG1073" s="118"/>
      <c r="AH1073" s="118"/>
      <c r="AI1073" s="118"/>
      <c r="AJ1073" s="118"/>
      <c r="AK1073" s="118"/>
      <c r="AL1073" s="118"/>
      <c r="AM1073" s="118"/>
      <c r="AN1073" s="118"/>
      <c r="AO1073" s="118"/>
      <c r="AP1073" s="118"/>
      <c r="AQ1073" s="118"/>
      <c r="AR1073" s="118"/>
      <c r="AS1073" s="118"/>
      <c r="AT1073" s="118"/>
      <c r="AU1073" s="118"/>
      <c r="AV1073" s="118"/>
      <c r="AW1073" s="118"/>
      <c r="AX1073" s="118"/>
      <c r="AY1073" s="118"/>
      <c r="AZ1073" s="128">
        <f>G1073</f>
        <v>0</v>
      </c>
      <c r="BA1073" s="118"/>
      <c r="BB1073" s="118"/>
      <c r="BC1073" s="118"/>
      <c r="BD1073" s="118"/>
      <c r="BE1073" s="118"/>
      <c r="BF1073" s="118"/>
      <c r="BG1073" s="118"/>
      <c r="BH1073" s="118"/>
      <c r="BI1073" s="118"/>
      <c r="CA1073" s="118">
        <v>1</v>
      </c>
      <c r="CB1073" s="118">
        <v>1</v>
      </c>
      <c r="CZ1073" s="81">
        <v>2</v>
      </c>
    </row>
    <row r="1074" spans="1:104" x14ac:dyDescent="0.2">
      <c r="A1074" s="129"/>
      <c r="B1074" s="130"/>
      <c r="C1074" s="197" t="s">
        <v>856</v>
      </c>
      <c r="D1074" s="198"/>
      <c r="E1074" s="198"/>
      <c r="F1074" s="198"/>
      <c r="G1074" s="199"/>
      <c r="I1074" s="131"/>
      <c r="K1074" s="131"/>
      <c r="L1074" s="132" t="s">
        <v>856</v>
      </c>
      <c r="O1074" s="118"/>
      <c r="Z1074" s="118"/>
      <c r="AA1074" s="118"/>
      <c r="AB1074" s="118"/>
      <c r="AC1074" s="118"/>
      <c r="AD1074" s="118"/>
      <c r="AE1074" s="118"/>
      <c r="AF1074" s="118"/>
      <c r="AG1074" s="118"/>
      <c r="AH1074" s="118"/>
      <c r="AI1074" s="118"/>
      <c r="AJ1074" s="118"/>
      <c r="AK1074" s="118"/>
      <c r="AL1074" s="118"/>
      <c r="AM1074" s="118"/>
      <c r="AN1074" s="118"/>
      <c r="AO1074" s="118"/>
      <c r="AP1074" s="118"/>
      <c r="AQ1074" s="118"/>
      <c r="AR1074" s="118"/>
      <c r="AS1074" s="118"/>
      <c r="AT1074" s="118"/>
      <c r="AU1074" s="118"/>
      <c r="AV1074" s="118"/>
      <c r="AW1074" s="118"/>
      <c r="AX1074" s="118"/>
      <c r="AY1074" s="118"/>
      <c r="AZ1074" s="118"/>
      <c r="BA1074" s="118"/>
      <c r="BB1074" s="118"/>
      <c r="BC1074" s="118"/>
      <c r="BD1074" s="118"/>
      <c r="BE1074" s="118"/>
      <c r="BF1074" s="118"/>
      <c r="BG1074" s="118"/>
      <c r="BH1074" s="118"/>
      <c r="BI1074" s="118"/>
    </row>
    <row r="1075" spans="1:104" x14ac:dyDescent="0.2">
      <c r="A1075" s="129"/>
      <c r="B1075" s="130"/>
      <c r="C1075" s="197" t="s">
        <v>765</v>
      </c>
      <c r="D1075" s="198"/>
      <c r="E1075" s="198"/>
      <c r="F1075" s="198"/>
      <c r="G1075" s="199"/>
      <c r="I1075" s="131"/>
      <c r="K1075" s="131"/>
      <c r="L1075" s="132" t="s">
        <v>765</v>
      </c>
      <c r="O1075" s="118"/>
      <c r="Z1075" s="118"/>
      <c r="AA1075" s="118"/>
      <c r="AB1075" s="118"/>
      <c r="AC1075" s="118"/>
      <c r="AD1075" s="118"/>
      <c r="AE1075" s="118"/>
      <c r="AF1075" s="118"/>
      <c r="AG1075" s="118"/>
      <c r="AH1075" s="118"/>
      <c r="AI1075" s="118"/>
      <c r="AJ1075" s="118"/>
      <c r="AK1075" s="118"/>
      <c r="AL1075" s="118"/>
      <c r="AM1075" s="118"/>
      <c r="AN1075" s="118"/>
      <c r="AO1075" s="118"/>
      <c r="AP1075" s="118"/>
      <c r="AQ1075" s="118"/>
      <c r="AR1075" s="118"/>
      <c r="AS1075" s="118"/>
      <c r="AT1075" s="118"/>
      <c r="AU1075" s="118"/>
      <c r="AV1075" s="118"/>
      <c r="AW1075" s="118"/>
      <c r="AX1075" s="118"/>
      <c r="AY1075" s="118"/>
      <c r="AZ1075" s="118"/>
      <c r="BA1075" s="118"/>
      <c r="BB1075" s="118"/>
      <c r="BC1075" s="118"/>
      <c r="BD1075" s="118"/>
      <c r="BE1075" s="118"/>
      <c r="BF1075" s="118"/>
      <c r="BG1075" s="118"/>
      <c r="BH1075" s="118"/>
      <c r="BI1075" s="118"/>
    </row>
    <row r="1076" spans="1:104" x14ac:dyDescent="0.2">
      <c r="A1076" s="129"/>
      <c r="B1076" s="130"/>
      <c r="C1076" s="197" t="s">
        <v>826</v>
      </c>
      <c r="D1076" s="198"/>
      <c r="E1076" s="198"/>
      <c r="F1076" s="198"/>
      <c r="G1076" s="199"/>
      <c r="I1076" s="131"/>
      <c r="K1076" s="131"/>
      <c r="L1076" s="132" t="s">
        <v>826</v>
      </c>
      <c r="O1076" s="118"/>
      <c r="Z1076" s="118"/>
      <c r="AA1076" s="118"/>
      <c r="AB1076" s="118"/>
      <c r="AC1076" s="118"/>
      <c r="AD1076" s="118"/>
      <c r="AE1076" s="118"/>
      <c r="AF1076" s="118"/>
      <c r="AG1076" s="118"/>
      <c r="AH1076" s="118"/>
      <c r="AI1076" s="118"/>
      <c r="AJ1076" s="118"/>
      <c r="AK1076" s="118"/>
      <c r="AL1076" s="118"/>
      <c r="AM1076" s="118"/>
      <c r="AN1076" s="118"/>
      <c r="AO1076" s="118"/>
      <c r="AP1076" s="118"/>
      <c r="AQ1076" s="118"/>
      <c r="AR1076" s="118"/>
      <c r="AS1076" s="118"/>
      <c r="AT1076" s="118"/>
      <c r="AU1076" s="118"/>
      <c r="AV1076" s="118"/>
      <c r="AW1076" s="118"/>
      <c r="AX1076" s="118"/>
      <c r="AY1076" s="118"/>
      <c r="AZ1076" s="118"/>
      <c r="BA1076" s="118"/>
      <c r="BB1076" s="118"/>
      <c r="BC1076" s="118"/>
      <c r="BD1076" s="118"/>
      <c r="BE1076" s="118"/>
      <c r="BF1076" s="118"/>
      <c r="BG1076" s="118"/>
      <c r="BH1076" s="118"/>
      <c r="BI1076" s="118"/>
    </row>
    <row r="1077" spans="1:104" x14ac:dyDescent="0.2">
      <c r="A1077" s="129"/>
      <c r="B1077" s="130"/>
      <c r="C1077" s="197" t="s">
        <v>859</v>
      </c>
      <c r="D1077" s="198"/>
      <c r="E1077" s="198"/>
      <c r="F1077" s="198"/>
      <c r="G1077" s="199"/>
      <c r="I1077" s="131"/>
      <c r="K1077" s="131"/>
      <c r="L1077" s="132" t="s">
        <v>859</v>
      </c>
      <c r="O1077" s="118"/>
      <c r="Z1077" s="118"/>
      <c r="AA1077" s="118"/>
      <c r="AB1077" s="118"/>
      <c r="AC1077" s="118"/>
      <c r="AD1077" s="118"/>
      <c r="AE1077" s="118"/>
      <c r="AF1077" s="118"/>
      <c r="AG1077" s="118"/>
      <c r="AH1077" s="118"/>
      <c r="AI1077" s="118"/>
      <c r="AJ1077" s="118"/>
      <c r="AK1077" s="118"/>
      <c r="AL1077" s="118"/>
      <c r="AM1077" s="118"/>
      <c r="AN1077" s="118"/>
      <c r="AO1077" s="118"/>
      <c r="AP1077" s="118"/>
      <c r="AQ1077" s="118"/>
      <c r="AR1077" s="118"/>
      <c r="AS1077" s="118"/>
      <c r="AT1077" s="118"/>
      <c r="AU1077" s="118"/>
      <c r="AV1077" s="118"/>
      <c r="AW1077" s="118"/>
      <c r="AX1077" s="118"/>
      <c r="AY1077" s="118"/>
      <c r="AZ1077" s="118"/>
      <c r="BA1077" s="118"/>
      <c r="BB1077" s="118"/>
      <c r="BC1077" s="118"/>
      <c r="BD1077" s="118"/>
      <c r="BE1077" s="118"/>
      <c r="BF1077" s="118"/>
      <c r="BG1077" s="118"/>
      <c r="BH1077" s="118"/>
      <c r="BI1077" s="118"/>
    </row>
    <row r="1078" spans="1:104" x14ac:dyDescent="0.2">
      <c r="A1078" s="129"/>
      <c r="B1078" s="130"/>
      <c r="C1078" s="197" t="s">
        <v>750</v>
      </c>
      <c r="D1078" s="198"/>
      <c r="E1078" s="198"/>
      <c r="F1078" s="198"/>
      <c r="G1078" s="199"/>
      <c r="I1078" s="131"/>
      <c r="K1078" s="131"/>
      <c r="L1078" s="132" t="s">
        <v>750</v>
      </c>
      <c r="O1078" s="118"/>
      <c r="Z1078" s="118"/>
      <c r="AA1078" s="118"/>
      <c r="AB1078" s="118"/>
      <c r="AC1078" s="118"/>
      <c r="AD1078" s="118"/>
      <c r="AE1078" s="118"/>
      <c r="AF1078" s="118"/>
      <c r="AG1078" s="118"/>
      <c r="AH1078" s="118"/>
      <c r="AI1078" s="118"/>
      <c r="AJ1078" s="118"/>
      <c r="AK1078" s="118"/>
      <c r="AL1078" s="118"/>
      <c r="AM1078" s="118"/>
      <c r="AN1078" s="118"/>
      <c r="AO1078" s="118"/>
      <c r="AP1078" s="118"/>
      <c r="AQ1078" s="118"/>
      <c r="AR1078" s="118"/>
      <c r="AS1078" s="118"/>
      <c r="AT1078" s="118"/>
      <c r="AU1078" s="118"/>
      <c r="AV1078" s="118"/>
      <c r="AW1078" s="118"/>
      <c r="AX1078" s="118"/>
      <c r="AY1078" s="118"/>
      <c r="AZ1078" s="118"/>
      <c r="BA1078" s="118"/>
      <c r="BB1078" s="118"/>
      <c r="BC1078" s="118"/>
      <c r="BD1078" s="118"/>
      <c r="BE1078" s="118"/>
      <c r="BF1078" s="118"/>
      <c r="BG1078" s="118"/>
      <c r="BH1078" s="118"/>
      <c r="BI1078" s="118"/>
    </row>
    <row r="1079" spans="1:104" x14ac:dyDescent="0.2">
      <c r="A1079" s="129"/>
      <c r="B1079" s="130"/>
      <c r="C1079" s="197" t="s">
        <v>784</v>
      </c>
      <c r="D1079" s="198"/>
      <c r="E1079" s="198"/>
      <c r="F1079" s="198"/>
      <c r="G1079" s="199"/>
      <c r="I1079" s="131"/>
      <c r="K1079" s="131"/>
      <c r="L1079" s="132" t="s">
        <v>784</v>
      </c>
      <c r="O1079" s="118"/>
      <c r="Z1079" s="118"/>
      <c r="AA1079" s="118"/>
      <c r="AB1079" s="118"/>
      <c r="AC1079" s="118"/>
      <c r="AD1079" s="118"/>
      <c r="AE1079" s="118"/>
      <c r="AF1079" s="118"/>
      <c r="AG1079" s="118"/>
      <c r="AH1079" s="118"/>
      <c r="AI1079" s="118"/>
      <c r="AJ1079" s="118"/>
      <c r="AK1079" s="118"/>
      <c r="AL1079" s="118"/>
      <c r="AM1079" s="118"/>
      <c r="AN1079" s="118"/>
      <c r="AO1079" s="118"/>
      <c r="AP1079" s="118"/>
      <c r="AQ1079" s="118"/>
      <c r="AR1079" s="118"/>
      <c r="AS1079" s="118"/>
      <c r="AT1079" s="118"/>
      <c r="AU1079" s="118"/>
      <c r="AV1079" s="118"/>
      <c r="AW1079" s="118"/>
      <c r="AX1079" s="118"/>
      <c r="AY1079" s="118"/>
      <c r="AZ1079" s="118"/>
      <c r="BA1079" s="118"/>
      <c r="BB1079" s="118"/>
      <c r="BC1079" s="118"/>
      <c r="BD1079" s="118"/>
      <c r="BE1079" s="118"/>
      <c r="BF1079" s="118"/>
      <c r="BG1079" s="118"/>
      <c r="BH1079" s="118"/>
      <c r="BI1079" s="118"/>
    </row>
    <row r="1080" spans="1:104" x14ac:dyDescent="0.2">
      <c r="A1080" s="129"/>
      <c r="B1080" s="130"/>
      <c r="C1080" s="197" t="s">
        <v>744</v>
      </c>
      <c r="D1080" s="198"/>
      <c r="E1080" s="198"/>
      <c r="F1080" s="198"/>
      <c r="G1080" s="199"/>
      <c r="I1080" s="131"/>
      <c r="K1080" s="131"/>
      <c r="L1080" s="132" t="s">
        <v>744</v>
      </c>
      <c r="O1080" s="118"/>
      <c r="Z1080" s="118"/>
      <c r="AA1080" s="118"/>
      <c r="AB1080" s="118"/>
      <c r="AC1080" s="118"/>
      <c r="AD1080" s="118"/>
      <c r="AE1080" s="118"/>
      <c r="AF1080" s="118"/>
      <c r="AG1080" s="118"/>
      <c r="AH1080" s="118"/>
      <c r="AI1080" s="118"/>
      <c r="AJ1080" s="118"/>
      <c r="AK1080" s="118"/>
      <c r="AL1080" s="118"/>
      <c r="AM1080" s="118"/>
      <c r="AN1080" s="118"/>
      <c r="AO1080" s="118"/>
      <c r="AP1080" s="118"/>
      <c r="AQ1080" s="118"/>
      <c r="AR1080" s="118"/>
      <c r="AS1080" s="118"/>
      <c r="AT1080" s="118"/>
      <c r="AU1080" s="118"/>
      <c r="AV1080" s="118"/>
      <c r="AW1080" s="118"/>
      <c r="AX1080" s="118"/>
      <c r="AY1080" s="118"/>
      <c r="AZ1080" s="118"/>
      <c r="BA1080" s="118"/>
      <c r="BB1080" s="118"/>
      <c r="BC1080" s="118"/>
      <c r="BD1080" s="118"/>
      <c r="BE1080" s="118"/>
      <c r="BF1080" s="118"/>
      <c r="BG1080" s="118"/>
      <c r="BH1080" s="118"/>
      <c r="BI1080" s="118"/>
    </row>
    <row r="1081" spans="1:104" x14ac:dyDescent="0.2">
      <c r="A1081" s="119">
        <v>158</v>
      </c>
      <c r="B1081" s="120" t="s">
        <v>860</v>
      </c>
      <c r="C1081" s="121" t="s">
        <v>861</v>
      </c>
      <c r="D1081" s="122" t="s">
        <v>812</v>
      </c>
      <c r="E1081" s="123">
        <v>1</v>
      </c>
      <c r="F1081" s="124">
        <v>0</v>
      </c>
      <c r="G1081" s="125">
        <f>E1081*F1081</f>
        <v>0</v>
      </c>
      <c r="H1081" s="126">
        <v>0</v>
      </c>
      <c r="I1081" s="127">
        <f>E1081*H1081</f>
        <v>0</v>
      </c>
      <c r="J1081" s="126">
        <v>0</v>
      </c>
      <c r="K1081" s="127">
        <f>E1081*J1081</f>
        <v>0</v>
      </c>
      <c r="O1081" s="118"/>
      <c r="Z1081" s="118"/>
      <c r="AA1081" s="118">
        <v>1</v>
      </c>
      <c r="AB1081" s="118">
        <v>1</v>
      </c>
      <c r="AC1081" s="118">
        <v>1</v>
      </c>
      <c r="AD1081" s="118"/>
      <c r="AE1081" s="118"/>
      <c r="AF1081" s="118"/>
      <c r="AG1081" s="118"/>
      <c r="AH1081" s="118"/>
      <c r="AI1081" s="118"/>
      <c r="AJ1081" s="118"/>
      <c r="AK1081" s="118"/>
      <c r="AL1081" s="118"/>
      <c r="AM1081" s="118"/>
      <c r="AN1081" s="118"/>
      <c r="AO1081" s="118"/>
      <c r="AP1081" s="118"/>
      <c r="AQ1081" s="118"/>
      <c r="AR1081" s="118"/>
      <c r="AS1081" s="118"/>
      <c r="AT1081" s="118"/>
      <c r="AU1081" s="118"/>
      <c r="AV1081" s="118"/>
      <c r="AW1081" s="118"/>
      <c r="AX1081" s="118"/>
      <c r="AY1081" s="118"/>
      <c r="AZ1081" s="128">
        <f>G1081</f>
        <v>0</v>
      </c>
      <c r="BA1081" s="118"/>
      <c r="BB1081" s="118"/>
      <c r="BC1081" s="118"/>
      <c r="BD1081" s="118"/>
      <c r="BE1081" s="118"/>
      <c r="BF1081" s="118"/>
      <c r="BG1081" s="118"/>
      <c r="BH1081" s="118"/>
      <c r="BI1081" s="118"/>
      <c r="CA1081" s="118">
        <v>1</v>
      </c>
      <c r="CB1081" s="118">
        <v>1</v>
      </c>
      <c r="CZ1081" s="81">
        <v>2</v>
      </c>
    </row>
    <row r="1082" spans="1:104" x14ac:dyDescent="0.2">
      <c r="A1082" s="129"/>
      <c r="B1082" s="130"/>
      <c r="C1082" s="197" t="s">
        <v>856</v>
      </c>
      <c r="D1082" s="198"/>
      <c r="E1082" s="198"/>
      <c r="F1082" s="198"/>
      <c r="G1082" s="199"/>
      <c r="I1082" s="131"/>
      <c r="K1082" s="131"/>
      <c r="L1082" s="132" t="s">
        <v>856</v>
      </c>
      <c r="O1082" s="118"/>
      <c r="Z1082" s="118"/>
      <c r="AA1082" s="118"/>
      <c r="AB1082" s="118"/>
      <c r="AC1082" s="118"/>
      <c r="AD1082" s="118"/>
      <c r="AE1082" s="118"/>
      <c r="AF1082" s="118"/>
      <c r="AG1082" s="118"/>
      <c r="AH1082" s="118"/>
      <c r="AI1082" s="118"/>
      <c r="AJ1082" s="118"/>
      <c r="AK1082" s="118"/>
      <c r="AL1082" s="118"/>
      <c r="AM1082" s="118"/>
      <c r="AN1082" s="118"/>
      <c r="AO1082" s="118"/>
      <c r="AP1082" s="118"/>
      <c r="AQ1082" s="118"/>
      <c r="AR1082" s="118"/>
      <c r="AS1082" s="118"/>
      <c r="AT1082" s="118"/>
      <c r="AU1082" s="118"/>
      <c r="AV1082" s="118"/>
      <c r="AW1082" s="118"/>
      <c r="AX1082" s="118"/>
      <c r="AY1082" s="118"/>
      <c r="AZ1082" s="118"/>
      <c r="BA1082" s="118"/>
      <c r="BB1082" s="118"/>
      <c r="BC1082" s="118"/>
      <c r="BD1082" s="118"/>
      <c r="BE1082" s="118"/>
      <c r="BF1082" s="118"/>
      <c r="BG1082" s="118"/>
      <c r="BH1082" s="118"/>
      <c r="BI1082" s="118"/>
    </row>
    <row r="1083" spans="1:104" x14ac:dyDescent="0.2">
      <c r="A1083" s="129"/>
      <c r="B1083" s="130"/>
      <c r="C1083" s="197" t="s">
        <v>765</v>
      </c>
      <c r="D1083" s="198"/>
      <c r="E1083" s="198"/>
      <c r="F1083" s="198"/>
      <c r="G1083" s="199"/>
      <c r="I1083" s="131"/>
      <c r="K1083" s="131"/>
      <c r="L1083" s="132" t="s">
        <v>765</v>
      </c>
      <c r="O1083" s="118"/>
      <c r="Z1083" s="118"/>
      <c r="AA1083" s="118"/>
      <c r="AB1083" s="118"/>
      <c r="AC1083" s="118"/>
      <c r="AD1083" s="118"/>
      <c r="AE1083" s="118"/>
      <c r="AF1083" s="118"/>
      <c r="AG1083" s="118"/>
      <c r="AH1083" s="118"/>
      <c r="AI1083" s="118"/>
      <c r="AJ1083" s="118"/>
      <c r="AK1083" s="118"/>
      <c r="AL1083" s="118"/>
      <c r="AM1083" s="118"/>
      <c r="AN1083" s="118"/>
      <c r="AO1083" s="118"/>
      <c r="AP1083" s="118"/>
      <c r="AQ1083" s="118"/>
      <c r="AR1083" s="118"/>
      <c r="AS1083" s="118"/>
      <c r="AT1083" s="118"/>
      <c r="AU1083" s="118"/>
      <c r="AV1083" s="118"/>
      <c r="AW1083" s="118"/>
      <c r="AX1083" s="118"/>
      <c r="AY1083" s="118"/>
      <c r="AZ1083" s="118"/>
      <c r="BA1083" s="118"/>
      <c r="BB1083" s="118"/>
      <c r="BC1083" s="118"/>
      <c r="BD1083" s="118"/>
      <c r="BE1083" s="118"/>
      <c r="BF1083" s="118"/>
      <c r="BG1083" s="118"/>
      <c r="BH1083" s="118"/>
      <c r="BI1083" s="118"/>
    </row>
    <row r="1084" spans="1:104" x14ac:dyDescent="0.2">
      <c r="A1084" s="129"/>
      <c r="B1084" s="130"/>
      <c r="C1084" s="197" t="s">
        <v>826</v>
      </c>
      <c r="D1084" s="198"/>
      <c r="E1084" s="198"/>
      <c r="F1084" s="198"/>
      <c r="G1084" s="199"/>
      <c r="I1084" s="131"/>
      <c r="K1084" s="131"/>
      <c r="L1084" s="132" t="s">
        <v>826</v>
      </c>
      <c r="O1084" s="118"/>
      <c r="Z1084" s="118"/>
      <c r="AA1084" s="118"/>
      <c r="AB1084" s="118"/>
      <c r="AC1084" s="118"/>
      <c r="AD1084" s="118"/>
      <c r="AE1084" s="118"/>
      <c r="AF1084" s="118"/>
      <c r="AG1084" s="118"/>
      <c r="AH1084" s="118"/>
      <c r="AI1084" s="118"/>
      <c r="AJ1084" s="118"/>
      <c r="AK1084" s="118"/>
      <c r="AL1084" s="118"/>
      <c r="AM1084" s="118"/>
      <c r="AN1084" s="118"/>
      <c r="AO1084" s="118"/>
      <c r="AP1084" s="118"/>
      <c r="AQ1084" s="118"/>
      <c r="AR1084" s="118"/>
      <c r="AS1084" s="118"/>
      <c r="AT1084" s="118"/>
      <c r="AU1084" s="118"/>
      <c r="AV1084" s="118"/>
      <c r="AW1084" s="118"/>
      <c r="AX1084" s="118"/>
      <c r="AY1084" s="118"/>
      <c r="AZ1084" s="118"/>
      <c r="BA1084" s="118"/>
      <c r="BB1084" s="118"/>
      <c r="BC1084" s="118"/>
      <c r="BD1084" s="118"/>
      <c r="BE1084" s="118"/>
      <c r="BF1084" s="118"/>
      <c r="BG1084" s="118"/>
      <c r="BH1084" s="118"/>
      <c r="BI1084" s="118"/>
    </row>
    <row r="1085" spans="1:104" x14ac:dyDescent="0.2">
      <c r="A1085" s="129"/>
      <c r="B1085" s="130"/>
      <c r="C1085" s="197" t="s">
        <v>750</v>
      </c>
      <c r="D1085" s="198"/>
      <c r="E1085" s="198"/>
      <c r="F1085" s="198"/>
      <c r="G1085" s="199"/>
      <c r="I1085" s="131"/>
      <c r="K1085" s="131"/>
      <c r="L1085" s="132" t="s">
        <v>750</v>
      </c>
      <c r="O1085" s="118"/>
      <c r="Z1085" s="118"/>
      <c r="AA1085" s="118"/>
      <c r="AB1085" s="118"/>
      <c r="AC1085" s="118"/>
      <c r="AD1085" s="118"/>
      <c r="AE1085" s="118"/>
      <c r="AF1085" s="118"/>
      <c r="AG1085" s="118"/>
      <c r="AH1085" s="118"/>
      <c r="AI1085" s="118"/>
      <c r="AJ1085" s="118"/>
      <c r="AK1085" s="118"/>
      <c r="AL1085" s="118"/>
      <c r="AM1085" s="118"/>
      <c r="AN1085" s="118"/>
      <c r="AO1085" s="118"/>
      <c r="AP1085" s="118"/>
      <c r="AQ1085" s="118"/>
      <c r="AR1085" s="118"/>
      <c r="AS1085" s="118"/>
      <c r="AT1085" s="118"/>
      <c r="AU1085" s="118"/>
      <c r="AV1085" s="118"/>
      <c r="AW1085" s="118"/>
      <c r="AX1085" s="118"/>
      <c r="AY1085" s="118"/>
      <c r="AZ1085" s="118"/>
      <c r="BA1085" s="118"/>
      <c r="BB1085" s="118"/>
      <c r="BC1085" s="118"/>
      <c r="BD1085" s="118"/>
      <c r="BE1085" s="118"/>
      <c r="BF1085" s="118"/>
      <c r="BG1085" s="118"/>
      <c r="BH1085" s="118"/>
      <c r="BI1085" s="118"/>
    </row>
    <row r="1086" spans="1:104" x14ac:dyDescent="0.2">
      <c r="A1086" s="129"/>
      <c r="B1086" s="130"/>
      <c r="C1086" s="197" t="s">
        <v>784</v>
      </c>
      <c r="D1086" s="198"/>
      <c r="E1086" s="198"/>
      <c r="F1086" s="198"/>
      <c r="G1086" s="199"/>
      <c r="I1086" s="131"/>
      <c r="K1086" s="131"/>
      <c r="L1086" s="132" t="s">
        <v>784</v>
      </c>
      <c r="O1086" s="118"/>
      <c r="Z1086" s="118"/>
      <c r="AA1086" s="118"/>
      <c r="AB1086" s="118"/>
      <c r="AC1086" s="118"/>
      <c r="AD1086" s="118"/>
      <c r="AE1086" s="118"/>
      <c r="AF1086" s="118"/>
      <c r="AG1086" s="118"/>
      <c r="AH1086" s="118"/>
      <c r="AI1086" s="118"/>
      <c r="AJ1086" s="118"/>
      <c r="AK1086" s="118"/>
      <c r="AL1086" s="118"/>
      <c r="AM1086" s="118"/>
      <c r="AN1086" s="118"/>
      <c r="AO1086" s="118"/>
      <c r="AP1086" s="118"/>
      <c r="AQ1086" s="118"/>
      <c r="AR1086" s="118"/>
      <c r="AS1086" s="118"/>
      <c r="AT1086" s="118"/>
      <c r="AU1086" s="118"/>
      <c r="AV1086" s="118"/>
      <c r="AW1086" s="118"/>
      <c r="AX1086" s="118"/>
      <c r="AY1086" s="118"/>
      <c r="AZ1086" s="118"/>
      <c r="BA1086" s="118"/>
      <c r="BB1086" s="118"/>
      <c r="BC1086" s="118"/>
      <c r="BD1086" s="118"/>
      <c r="BE1086" s="118"/>
      <c r="BF1086" s="118"/>
      <c r="BG1086" s="118"/>
      <c r="BH1086" s="118"/>
      <c r="BI1086" s="118"/>
    </row>
    <row r="1087" spans="1:104" x14ac:dyDescent="0.2">
      <c r="A1087" s="129"/>
      <c r="B1087" s="130"/>
      <c r="C1087" s="197" t="s">
        <v>744</v>
      </c>
      <c r="D1087" s="198"/>
      <c r="E1087" s="198"/>
      <c r="F1087" s="198"/>
      <c r="G1087" s="199"/>
      <c r="I1087" s="131"/>
      <c r="K1087" s="131"/>
      <c r="L1087" s="132" t="s">
        <v>744</v>
      </c>
      <c r="O1087" s="118"/>
      <c r="Z1087" s="118"/>
      <c r="AA1087" s="118"/>
      <c r="AB1087" s="118"/>
      <c r="AC1087" s="118"/>
      <c r="AD1087" s="118"/>
      <c r="AE1087" s="118"/>
      <c r="AF1087" s="118"/>
      <c r="AG1087" s="118"/>
      <c r="AH1087" s="118"/>
      <c r="AI1087" s="118"/>
      <c r="AJ1087" s="118"/>
      <c r="AK1087" s="118"/>
      <c r="AL1087" s="118"/>
      <c r="AM1087" s="118"/>
      <c r="AN1087" s="118"/>
      <c r="AO1087" s="118"/>
      <c r="AP1087" s="118"/>
      <c r="AQ1087" s="118"/>
      <c r="AR1087" s="118"/>
      <c r="AS1087" s="118"/>
      <c r="AT1087" s="118"/>
      <c r="AU1087" s="118"/>
      <c r="AV1087" s="118"/>
      <c r="AW1087" s="118"/>
      <c r="AX1087" s="118"/>
      <c r="AY1087" s="118"/>
      <c r="AZ1087" s="118"/>
      <c r="BA1087" s="118"/>
      <c r="BB1087" s="118"/>
      <c r="BC1087" s="118"/>
      <c r="BD1087" s="118"/>
      <c r="BE1087" s="118"/>
      <c r="BF1087" s="118"/>
      <c r="BG1087" s="118"/>
      <c r="BH1087" s="118"/>
      <c r="BI1087" s="118"/>
    </row>
    <row r="1088" spans="1:104" x14ac:dyDescent="0.2">
      <c r="A1088" s="119">
        <v>159</v>
      </c>
      <c r="B1088" s="120" t="s">
        <v>862</v>
      </c>
      <c r="C1088" s="121" t="s">
        <v>863</v>
      </c>
      <c r="D1088" s="122" t="s">
        <v>558</v>
      </c>
      <c r="E1088" s="123">
        <v>12</v>
      </c>
      <c r="F1088" s="124">
        <v>0</v>
      </c>
      <c r="G1088" s="125">
        <f>E1088*F1088</f>
        <v>0</v>
      </c>
      <c r="H1088" s="126">
        <v>0</v>
      </c>
      <c r="I1088" s="127">
        <f>E1088*H1088</f>
        <v>0</v>
      </c>
      <c r="J1088" s="126">
        <v>0</v>
      </c>
      <c r="K1088" s="127">
        <f>E1088*J1088</f>
        <v>0</v>
      </c>
      <c r="O1088" s="118"/>
      <c r="Z1088" s="118"/>
      <c r="AA1088" s="118">
        <v>1</v>
      </c>
      <c r="AB1088" s="118">
        <v>1</v>
      </c>
      <c r="AC1088" s="118">
        <v>1</v>
      </c>
      <c r="AD1088" s="118"/>
      <c r="AE1088" s="118"/>
      <c r="AF1088" s="118"/>
      <c r="AG1088" s="118"/>
      <c r="AH1088" s="118"/>
      <c r="AI1088" s="118"/>
      <c r="AJ1088" s="118"/>
      <c r="AK1088" s="118"/>
      <c r="AL1088" s="118"/>
      <c r="AM1088" s="118"/>
      <c r="AN1088" s="118"/>
      <c r="AO1088" s="118"/>
      <c r="AP1088" s="118"/>
      <c r="AQ1088" s="118"/>
      <c r="AR1088" s="118"/>
      <c r="AS1088" s="118"/>
      <c r="AT1088" s="118"/>
      <c r="AU1088" s="118"/>
      <c r="AV1088" s="118"/>
      <c r="AW1088" s="118"/>
      <c r="AX1088" s="118"/>
      <c r="AY1088" s="118"/>
      <c r="AZ1088" s="128">
        <f>G1088</f>
        <v>0</v>
      </c>
      <c r="BA1088" s="118"/>
      <c r="BB1088" s="118"/>
      <c r="BC1088" s="118"/>
      <c r="BD1088" s="118"/>
      <c r="BE1088" s="118"/>
      <c r="BF1088" s="118"/>
      <c r="BG1088" s="118"/>
      <c r="BH1088" s="118"/>
      <c r="BI1088" s="118"/>
      <c r="CA1088" s="118">
        <v>1</v>
      </c>
      <c r="CB1088" s="118">
        <v>1</v>
      </c>
      <c r="CZ1088" s="81">
        <v>2</v>
      </c>
    </row>
    <row r="1089" spans="1:61" x14ac:dyDescent="0.2">
      <c r="A1089" s="129"/>
      <c r="B1089" s="130"/>
      <c r="C1089" s="197" t="s">
        <v>864</v>
      </c>
      <c r="D1089" s="198"/>
      <c r="E1089" s="198"/>
      <c r="F1089" s="198"/>
      <c r="G1089" s="199"/>
      <c r="I1089" s="131"/>
      <c r="K1089" s="131"/>
      <c r="L1089" s="132" t="s">
        <v>864</v>
      </c>
      <c r="O1089" s="118"/>
      <c r="Z1089" s="118"/>
      <c r="AA1089" s="118"/>
      <c r="AB1089" s="118"/>
      <c r="AC1089" s="118"/>
      <c r="AD1089" s="118"/>
      <c r="AE1089" s="118"/>
      <c r="AF1089" s="118"/>
      <c r="AG1089" s="118"/>
      <c r="AH1089" s="118"/>
      <c r="AI1089" s="118"/>
      <c r="AJ1089" s="118"/>
      <c r="AK1089" s="118"/>
      <c r="AL1089" s="118"/>
      <c r="AM1089" s="118"/>
      <c r="AN1089" s="118"/>
      <c r="AO1089" s="118"/>
      <c r="AP1089" s="118"/>
      <c r="AQ1089" s="118"/>
      <c r="AR1089" s="118"/>
      <c r="AS1089" s="118"/>
      <c r="AT1089" s="118"/>
      <c r="AU1089" s="118"/>
      <c r="AV1089" s="118"/>
      <c r="AW1089" s="118"/>
      <c r="AX1089" s="118"/>
      <c r="AY1089" s="118"/>
      <c r="AZ1089" s="118"/>
      <c r="BA1089" s="118"/>
      <c r="BB1089" s="118"/>
      <c r="BC1089" s="118"/>
      <c r="BD1089" s="118"/>
      <c r="BE1089" s="118"/>
      <c r="BF1089" s="118"/>
      <c r="BG1089" s="118"/>
      <c r="BH1089" s="118"/>
      <c r="BI1089" s="118"/>
    </row>
    <row r="1090" spans="1:61" x14ac:dyDescent="0.2">
      <c r="A1090" s="129"/>
      <c r="B1090" s="130"/>
      <c r="C1090" s="197" t="s">
        <v>865</v>
      </c>
      <c r="D1090" s="198"/>
      <c r="E1090" s="198"/>
      <c r="F1090" s="198"/>
      <c r="G1090" s="199"/>
      <c r="I1090" s="131"/>
      <c r="K1090" s="131"/>
      <c r="L1090" s="132" t="s">
        <v>865</v>
      </c>
      <c r="O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8"/>
      <c r="AY1090" s="118"/>
      <c r="AZ1090" s="118"/>
      <c r="BA1090" s="118"/>
      <c r="BB1090" s="118"/>
      <c r="BC1090" s="118"/>
      <c r="BD1090" s="118"/>
      <c r="BE1090" s="118"/>
      <c r="BF1090" s="118"/>
      <c r="BG1090" s="118"/>
      <c r="BH1090" s="118"/>
      <c r="BI1090" s="118"/>
    </row>
    <row r="1091" spans="1:61" x14ac:dyDescent="0.2">
      <c r="A1091" s="129"/>
      <c r="B1091" s="130"/>
      <c r="C1091" s="197" t="s">
        <v>866</v>
      </c>
      <c r="D1091" s="198"/>
      <c r="E1091" s="198"/>
      <c r="F1091" s="198"/>
      <c r="G1091" s="199"/>
      <c r="I1091" s="131"/>
      <c r="K1091" s="131"/>
      <c r="L1091" s="132" t="s">
        <v>866</v>
      </c>
      <c r="O1091" s="118"/>
      <c r="Z1091" s="118"/>
      <c r="AA1091" s="118"/>
      <c r="AB1091" s="118"/>
      <c r="AC1091" s="118"/>
      <c r="AD1091" s="118"/>
      <c r="AE1091" s="118"/>
      <c r="AF1091" s="118"/>
      <c r="AG1091" s="118"/>
      <c r="AH1091" s="118"/>
      <c r="AI1091" s="118"/>
      <c r="AJ1091" s="118"/>
      <c r="AK1091" s="118"/>
      <c r="AL1091" s="118"/>
      <c r="AM1091" s="118"/>
      <c r="AN1091" s="118"/>
      <c r="AO1091" s="118"/>
      <c r="AP1091" s="118"/>
      <c r="AQ1091" s="118"/>
      <c r="AR1091" s="118"/>
      <c r="AS1091" s="118"/>
      <c r="AT1091" s="118"/>
      <c r="AU1091" s="118"/>
      <c r="AV1091" s="118"/>
      <c r="AW1091" s="118"/>
      <c r="AX1091" s="118"/>
      <c r="AY1091" s="118"/>
      <c r="AZ1091" s="118"/>
      <c r="BA1091" s="118"/>
      <c r="BB1091" s="118"/>
      <c r="BC1091" s="118"/>
      <c r="BD1091" s="118"/>
      <c r="BE1091" s="118"/>
      <c r="BF1091" s="118"/>
      <c r="BG1091" s="118"/>
      <c r="BH1091" s="118"/>
      <c r="BI1091" s="118"/>
    </row>
    <row r="1092" spans="1:61" x14ac:dyDescent="0.2">
      <c r="A1092" s="129"/>
      <c r="B1092" s="130"/>
      <c r="C1092" s="197" t="s">
        <v>867</v>
      </c>
      <c r="D1092" s="198"/>
      <c r="E1092" s="198"/>
      <c r="F1092" s="198"/>
      <c r="G1092" s="199"/>
      <c r="I1092" s="131"/>
      <c r="K1092" s="131"/>
      <c r="L1092" s="132" t="s">
        <v>867</v>
      </c>
      <c r="O1092" s="118"/>
      <c r="Z1092" s="118"/>
      <c r="AA1092" s="118"/>
      <c r="AB1092" s="118"/>
      <c r="AC1092" s="118"/>
      <c r="AD1092" s="118"/>
      <c r="AE1092" s="118"/>
      <c r="AF1092" s="118"/>
      <c r="AG1092" s="118"/>
      <c r="AH1092" s="118"/>
      <c r="AI1092" s="118"/>
      <c r="AJ1092" s="118"/>
      <c r="AK1092" s="118"/>
      <c r="AL1092" s="118"/>
      <c r="AM1092" s="118"/>
      <c r="AN1092" s="118"/>
      <c r="AO1092" s="118"/>
      <c r="AP1092" s="118"/>
      <c r="AQ1092" s="118"/>
      <c r="AR1092" s="118"/>
      <c r="AS1092" s="118"/>
      <c r="AT1092" s="118"/>
      <c r="AU1092" s="118"/>
      <c r="AV1092" s="118"/>
      <c r="AW1092" s="118"/>
      <c r="AX1092" s="118"/>
      <c r="AY1092" s="118"/>
      <c r="AZ1092" s="118"/>
      <c r="BA1092" s="118"/>
      <c r="BB1092" s="118"/>
      <c r="BC1092" s="118"/>
      <c r="BD1092" s="118"/>
      <c r="BE1092" s="118"/>
      <c r="BF1092" s="118"/>
      <c r="BG1092" s="118"/>
      <c r="BH1092" s="118"/>
      <c r="BI1092" s="118"/>
    </row>
    <row r="1093" spans="1:61" x14ac:dyDescent="0.2">
      <c r="A1093" s="129"/>
      <c r="B1093" s="130"/>
      <c r="C1093" s="197" t="s">
        <v>868</v>
      </c>
      <c r="D1093" s="198"/>
      <c r="E1093" s="198"/>
      <c r="F1093" s="198"/>
      <c r="G1093" s="199"/>
      <c r="I1093" s="131"/>
      <c r="K1093" s="131"/>
      <c r="L1093" s="132" t="s">
        <v>868</v>
      </c>
      <c r="O1093" s="118"/>
      <c r="Z1093" s="118"/>
      <c r="AA1093" s="118"/>
      <c r="AB1093" s="118"/>
      <c r="AC1093" s="118"/>
      <c r="AD1093" s="118"/>
      <c r="AE1093" s="118"/>
      <c r="AF1093" s="118"/>
      <c r="AG1093" s="118"/>
      <c r="AH1093" s="118"/>
      <c r="AI1093" s="118"/>
      <c r="AJ1093" s="118"/>
      <c r="AK1093" s="118"/>
      <c r="AL1093" s="118"/>
      <c r="AM1093" s="118"/>
      <c r="AN1093" s="118"/>
      <c r="AO1093" s="118"/>
      <c r="AP1093" s="118"/>
      <c r="AQ1093" s="118"/>
      <c r="AR1093" s="118"/>
      <c r="AS1093" s="118"/>
      <c r="AT1093" s="118"/>
      <c r="AU1093" s="118"/>
      <c r="AV1093" s="118"/>
      <c r="AW1093" s="118"/>
      <c r="AX1093" s="118"/>
      <c r="AY1093" s="118"/>
      <c r="AZ1093" s="118"/>
      <c r="BA1093" s="118"/>
      <c r="BB1093" s="118"/>
      <c r="BC1093" s="118"/>
      <c r="BD1093" s="118"/>
      <c r="BE1093" s="118"/>
      <c r="BF1093" s="118"/>
      <c r="BG1093" s="118"/>
      <c r="BH1093" s="118"/>
      <c r="BI1093" s="118"/>
    </row>
    <row r="1094" spans="1:61" x14ac:dyDescent="0.2">
      <c r="A1094" s="129"/>
      <c r="B1094" s="130"/>
      <c r="C1094" s="197" t="s">
        <v>869</v>
      </c>
      <c r="D1094" s="198"/>
      <c r="E1094" s="198"/>
      <c r="F1094" s="198"/>
      <c r="G1094" s="199"/>
      <c r="I1094" s="131"/>
      <c r="K1094" s="131"/>
      <c r="L1094" s="132" t="s">
        <v>869</v>
      </c>
      <c r="O1094" s="118"/>
      <c r="Z1094" s="118"/>
      <c r="AA1094" s="118"/>
      <c r="AB1094" s="118"/>
      <c r="AC1094" s="118"/>
      <c r="AD1094" s="118"/>
      <c r="AE1094" s="118"/>
      <c r="AF1094" s="118"/>
      <c r="AG1094" s="118"/>
      <c r="AH1094" s="118"/>
      <c r="AI1094" s="118"/>
      <c r="AJ1094" s="118"/>
      <c r="AK1094" s="118"/>
      <c r="AL1094" s="118"/>
      <c r="AM1094" s="118"/>
      <c r="AN1094" s="118"/>
      <c r="AO1094" s="118"/>
      <c r="AP1094" s="118"/>
      <c r="AQ1094" s="118"/>
      <c r="AR1094" s="118"/>
      <c r="AS1094" s="118"/>
      <c r="AT1094" s="118"/>
      <c r="AU1094" s="118"/>
      <c r="AV1094" s="118"/>
      <c r="AW1094" s="118"/>
      <c r="AX1094" s="118"/>
      <c r="AY1094" s="118"/>
      <c r="AZ1094" s="118"/>
      <c r="BA1094" s="118"/>
      <c r="BB1094" s="118"/>
      <c r="BC1094" s="118"/>
      <c r="BD1094" s="118"/>
      <c r="BE1094" s="118"/>
      <c r="BF1094" s="118"/>
      <c r="BG1094" s="118"/>
      <c r="BH1094" s="118"/>
      <c r="BI1094" s="118"/>
    </row>
    <row r="1095" spans="1:61" x14ac:dyDescent="0.2">
      <c r="A1095" s="129"/>
      <c r="B1095" s="130"/>
      <c r="C1095" s="197" t="s">
        <v>870</v>
      </c>
      <c r="D1095" s="198"/>
      <c r="E1095" s="198"/>
      <c r="F1095" s="198"/>
      <c r="G1095" s="199"/>
      <c r="I1095" s="131"/>
      <c r="K1095" s="131"/>
      <c r="L1095" s="132" t="s">
        <v>870</v>
      </c>
      <c r="O1095" s="118"/>
      <c r="Z1095" s="118"/>
      <c r="AA1095" s="118"/>
      <c r="AB1095" s="118"/>
      <c r="AC1095" s="118"/>
      <c r="AD1095" s="118"/>
      <c r="AE1095" s="118"/>
      <c r="AF1095" s="118"/>
      <c r="AG1095" s="118"/>
      <c r="AH1095" s="118"/>
      <c r="AI1095" s="118"/>
      <c r="AJ1095" s="118"/>
      <c r="AK1095" s="118"/>
      <c r="AL1095" s="118"/>
      <c r="AM1095" s="118"/>
      <c r="AN1095" s="118"/>
      <c r="AO1095" s="118"/>
      <c r="AP1095" s="118"/>
      <c r="AQ1095" s="118"/>
      <c r="AR1095" s="118"/>
      <c r="AS1095" s="118"/>
      <c r="AT1095" s="118"/>
      <c r="AU1095" s="118"/>
      <c r="AV1095" s="118"/>
      <c r="AW1095" s="118"/>
      <c r="AX1095" s="118"/>
      <c r="AY1095" s="118"/>
      <c r="AZ1095" s="118"/>
      <c r="BA1095" s="118"/>
      <c r="BB1095" s="118"/>
      <c r="BC1095" s="118"/>
      <c r="BD1095" s="118"/>
      <c r="BE1095" s="118"/>
      <c r="BF1095" s="118"/>
      <c r="BG1095" s="118"/>
      <c r="BH1095" s="118"/>
      <c r="BI1095" s="118"/>
    </row>
    <row r="1096" spans="1:61" x14ac:dyDescent="0.2">
      <c r="A1096" s="129"/>
      <c r="B1096" s="130"/>
      <c r="C1096" s="197" t="s">
        <v>871</v>
      </c>
      <c r="D1096" s="198"/>
      <c r="E1096" s="198"/>
      <c r="F1096" s="198"/>
      <c r="G1096" s="199"/>
      <c r="I1096" s="131"/>
      <c r="K1096" s="131"/>
      <c r="L1096" s="132" t="s">
        <v>871</v>
      </c>
      <c r="O1096" s="118"/>
      <c r="Z1096" s="118"/>
      <c r="AA1096" s="118"/>
      <c r="AB1096" s="118"/>
      <c r="AC1096" s="118"/>
      <c r="AD1096" s="118"/>
      <c r="AE1096" s="118"/>
      <c r="AF1096" s="118"/>
      <c r="AG1096" s="118"/>
      <c r="AH1096" s="118"/>
      <c r="AI1096" s="118"/>
      <c r="AJ1096" s="118"/>
      <c r="AK1096" s="118"/>
      <c r="AL1096" s="118"/>
      <c r="AM1096" s="118"/>
      <c r="AN1096" s="118"/>
      <c r="AO1096" s="118"/>
      <c r="AP1096" s="118"/>
      <c r="AQ1096" s="118"/>
      <c r="AR1096" s="118"/>
      <c r="AS1096" s="118"/>
      <c r="AT1096" s="118"/>
      <c r="AU1096" s="118"/>
      <c r="AV1096" s="118"/>
      <c r="AW1096" s="118"/>
      <c r="AX1096" s="118"/>
      <c r="AY1096" s="118"/>
      <c r="AZ1096" s="118"/>
      <c r="BA1096" s="118"/>
      <c r="BB1096" s="118"/>
      <c r="BC1096" s="118"/>
      <c r="BD1096" s="118"/>
      <c r="BE1096" s="118"/>
      <c r="BF1096" s="118"/>
      <c r="BG1096" s="118"/>
      <c r="BH1096" s="118"/>
      <c r="BI1096" s="118"/>
    </row>
    <row r="1097" spans="1:61" x14ac:dyDescent="0.2">
      <c r="A1097" s="129"/>
      <c r="B1097" s="130"/>
      <c r="C1097" s="197" t="s">
        <v>872</v>
      </c>
      <c r="D1097" s="198"/>
      <c r="E1097" s="198"/>
      <c r="F1097" s="198"/>
      <c r="G1097" s="199"/>
      <c r="I1097" s="131"/>
      <c r="K1097" s="131"/>
      <c r="L1097" s="132" t="s">
        <v>872</v>
      </c>
      <c r="O1097" s="118"/>
      <c r="Z1097" s="118"/>
      <c r="AA1097" s="118"/>
      <c r="AB1097" s="118"/>
      <c r="AC1097" s="118"/>
      <c r="AD1097" s="118"/>
      <c r="AE1097" s="118"/>
      <c r="AF1097" s="118"/>
      <c r="AG1097" s="118"/>
      <c r="AH1097" s="118"/>
      <c r="AI1097" s="118"/>
      <c r="AJ1097" s="118"/>
      <c r="AK1097" s="118"/>
      <c r="AL1097" s="118"/>
      <c r="AM1097" s="118"/>
      <c r="AN1097" s="118"/>
      <c r="AO1097" s="118"/>
      <c r="AP1097" s="118"/>
      <c r="AQ1097" s="118"/>
      <c r="AR1097" s="118"/>
      <c r="AS1097" s="118"/>
      <c r="AT1097" s="118"/>
      <c r="AU1097" s="118"/>
      <c r="AV1097" s="118"/>
      <c r="AW1097" s="118"/>
      <c r="AX1097" s="118"/>
      <c r="AY1097" s="118"/>
      <c r="AZ1097" s="118"/>
      <c r="BA1097" s="118"/>
      <c r="BB1097" s="118"/>
      <c r="BC1097" s="118"/>
      <c r="BD1097" s="118"/>
      <c r="BE1097" s="118"/>
      <c r="BF1097" s="118"/>
      <c r="BG1097" s="118"/>
      <c r="BH1097" s="118"/>
      <c r="BI1097" s="118"/>
    </row>
    <row r="1098" spans="1:61" x14ac:dyDescent="0.2">
      <c r="A1098" s="129"/>
      <c r="B1098" s="130"/>
      <c r="C1098" s="197" t="s">
        <v>873</v>
      </c>
      <c r="D1098" s="198"/>
      <c r="E1098" s="198"/>
      <c r="F1098" s="198"/>
      <c r="G1098" s="199"/>
      <c r="I1098" s="131"/>
      <c r="K1098" s="131"/>
      <c r="L1098" s="132" t="s">
        <v>873</v>
      </c>
      <c r="O1098" s="118"/>
      <c r="Z1098" s="118"/>
      <c r="AA1098" s="118"/>
      <c r="AB1098" s="118"/>
      <c r="AC1098" s="118"/>
      <c r="AD1098" s="118"/>
      <c r="AE1098" s="118"/>
      <c r="AF1098" s="118"/>
      <c r="AG1098" s="118"/>
      <c r="AH1098" s="118"/>
      <c r="AI1098" s="118"/>
      <c r="AJ1098" s="118"/>
      <c r="AK1098" s="118"/>
      <c r="AL1098" s="118"/>
      <c r="AM1098" s="118"/>
      <c r="AN1098" s="118"/>
      <c r="AO1098" s="118"/>
      <c r="AP1098" s="118"/>
      <c r="AQ1098" s="118"/>
      <c r="AR1098" s="118"/>
      <c r="AS1098" s="118"/>
      <c r="AT1098" s="118"/>
      <c r="AU1098" s="118"/>
      <c r="AV1098" s="118"/>
      <c r="AW1098" s="118"/>
      <c r="AX1098" s="118"/>
      <c r="AY1098" s="118"/>
      <c r="AZ1098" s="118"/>
      <c r="BA1098" s="118"/>
      <c r="BB1098" s="118"/>
      <c r="BC1098" s="118"/>
      <c r="BD1098" s="118"/>
      <c r="BE1098" s="118"/>
      <c r="BF1098" s="118"/>
      <c r="BG1098" s="118"/>
      <c r="BH1098" s="118"/>
      <c r="BI1098" s="118"/>
    </row>
    <row r="1099" spans="1:61" x14ac:dyDescent="0.2">
      <c r="A1099" s="129"/>
      <c r="B1099" s="130"/>
      <c r="C1099" s="197" t="s">
        <v>874</v>
      </c>
      <c r="D1099" s="198"/>
      <c r="E1099" s="198"/>
      <c r="F1099" s="198"/>
      <c r="G1099" s="199"/>
      <c r="I1099" s="131"/>
      <c r="K1099" s="131"/>
      <c r="L1099" s="132" t="s">
        <v>874</v>
      </c>
      <c r="O1099" s="118"/>
      <c r="Z1099" s="118"/>
      <c r="AA1099" s="118"/>
      <c r="AB1099" s="118"/>
      <c r="AC1099" s="118"/>
      <c r="AD1099" s="118"/>
      <c r="AE1099" s="118"/>
      <c r="AF1099" s="118"/>
      <c r="AG1099" s="118"/>
      <c r="AH1099" s="118"/>
      <c r="AI1099" s="118"/>
      <c r="AJ1099" s="118"/>
      <c r="AK1099" s="118"/>
      <c r="AL1099" s="118"/>
      <c r="AM1099" s="118"/>
      <c r="AN1099" s="118"/>
      <c r="AO1099" s="118"/>
      <c r="AP1099" s="118"/>
      <c r="AQ1099" s="118"/>
      <c r="AR1099" s="118"/>
      <c r="AS1099" s="118"/>
      <c r="AT1099" s="118"/>
      <c r="AU1099" s="118"/>
      <c r="AV1099" s="118"/>
      <c r="AW1099" s="118"/>
      <c r="AX1099" s="118"/>
      <c r="AY1099" s="118"/>
      <c r="AZ1099" s="118"/>
      <c r="BA1099" s="118"/>
      <c r="BB1099" s="118"/>
      <c r="BC1099" s="118"/>
      <c r="BD1099" s="118"/>
      <c r="BE1099" s="118"/>
      <c r="BF1099" s="118"/>
      <c r="BG1099" s="118"/>
      <c r="BH1099" s="118"/>
      <c r="BI1099" s="118"/>
    </row>
    <row r="1100" spans="1:61" x14ac:dyDescent="0.2">
      <c r="A1100" s="129"/>
      <c r="B1100" s="130"/>
      <c r="C1100" s="197" t="s">
        <v>875</v>
      </c>
      <c r="D1100" s="198"/>
      <c r="E1100" s="198"/>
      <c r="F1100" s="198"/>
      <c r="G1100" s="199"/>
      <c r="I1100" s="131"/>
      <c r="K1100" s="131"/>
      <c r="L1100" s="132" t="s">
        <v>875</v>
      </c>
      <c r="O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c r="AT1100" s="118"/>
      <c r="AU1100" s="118"/>
      <c r="AV1100" s="118"/>
      <c r="AW1100" s="118"/>
      <c r="AX1100" s="118"/>
      <c r="AY1100" s="118"/>
      <c r="AZ1100" s="118"/>
      <c r="BA1100" s="118"/>
      <c r="BB1100" s="118"/>
      <c r="BC1100" s="118"/>
      <c r="BD1100" s="118"/>
      <c r="BE1100" s="118"/>
      <c r="BF1100" s="118"/>
      <c r="BG1100" s="118"/>
      <c r="BH1100" s="118"/>
      <c r="BI1100" s="118"/>
    </row>
    <row r="1101" spans="1:61" x14ac:dyDescent="0.2">
      <c r="A1101" s="129"/>
      <c r="B1101" s="130"/>
      <c r="C1101" s="197" t="s">
        <v>876</v>
      </c>
      <c r="D1101" s="198"/>
      <c r="E1101" s="198"/>
      <c r="F1101" s="198"/>
      <c r="G1101" s="199"/>
      <c r="I1101" s="131"/>
      <c r="K1101" s="131"/>
      <c r="L1101" s="132" t="s">
        <v>876</v>
      </c>
      <c r="O1101" s="118"/>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18"/>
      <c r="AT1101" s="118"/>
      <c r="AU1101" s="118"/>
      <c r="AV1101" s="118"/>
      <c r="AW1101" s="118"/>
      <c r="AX1101" s="118"/>
      <c r="AY1101" s="118"/>
      <c r="AZ1101" s="118"/>
      <c r="BA1101" s="118"/>
      <c r="BB1101" s="118"/>
      <c r="BC1101" s="118"/>
      <c r="BD1101" s="118"/>
      <c r="BE1101" s="118"/>
      <c r="BF1101" s="118"/>
      <c r="BG1101" s="118"/>
      <c r="BH1101" s="118"/>
      <c r="BI1101" s="118"/>
    </row>
    <row r="1102" spans="1:61" x14ac:dyDescent="0.2">
      <c r="A1102" s="129"/>
      <c r="B1102" s="130"/>
      <c r="C1102" s="197" t="s">
        <v>877</v>
      </c>
      <c r="D1102" s="198"/>
      <c r="E1102" s="198"/>
      <c r="F1102" s="198"/>
      <c r="G1102" s="199"/>
      <c r="I1102" s="131"/>
      <c r="K1102" s="131"/>
      <c r="L1102" s="132" t="s">
        <v>877</v>
      </c>
      <c r="O1102" s="118"/>
      <c r="Z1102" s="118"/>
      <c r="AA1102" s="118"/>
      <c r="AB1102" s="118"/>
      <c r="AC1102" s="118"/>
      <c r="AD1102" s="118"/>
      <c r="AE1102" s="118"/>
      <c r="AF1102" s="118"/>
      <c r="AG1102" s="118"/>
      <c r="AH1102" s="118"/>
      <c r="AI1102" s="118"/>
      <c r="AJ1102" s="118"/>
      <c r="AK1102" s="118"/>
      <c r="AL1102" s="118"/>
      <c r="AM1102" s="118"/>
      <c r="AN1102" s="118"/>
      <c r="AO1102" s="118"/>
      <c r="AP1102" s="118"/>
      <c r="AQ1102" s="118"/>
      <c r="AR1102" s="118"/>
      <c r="AS1102" s="118"/>
      <c r="AT1102" s="118"/>
      <c r="AU1102" s="118"/>
      <c r="AV1102" s="118"/>
      <c r="AW1102" s="118"/>
      <c r="AX1102" s="118"/>
      <c r="AY1102" s="118"/>
      <c r="AZ1102" s="118"/>
      <c r="BA1102" s="118"/>
      <c r="BB1102" s="118"/>
      <c r="BC1102" s="118"/>
      <c r="BD1102" s="118"/>
      <c r="BE1102" s="118"/>
      <c r="BF1102" s="118"/>
      <c r="BG1102" s="118"/>
      <c r="BH1102" s="118"/>
      <c r="BI1102" s="118"/>
    </row>
    <row r="1103" spans="1:61" x14ac:dyDescent="0.2">
      <c r="A1103" s="129"/>
      <c r="B1103" s="130"/>
      <c r="C1103" s="197" t="s">
        <v>878</v>
      </c>
      <c r="D1103" s="198"/>
      <c r="E1103" s="198"/>
      <c r="F1103" s="198"/>
      <c r="G1103" s="199"/>
      <c r="I1103" s="131"/>
      <c r="K1103" s="131"/>
      <c r="L1103" s="132" t="s">
        <v>878</v>
      </c>
      <c r="O1103" s="118"/>
      <c r="Z1103" s="118"/>
      <c r="AA1103" s="118"/>
      <c r="AB1103" s="118"/>
      <c r="AC1103" s="118"/>
      <c r="AD1103" s="118"/>
      <c r="AE1103" s="118"/>
      <c r="AF1103" s="118"/>
      <c r="AG1103" s="118"/>
      <c r="AH1103" s="118"/>
      <c r="AI1103" s="118"/>
      <c r="AJ1103" s="118"/>
      <c r="AK1103" s="118"/>
      <c r="AL1103" s="118"/>
      <c r="AM1103" s="118"/>
      <c r="AN1103" s="118"/>
      <c r="AO1103" s="118"/>
      <c r="AP1103" s="118"/>
      <c r="AQ1103" s="118"/>
      <c r="AR1103" s="118"/>
      <c r="AS1103" s="118"/>
      <c r="AT1103" s="118"/>
      <c r="AU1103" s="118"/>
      <c r="AV1103" s="118"/>
      <c r="AW1103" s="118"/>
      <c r="AX1103" s="118"/>
      <c r="AY1103" s="118"/>
      <c r="AZ1103" s="118"/>
      <c r="BA1103" s="118"/>
      <c r="BB1103" s="118"/>
      <c r="BC1103" s="118"/>
      <c r="BD1103" s="118"/>
      <c r="BE1103" s="118"/>
      <c r="BF1103" s="118"/>
      <c r="BG1103" s="118"/>
      <c r="BH1103" s="118"/>
      <c r="BI1103" s="118"/>
    </row>
    <row r="1104" spans="1:61" x14ac:dyDescent="0.2">
      <c r="A1104" s="129"/>
      <c r="B1104" s="130"/>
      <c r="C1104" s="197" t="s">
        <v>879</v>
      </c>
      <c r="D1104" s="198"/>
      <c r="E1104" s="198"/>
      <c r="F1104" s="198"/>
      <c r="G1104" s="199"/>
      <c r="I1104" s="131"/>
      <c r="K1104" s="131"/>
      <c r="L1104" s="132" t="s">
        <v>879</v>
      </c>
      <c r="O1104" s="118"/>
      <c r="Z1104" s="118"/>
      <c r="AA1104" s="118"/>
      <c r="AB1104" s="118"/>
      <c r="AC1104" s="118"/>
      <c r="AD1104" s="118"/>
      <c r="AE1104" s="118"/>
      <c r="AF1104" s="118"/>
      <c r="AG1104" s="118"/>
      <c r="AH1104" s="118"/>
      <c r="AI1104" s="118"/>
      <c r="AJ1104" s="118"/>
      <c r="AK1104" s="118"/>
      <c r="AL1104" s="118"/>
      <c r="AM1104" s="118"/>
      <c r="AN1104" s="118"/>
      <c r="AO1104" s="118"/>
      <c r="AP1104" s="118"/>
      <c r="AQ1104" s="118"/>
      <c r="AR1104" s="118"/>
      <c r="AS1104" s="118"/>
      <c r="AT1104" s="118"/>
      <c r="AU1104" s="118"/>
      <c r="AV1104" s="118"/>
      <c r="AW1104" s="118"/>
      <c r="AX1104" s="118"/>
      <c r="AY1104" s="118"/>
      <c r="AZ1104" s="118"/>
      <c r="BA1104" s="118"/>
      <c r="BB1104" s="118"/>
      <c r="BC1104" s="118"/>
      <c r="BD1104" s="118"/>
      <c r="BE1104" s="118"/>
      <c r="BF1104" s="118"/>
      <c r="BG1104" s="118"/>
      <c r="BH1104" s="118"/>
      <c r="BI1104" s="118"/>
    </row>
    <row r="1105" spans="1:104" x14ac:dyDescent="0.2">
      <c r="A1105" s="129"/>
      <c r="B1105" s="130"/>
      <c r="C1105" s="197" t="s">
        <v>880</v>
      </c>
      <c r="D1105" s="198"/>
      <c r="E1105" s="198"/>
      <c r="F1105" s="198"/>
      <c r="G1105" s="199"/>
      <c r="I1105" s="131"/>
      <c r="K1105" s="131"/>
      <c r="L1105" s="132" t="s">
        <v>880</v>
      </c>
      <c r="O1105" s="118"/>
      <c r="Z1105" s="118"/>
      <c r="AA1105" s="118"/>
      <c r="AB1105" s="118"/>
      <c r="AC1105" s="118"/>
      <c r="AD1105" s="118"/>
      <c r="AE1105" s="118"/>
      <c r="AF1105" s="118"/>
      <c r="AG1105" s="118"/>
      <c r="AH1105" s="118"/>
      <c r="AI1105" s="118"/>
      <c r="AJ1105" s="118"/>
      <c r="AK1105" s="118"/>
      <c r="AL1105" s="118"/>
      <c r="AM1105" s="118"/>
      <c r="AN1105" s="118"/>
      <c r="AO1105" s="118"/>
      <c r="AP1105" s="118"/>
      <c r="AQ1105" s="118"/>
      <c r="AR1105" s="118"/>
      <c r="AS1105" s="118"/>
      <c r="AT1105" s="118"/>
      <c r="AU1105" s="118"/>
      <c r="AV1105" s="118"/>
      <c r="AW1105" s="118"/>
      <c r="AX1105" s="118"/>
      <c r="AY1105" s="118"/>
      <c r="AZ1105" s="118"/>
      <c r="BA1105" s="118"/>
      <c r="BB1105" s="118"/>
      <c r="BC1105" s="118"/>
      <c r="BD1105" s="118"/>
      <c r="BE1105" s="118"/>
      <c r="BF1105" s="118"/>
      <c r="BG1105" s="118"/>
      <c r="BH1105" s="118"/>
      <c r="BI1105" s="118"/>
    </row>
    <row r="1106" spans="1:104" x14ac:dyDescent="0.2">
      <c r="A1106" s="119">
        <v>160</v>
      </c>
      <c r="B1106" s="120" t="s">
        <v>881</v>
      </c>
      <c r="C1106" s="121" t="s">
        <v>882</v>
      </c>
      <c r="D1106" s="122" t="s">
        <v>558</v>
      </c>
      <c r="E1106" s="123">
        <v>2</v>
      </c>
      <c r="F1106" s="124">
        <v>0</v>
      </c>
      <c r="G1106" s="125">
        <f>E1106*F1106</f>
        <v>0</v>
      </c>
      <c r="H1106" s="126">
        <v>0</v>
      </c>
      <c r="I1106" s="127">
        <f>E1106*H1106</f>
        <v>0</v>
      </c>
      <c r="J1106" s="126">
        <v>0</v>
      </c>
      <c r="K1106" s="127">
        <f>E1106*J1106</f>
        <v>0</v>
      </c>
      <c r="O1106" s="118"/>
      <c r="Z1106" s="118"/>
      <c r="AA1106" s="118">
        <v>1</v>
      </c>
      <c r="AB1106" s="118">
        <v>1</v>
      </c>
      <c r="AC1106" s="118">
        <v>1</v>
      </c>
      <c r="AD1106" s="118"/>
      <c r="AE1106" s="118"/>
      <c r="AF1106" s="118"/>
      <c r="AG1106" s="118"/>
      <c r="AH1106" s="118"/>
      <c r="AI1106" s="118"/>
      <c r="AJ1106" s="118"/>
      <c r="AK1106" s="118"/>
      <c r="AL1106" s="118"/>
      <c r="AM1106" s="118"/>
      <c r="AN1106" s="118"/>
      <c r="AO1106" s="118"/>
      <c r="AP1106" s="118"/>
      <c r="AQ1106" s="118"/>
      <c r="AR1106" s="118"/>
      <c r="AS1106" s="118"/>
      <c r="AT1106" s="118"/>
      <c r="AU1106" s="118"/>
      <c r="AV1106" s="118"/>
      <c r="AW1106" s="118"/>
      <c r="AX1106" s="118"/>
      <c r="AY1106" s="118"/>
      <c r="AZ1106" s="128">
        <f>G1106</f>
        <v>0</v>
      </c>
      <c r="BA1106" s="118"/>
      <c r="BB1106" s="118"/>
      <c r="BC1106" s="118"/>
      <c r="BD1106" s="118"/>
      <c r="BE1106" s="118"/>
      <c r="BF1106" s="118"/>
      <c r="BG1106" s="118"/>
      <c r="BH1106" s="118"/>
      <c r="BI1106" s="118"/>
      <c r="CA1106" s="118">
        <v>1</v>
      </c>
      <c r="CB1106" s="118">
        <v>1</v>
      </c>
      <c r="CZ1106" s="81">
        <v>2</v>
      </c>
    </row>
    <row r="1107" spans="1:104" x14ac:dyDescent="0.2">
      <c r="A1107" s="129"/>
      <c r="B1107" s="130"/>
      <c r="C1107" s="197" t="s">
        <v>883</v>
      </c>
      <c r="D1107" s="198"/>
      <c r="E1107" s="198"/>
      <c r="F1107" s="198"/>
      <c r="G1107" s="199"/>
      <c r="I1107" s="131"/>
      <c r="K1107" s="131"/>
      <c r="L1107" s="132" t="s">
        <v>883</v>
      </c>
      <c r="O1107" s="118"/>
      <c r="Z1107" s="118"/>
      <c r="AA1107" s="118"/>
      <c r="AB1107" s="118"/>
      <c r="AC1107" s="118"/>
      <c r="AD1107" s="118"/>
      <c r="AE1107" s="118"/>
      <c r="AF1107" s="118"/>
      <c r="AG1107" s="118"/>
      <c r="AH1107" s="118"/>
      <c r="AI1107" s="118"/>
      <c r="AJ1107" s="118"/>
      <c r="AK1107" s="118"/>
      <c r="AL1107" s="118"/>
      <c r="AM1107" s="118"/>
      <c r="AN1107" s="118"/>
      <c r="AO1107" s="118"/>
      <c r="AP1107" s="118"/>
      <c r="AQ1107" s="118"/>
      <c r="AR1107" s="118"/>
      <c r="AS1107" s="118"/>
      <c r="AT1107" s="118"/>
      <c r="AU1107" s="118"/>
      <c r="AV1107" s="118"/>
      <c r="AW1107" s="118"/>
      <c r="AX1107" s="118"/>
      <c r="AY1107" s="118"/>
      <c r="AZ1107" s="118"/>
      <c r="BA1107" s="118"/>
      <c r="BB1107" s="118"/>
      <c r="BC1107" s="118"/>
      <c r="BD1107" s="118"/>
      <c r="BE1107" s="118"/>
      <c r="BF1107" s="118"/>
      <c r="BG1107" s="118"/>
      <c r="BH1107" s="118"/>
      <c r="BI1107" s="118"/>
    </row>
    <row r="1108" spans="1:104" x14ac:dyDescent="0.2">
      <c r="A1108" s="129"/>
      <c r="B1108" s="130"/>
      <c r="C1108" s="197" t="s">
        <v>884</v>
      </c>
      <c r="D1108" s="198"/>
      <c r="E1108" s="198"/>
      <c r="F1108" s="198"/>
      <c r="G1108" s="199"/>
      <c r="I1108" s="131"/>
      <c r="K1108" s="131"/>
      <c r="L1108" s="132" t="s">
        <v>884</v>
      </c>
      <c r="O1108" s="118"/>
      <c r="Z1108" s="118"/>
      <c r="AA1108" s="118"/>
      <c r="AB1108" s="118"/>
      <c r="AC1108" s="118"/>
      <c r="AD1108" s="118"/>
      <c r="AE1108" s="118"/>
      <c r="AF1108" s="118"/>
      <c r="AG1108" s="118"/>
      <c r="AH1108" s="118"/>
      <c r="AI1108" s="118"/>
      <c r="AJ1108" s="118"/>
      <c r="AK1108" s="118"/>
      <c r="AL1108" s="118"/>
      <c r="AM1108" s="118"/>
      <c r="AN1108" s="118"/>
      <c r="AO1108" s="118"/>
      <c r="AP1108" s="118"/>
      <c r="AQ1108" s="118"/>
      <c r="AR1108" s="118"/>
      <c r="AS1108" s="118"/>
      <c r="AT1108" s="118"/>
      <c r="AU1108" s="118"/>
      <c r="AV1108" s="118"/>
      <c r="AW1108" s="118"/>
      <c r="AX1108" s="118"/>
      <c r="AY1108" s="118"/>
      <c r="AZ1108" s="118"/>
      <c r="BA1108" s="118"/>
      <c r="BB1108" s="118"/>
      <c r="BC1108" s="118"/>
      <c r="BD1108" s="118"/>
      <c r="BE1108" s="118"/>
      <c r="BF1108" s="118"/>
      <c r="BG1108" s="118"/>
      <c r="BH1108" s="118"/>
      <c r="BI1108" s="118"/>
    </row>
    <row r="1109" spans="1:104" x14ac:dyDescent="0.2">
      <c r="A1109" s="129"/>
      <c r="B1109" s="130"/>
      <c r="C1109" s="197" t="s">
        <v>885</v>
      </c>
      <c r="D1109" s="198"/>
      <c r="E1109" s="198"/>
      <c r="F1109" s="198"/>
      <c r="G1109" s="199"/>
      <c r="I1109" s="131"/>
      <c r="K1109" s="131"/>
      <c r="L1109" s="132" t="s">
        <v>885</v>
      </c>
      <c r="O1109" s="118"/>
      <c r="Z1109" s="118"/>
      <c r="AA1109" s="118"/>
      <c r="AB1109" s="118"/>
      <c r="AC1109" s="118"/>
      <c r="AD1109" s="118"/>
      <c r="AE1109" s="118"/>
      <c r="AF1109" s="118"/>
      <c r="AG1109" s="118"/>
      <c r="AH1109" s="118"/>
      <c r="AI1109" s="118"/>
      <c r="AJ1109" s="118"/>
      <c r="AK1109" s="118"/>
      <c r="AL1109" s="118"/>
      <c r="AM1109" s="118"/>
      <c r="AN1109" s="118"/>
      <c r="AO1109" s="118"/>
      <c r="AP1109" s="118"/>
      <c r="AQ1109" s="118"/>
      <c r="AR1109" s="118"/>
      <c r="AS1109" s="118"/>
      <c r="AT1109" s="118"/>
      <c r="AU1109" s="118"/>
      <c r="AV1109" s="118"/>
      <c r="AW1109" s="118"/>
      <c r="AX1109" s="118"/>
      <c r="AY1109" s="118"/>
      <c r="AZ1109" s="118"/>
      <c r="BA1109" s="118"/>
      <c r="BB1109" s="118"/>
      <c r="BC1109" s="118"/>
      <c r="BD1109" s="118"/>
      <c r="BE1109" s="118"/>
      <c r="BF1109" s="118"/>
      <c r="BG1109" s="118"/>
      <c r="BH1109" s="118"/>
      <c r="BI1109" s="118"/>
    </row>
    <row r="1110" spans="1:104" x14ac:dyDescent="0.2">
      <c r="A1110" s="129"/>
      <c r="B1110" s="130"/>
      <c r="C1110" s="197" t="s">
        <v>886</v>
      </c>
      <c r="D1110" s="198"/>
      <c r="E1110" s="198"/>
      <c r="F1110" s="198"/>
      <c r="G1110" s="199"/>
      <c r="I1110" s="131"/>
      <c r="K1110" s="131"/>
      <c r="L1110" s="132" t="s">
        <v>886</v>
      </c>
      <c r="O1110" s="118"/>
      <c r="Z1110" s="118"/>
      <c r="AA1110" s="118"/>
      <c r="AB1110" s="118"/>
      <c r="AC1110" s="118"/>
      <c r="AD1110" s="118"/>
      <c r="AE1110" s="118"/>
      <c r="AF1110" s="118"/>
      <c r="AG1110" s="118"/>
      <c r="AH1110" s="118"/>
      <c r="AI1110" s="118"/>
      <c r="AJ1110" s="118"/>
      <c r="AK1110" s="118"/>
      <c r="AL1110" s="118"/>
      <c r="AM1110" s="118"/>
      <c r="AN1110" s="118"/>
      <c r="AO1110" s="118"/>
      <c r="AP1110" s="118"/>
      <c r="AQ1110" s="118"/>
      <c r="AR1110" s="118"/>
      <c r="AS1110" s="118"/>
      <c r="AT1110" s="118"/>
      <c r="AU1110" s="118"/>
      <c r="AV1110" s="118"/>
      <c r="AW1110" s="118"/>
      <c r="AX1110" s="118"/>
      <c r="AY1110" s="118"/>
      <c r="AZ1110" s="118"/>
      <c r="BA1110" s="118"/>
      <c r="BB1110" s="118"/>
      <c r="BC1110" s="118"/>
      <c r="BD1110" s="118"/>
      <c r="BE1110" s="118"/>
      <c r="BF1110" s="118"/>
      <c r="BG1110" s="118"/>
      <c r="BH1110" s="118"/>
      <c r="BI1110" s="118"/>
    </row>
    <row r="1111" spans="1:104" x14ac:dyDescent="0.2">
      <c r="A1111" s="129"/>
      <c r="B1111" s="130"/>
      <c r="C1111" s="197" t="s">
        <v>868</v>
      </c>
      <c r="D1111" s="198"/>
      <c r="E1111" s="198"/>
      <c r="F1111" s="198"/>
      <c r="G1111" s="199"/>
      <c r="I1111" s="131"/>
      <c r="K1111" s="131"/>
      <c r="L1111" s="132" t="s">
        <v>868</v>
      </c>
      <c r="O1111" s="118"/>
      <c r="Z1111" s="118"/>
      <c r="AA1111" s="118"/>
      <c r="AB1111" s="118"/>
      <c r="AC1111" s="118"/>
      <c r="AD1111" s="118"/>
      <c r="AE1111" s="118"/>
      <c r="AF1111" s="118"/>
      <c r="AG1111" s="118"/>
      <c r="AH1111" s="118"/>
      <c r="AI1111" s="118"/>
      <c r="AJ1111" s="118"/>
      <c r="AK1111" s="118"/>
      <c r="AL1111" s="118"/>
      <c r="AM1111" s="118"/>
      <c r="AN1111" s="118"/>
      <c r="AO1111" s="118"/>
      <c r="AP1111" s="118"/>
      <c r="AQ1111" s="118"/>
      <c r="AR1111" s="118"/>
      <c r="AS1111" s="118"/>
      <c r="AT1111" s="118"/>
      <c r="AU1111" s="118"/>
      <c r="AV1111" s="118"/>
      <c r="AW1111" s="118"/>
      <c r="AX1111" s="118"/>
      <c r="AY1111" s="118"/>
      <c r="AZ1111" s="118"/>
      <c r="BA1111" s="118"/>
      <c r="BB1111" s="118"/>
      <c r="BC1111" s="118"/>
      <c r="BD1111" s="118"/>
      <c r="BE1111" s="118"/>
      <c r="BF1111" s="118"/>
      <c r="BG1111" s="118"/>
      <c r="BH1111" s="118"/>
      <c r="BI1111" s="118"/>
    </row>
    <row r="1112" spans="1:104" x14ac:dyDescent="0.2">
      <c r="A1112" s="129"/>
      <c r="B1112" s="130"/>
      <c r="C1112" s="197" t="s">
        <v>887</v>
      </c>
      <c r="D1112" s="198"/>
      <c r="E1112" s="198"/>
      <c r="F1112" s="198"/>
      <c r="G1112" s="199"/>
      <c r="I1112" s="131"/>
      <c r="K1112" s="131"/>
      <c r="L1112" s="132" t="s">
        <v>887</v>
      </c>
      <c r="O1112" s="118"/>
      <c r="Z1112" s="118"/>
      <c r="AA1112" s="118"/>
      <c r="AB1112" s="118"/>
      <c r="AC1112" s="118"/>
      <c r="AD1112" s="118"/>
      <c r="AE1112" s="118"/>
      <c r="AF1112" s="118"/>
      <c r="AG1112" s="118"/>
      <c r="AH1112" s="118"/>
      <c r="AI1112" s="118"/>
      <c r="AJ1112" s="118"/>
      <c r="AK1112" s="118"/>
      <c r="AL1112" s="118"/>
      <c r="AM1112" s="118"/>
      <c r="AN1112" s="118"/>
      <c r="AO1112" s="118"/>
      <c r="AP1112" s="118"/>
      <c r="AQ1112" s="118"/>
      <c r="AR1112" s="118"/>
      <c r="AS1112" s="118"/>
      <c r="AT1112" s="118"/>
      <c r="AU1112" s="118"/>
      <c r="AV1112" s="118"/>
      <c r="AW1112" s="118"/>
      <c r="AX1112" s="118"/>
      <c r="AY1112" s="118"/>
      <c r="AZ1112" s="118"/>
      <c r="BA1112" s="118"/>
      <c r="BB1112" s="118"/>
      <c r="BC1112" s="118"/>
      <c r="BD1112" s="118"/>
      <c r="BE1112" s="118"/>
      <c r="BF1112" s="118"/>
      <c r="BG1112" s="118"/>
      <c r="BH1112" s="118"/>
      <c r="BI1112" s="118"/>
    </row>
    <row r="1113" spans="1:104" x14ac:dyDescent="0.2">
      <c r="A1113" s="129"/>
      <c r="B1113" s="130"/>
      <c r="C1113" s="197" t="s">
        <v>870</v>
      </c>
      <c r="D1113" s="198"/>
      <c r="E1113" s="198"/>
      <c r="F1113" s="198"/>
      <c r="G1113" s="199"/>
      <c r="I1113" s="131"/>
      <c r="K1113" s="131"/>
      <c r="L1113" s="132" t="s">
        <v>870</v>
      </c>
      <c r="O1113" s="118"/>
      <c r="Z1113" s="118"/>
      <c r="AA1113" s="118"/>
      <c r="AB1113" s="118"/>
      <c r="AC1113" s="118"/>
      <c r="AD1113" s="118"/>
      <c r="AE1113" s="118"/>
      <c r="AF1113" s="118"/>
      <c r="AG1113" s="118"/>
      <c r="AH1113" s="118"/>
      <c r="AI1113" s="118"/>
      <c r="AJ1113" s="118"/>
      <c r="AK1113" s="118"/>
      <c r="AL1113" s="118"/>
      <c r="AM1113" s="118"/>
      <c r="AN1113" s="118"/>
      <c r="AO1113" s="118"/>
      <c r="AP1113" s="118"/>
      <c r="AQ1113" s="118"/>
      <c r="AR1113" s="118"/>
      <c r="AS1113" s="118"/>
      <c r="AT1113" s="118"/>
      <c r="AU1113" s="118"/>
      <c r="AV1113" s="118"/>
      <c r="AW1113" s="118"/>
      <c r="AX1113" s="118"/>
      <c r="AY1113" s="118"/>
      <c r="AZ1113" s="118"/>
      <c r="BA1113" s="118"/>
      <c r="BB1113" s="118"/>
      <c r="BC1113" s="118"/>
      <c r="BD1113" s="118"/>
      <c r="BE1113" s="118"/>
      <c r="BF1113" s="118"/>
      <c r="BG1113" s="118"/>
      <c r="BH1113" s="118"/>
      <c r="BI1113" s="118"/>
    </row>
    <row r="1114" spans="1:104" x14ac:dyDescent="0.2">
      <c r="A1114" s="129"/>
      <c r="B1114" s="130"/>
      <c r="C1114" s="197" t="s">
        <v>871</v>
      </c>
      <c r="D1114" s="198"/>
      <c r="E1114" s="198"/>
      <c r="F1114" s="198"/>
      <c r="G1114" s="199"/>
      <c r="I1114" s="131"/>
      <c r="K1114" s="131"/>
      <c r="L1114" s="132" t="s">
        <v>871</v>
      </c>
      <c r="O1114" s="118"/>
      <c r="Z1114" s="118"/>
      <c r="AA1114" s="118"/>
      <c r="AB1114" s="118"/>
      <c r="AC1114" s="118"/>
      <c r="AD1114" s="118"/>
      <c r="AE1114" s="118"/>
      <c r="AF1114" s="118"/>
      <c r="AG1114" s="118"/>
      <c r="AH1114" s="118"/>
      <c r="AI1114" s="118"/>
      <c r="AJ1114" s="118"/>
      <c r="AK1114" s="118"/>
      <c r="AL1114" s="118"/>
      <c r="AM1114" s="118"/>
      <c r="AN1114" s="118"/>
      <c r="AO1114" s="118"/>
      <c r="AP1114" s="118"/>
      <c r="AQ1114" s="118"/>
      <c r="AR1114" s="118"/>
      <c r="AS1114" s="118"/>
      <c r="AT1114" s="118"/>
      <c r="AU1114" s="118"/>
      <c r="AV1114" s="118"/>
      <c r="AW1114" s="118"/>
      <c r="AX1114" s="118"/>
      <c r="AY1114" s="118"/>
      <c r="AZ1114" s="118"/>
      <c r="BA1114" s="118"/>
      <c r="BB1114" s="118"/>
      <c r="BC1114" s="118"/>
      <c r="BD1114" s="118"/>
      <c r="BE1114" s="118"/>
      <c r="BF1114" s="118"/>
      <c r="BG1114" s="118"/>
      <c r="BH1114" s="118"/>
      <c r="BI1114" s="118"/>
    </row>
    <row r="1115" spans="1:104" x14ac:dyDescent="0.2">
      <c r="A1115" s="129"/>
      <c r="B1115" s="130"/>
      <c r="C1115" s="197" t="s">
        <v>888</v>
      </c>
      <c r="D1115" s="198"/>
      <c r="E1115" s="198"/>
      <c r="F1115" s="198"/>
      <c r="G1115" s="199"/>
      <c r="I1115" s="131"/>
      <c r="K1115" s="131"/>
      <c r="L1115" s="132" t="s">
        <v>888</v>
      </c>
      <c r="O1115" s="118"/>
      <c r="Z1115" s="118"/>
      <c r="AA1115" s="118"/>
      <c r="AB1115" s="118"/>
      <c r="AC1115" s="118"/>
      <c r="AD1115" s="118"/>
      <c r="AE1115" s="118"/>
      <c r="AF1115" s="118"/>
      <c r="AG1115" s="118"/>
      <c r="AH1115" s="118"/>
      <c r="AI1115" s="118"/>
      <c r="AJ1115" s="118"/>
      <c r="AK1115" s="118"/>
      <c r="AL1115" s="118"/>
      <c r="AM1115" s="118"/>
      <c r="AN1115" s="118"/>
      <c r="AO1115" s="118"/>
      <c r="AP1115" s="118"/>
      <c r="AQ1115" s="118"/>
      <c r="AR1115" s="118"/>
      <c r="AS1115" s="118"/>
      <c r="AT1115" s="118"/>
      <c r="AU1115" s="118"/>
      <c r="AV1115" s="118"/>
      <c r="AW1115" s="118"/>
      <c r="AX1115" s="118"/>
      <c r="AY1115" s="118"/>
      <c r="AZ1115" s="118"/>
      <c r="BA1115" s="118"/>
      <c r="BB1115" s="118"/>
      <c r="BC1115" s="118"/>
      <c r="BD1115" s="118"/>
      <c r="BE1115" s="118"/>
      <c r="BF1115" s="118"/>
      <c r="BG1115" s="118"/>
      <c r="BH1115" s="118"/>
      <c r="BI1115" s="118"/>
    </row>
    <row r="1116" spans="1:104" x14ac:dyDescent="0.2">
      <c r="A1116" s="129"/>
      <c r="B1116" s="130"/>
      <c r="C1116" s="197" t="s">
        <v>873</v>
      </c>
      <c r="D1116" s="198"/>
      <c r="E1116" s="198"/>
      <c r="F1116" s="198"/>
      <c r="G1116" s="199"/>
      <c r="I1116" s="131"/>
      <c r="K1116" s="131"/>
      <c r="L1116" s="132" t="s">
        <v>873</v>
      </c>
      <c r="O1116" s="118"/>
      <c r="Z1116" s="118"/>
      <c r="AA1116" s="118"/>
      <c r="AB1116" s="118"/>
      <c r="AC1116" s="118"/>
      <c r="AD1116" s="118"/>
      <c r="AE1116" s="118"/>
      <c r="AF1116" s="118"/>
      <c r="AG1116" s="118"/>
      <c r="AH1116" s="118"/>
      <c r="AI1116" s="118"/>
      <c r="AJ1116" s="118"/>
      <c r="AK1116" s="118"/>
      <c r="AL1116" s="118"/>
      <c r="AM1116" s="118"/>
      <c r="AN1116" s="118"/>
      <c r="AO1116" s="118"/>
      <c r="AP1116" s="118"/>
      <c r="AQ1116" s="118"/>
      <c r="AR1116" s="118"/>
      <c r="AS1116" s="118"/>
      <c r="AT1116" s="118"/>
      <c r="AU1116" s="118"/>
      <c r="AV1116" s="118"/>
      <c r="AW1116" s="118"/>
      <c r="AX1116" s="118"/>
      <c r="AY1116" s="118"/>
      <c r="AZ1116" s="118"/>
      <c r="BA1116" s="118"/>
      <c r="BB1116" s="118"/>
      <c r="BC1116" s="118"/>
      <c r="BD1116" s="118"/>
      <c r="BE1116" s="118"/>
      <c r="BF1116" s="118"/>
      <c r="BG1116" s="118"/>
      <c r="BH1116" s="118"/>
      <c r="BI1116" s="118"/>
    </row>
    <row r="1117" spans="1:104" x14ac:dyDescent="0.2">
      <c r="A1117" s="129"/>
      <c r="B1117" s="130"/>
      <c r="C1117" s="197" t="s">
        <v>874</v>
      </c>
      <c r="D1117" s="198"/>
      <c r="E1117" s="198"/>
      <c r="F1117" s="198"/>
      <c r="G1117" s="199"/>
      <c r="I1117" s="131"/>
      <c r="K1117" s="131"/>
      <c r="L1117" s="132" t="s">
        <v>874</v>
      </c>
      <c r="O1117" s="118"/>
      <c r="Z1117" s="118"/>
      <c r="AA1117" s="118"/>
      <c r="AB1117" s="118"/>
      <c r="AC1117" s="118"/>
      <c r="AD1117" s="118"/>
      <c r="AE1117" s="118"/>
      <c r="AF1117" s="118"/>
      <c r="AG1117" s="118"/>
      <c r="AH1117" s="118"/>
      <c r="AI1117" s="118"/>
      <c r="AJ1117" s="118"/>
      <c r="AK1117" s="118"/>
      <c r="AL1117" s="118"/>
      <c r="AM1117" s="118"/>
      <c r="AN1117" s="118"/>
      <c r="AO1117" s="118"/>
      <c r="AP1117" s="118"/>
      <c r="AQ1117" s="118"/>
      <c r="AR1117" s="118"/>
      <c r="AS1117" s="118"/>
      <c r="AT1117" s="118"/>
      <c r="AU1117" s="118"/>
      <c r="AV1117" s="118"/>
      <c r="AW1117" s="118"/>
      <c r="AX1117" s="118"/>
      <c r="AY1117" s="118"/>
      <c r="AZ1117" s="118"/>
      <c r="BA1117" s="118"/>
      <c r="BB1117" s="118"/>
      <c r="BC1117" s="118"/>
      <c r="BD1117" s="118"/>
      <c r="BE1117" s="118"/>
      <c r="BF1117" s="118"/>
      <c r="BG1117" s="118"/>
      <c r="BH1117" s="118"/>
      <c r="BI1117" s="118"/>
    </row>
    <row r="1118" spans="1:104" x14ac:dyDescent="0.2">
      <c r="A1118" s="129"/>
      <c r="B1118" s="130"/>
      <c r="C1118" s="197" t="s">
        <v>875</v>
      </c>
      <c r="D1118" s="198"/>
      <c r="E1118" s="198"/>
      <c r="F1118" s="198"/>
      <c r="G1118" s="199"/>
      <c r="I1118" s="131"/>
      <c r="K1118" s="131"/>
      <c r="L1118" s="132" t="s">
        <v>875</v>
      </c>
      <c r="O1118" s="118"/>
      <c r="Z1118" s="118"/>
      <c r="AA1118" s="118"/>
      <c r="AB1118" s="118"/>
      <c r="AC1118" s="118"/>
      <c r="AD1118" s="118"/>
      <c r="AE1118" s="118"/>
      <c r="AF1118" s="118"/>
      <c r="AG1118" s="118"/>
      <c r="AH1118" s="118"/>
      <c r="AI1118" s="118"/>
      <c r="AJ1118" s="118"/>
      <c r="AK1118" s="118"/>
      <c r="AL1118" s="118"/>
      <c r="AM1118" s="118"/>
      <c r="AN1118" s="118"/>
      <c r="AO1118" s="118"/>
      <c r="AP1118" s="118"/>
      <c r="AQ1118" s="118"/>
      <c r="AR1118" s="118"/>
      <c r="AS1118" s="118"/>
      <c r="AT1118" s="118"/>
      <c r="AU1118" s="118"/>
      <c r="AV1118" s="118"/>
      <c r="AW1118" s="118"/>
      <c r="AX1118" s="118"/>
      <c r="AY1118" s="118"/>
      <c r="AZ1118" s="118"/>
      <c r="BA1118" s="118"/>
      <c r="BB1118" s="118"/>
      <c r="BC1118" s="118"/>
      <c r="BD1118" s="118"/>
      <c r="BE1118" s="118"/>
      <c r="BF1118" s="118"/>
      <c r="BG1118" s="118"/>
      <c r="BH1118" s="118"/>
      <c r="BI1118" s="118"/>
    </row>
    <row r="1119" spans="1:104" x14ac:dyDescent="0.2">
      <c r="A1119" s="129"/>
      <c r="B1119" s="130"/>
      <c r="C1119" s="197" t="s">
        <v>889</v>
      </c>
      <c r="D1119" s="198"/>
      <c r="E1119" s="198"/>
      <c r="F1119" s="198"/>
      <c r="G1119" s="199"/>
      <c r="I1119" s="131"/>
      <c r="K1119" s="131"/>
      <c r="L1119" s="132" t="s">
        <v>889</v>
      </c>
      <c r="O1119" s="118"/>
      <c r="Z1119" s="118"/>
      <c r="AA1119" s="118"/>
      <c r="AB1119" s="118"/>
      <c r="AC1119" s="118"/>
      <c r="AD1119" s="118"/>
      <c r="AE1119" s="118"/>
      <c r="AF1119" s="118"/>
      <c r="AG1119" s="118"/>
      <c r="AH1119" s="118"/>
      <c r="AI1119" s="118"/>
      <c r="AJ1119" s="118"/>
      <c r="AK1119" s="118"/>
      <c r="AL1119" s="118"/>
      <c r="AM1119" s="118"/>
      <c r="AN1119" s="118"/>
      <c r="AO1119" s="118"/>
      <c r="AP1119" s="118"/>
      <c r="AQ1119" s="118"/>
      <c r="AR1119" s="118"/>
      <c r="AS1119" s="118"/>
      <c r="AT1119" s="118"/>
      <c r="AU1119" s="118"/>
      <c r="AV1119" s="118"/>
      <c r="AW1119" s="118"/>
      <c r="AX1119" s="118"/>
      <c r="AY1119" s="118"/>
      <c r="AZ1119" s="118"/>
      <c r="BA1119" s="118"/>
      <c r="BB1119" s="118"/>
      <c r="BC1119" s="118"/>
      <c r="BD1119" s="118"/>
      <c r="BE1119" s="118"/>
      <c r="BF1119" s="118"/>
      <c r="BG1119" s="118"/>
      <c r="BH1119" s="118"/>
      <c r="BI1119" s="118"/>
    </row>
    <row r="1120" spans="1:104" x14ac:dyDescent="0.2">
      <c r="A1120" s="129"/>
      <c r="B1120" s="130"/>
      <c r="C1120" s="197" t="s">
        <v>878</v>
      </c>
      <c r="D1120" s="198"/>
      <c r="E1120" s="198"/>
      <c r="F1120" s="198"/>
      <c r="G1120" s="199"/>
      <c r="I1120" s="131"/>
      <c r="K1120" s="131"/>
      <c r="L1120" s="132" t="s">
        <v>878</v>
      </c>
      <c r="O1120" s="118"/>
      <c r="Z1120" s="118"/>
      <c r="AA1120" s="118"/>
      <c r="AB1120" s="118"/>
      <c r="AC1120" s="118"/>
      <c r="AD1120" s="118"/>
      <c r="AE1120" s="118"/>
      <c r="AF1120" s="118"/>
      <c r="AG1120" s="118"/>
      <c r="AH1120" s="118"/>
      <c r="AI1120" s="118"/>
      <c r="AJ1120" s="118"/>
      <c r="AK1120" s="118"/>
      <c r="AL1120" s="118"/>
      <c r="AM1120" s="118"/>
      <c r="AN1120" s="118"/>
      <c r="AO1120" s="118"/>
      <c r="AP1120" s="118"/>
      <c r="AQ1120" s="118"/>
      <c r="AR1120" s="118"/>
      <c r="AS1120" s="118"/>
      <c r="AT1120" s="118"/>
      <c r="AU1120" s="118"/>
      <c r="AV1120" s="118"/>
      <c r="AW1120" s="118"/>
      <c r="AX1120" s="118"/>
      <c r="AY1120" s="118"/>
      <c r="AZ1120" s="118"/>
      <c r="BA1120" s="118"/>
      <c r="BB1120" s="118"/>
      <c r="BC1120" s="118"/>
      <c r="BD1120" s="118"/>
      <c r="BE1120" s="118"/>
      <c r="BF1120" s="118"/>
      <c r="BG1120" s="118"/>
      <c r="BH1120" s="118"/>
      <c r="BI1120" s="118"/>
    </row>
    <row r="1121" spans="1:104" ht="22.5" x14ac:dyDescent="0.2">
      <c r="A1121" s="119">
        <v>161</v>
      </c>
      <c r="B1121" s="120" t="s">
        <v>890</v>
      </c>
      <c r="C1121" s="121" t="s">
        <v>891</v>
      </c>
      <c r="D1121" s="122" t="s">
        <v>440</v>
      </c>
      <c r="E1121" s="123">
        <v>23</v>
      </c>
      <c r="F1121" s="124">
        <v>0</v>
      </c>
      <c r="G1121" s="125">
        <f>E1121*F1121</f>
        <v>0</v>
      </c>
      <c r="H1121" s="126">
        <v>1.0000000000000001E-5</v>
      </c>
      <c r="I1121" s="127">
        <f>E1121*H1121</f>
        <v>2.3000000000000001E-4</v>
      </c>
      <c r="J1121" s="126">
        <v>0</v>
      </c>
      <c r="K1121" s="127">
        <f>E1121*J1121</f>
        <v>0</v>
      </c>
      <c r="O1121" s="118"/>
      <c r="Z1121" s="118"/>
      <c r="AA1121" s="118">
        <v>1</v>
      </c>
      <c r="AB1121" s="118">
        <v>7</v>
      </c>
      <c r="AC1121" s="118">
        <v>7</v>
      </c>
      <c r="AD1121" s="118"/>
      <c r="AE1121" s="118"/>
      <c r="AF1121" s="118"/>
      <c r="AG1121" s="118"/>
      <c r="AH1121" s="118"/>
      <c r="AI1121" s="118"/>
      <c r="AJ1121" s="118"/>
      <c r="AK1121" s="118"/>
      <c r="AL1121" s="118"/>
      <c r="AM1121" s="118"/>
      <c r="AN1121" s="118"/>
      <c r="AO1121" s="118"/>
      <c r="AP1121" s="118"/>
      <c r="AQ1121" s="118"/>
      <c r="AR1121" s="118"/>
      <c r="AS1121" s="118"/>
      <c r="AT1121" s="118"/>
      <c r="AU1121" s="118"/>
      <c r="AV1121" s="118"/>
      <c r="AW1121" s="118"/>
      <c r="AX1121" s="118"/>
      <c r="AY1121" s="118"/>
      <c r="AZ1121" s="128">
        <f>G1121</f>
        <v>0</v>
      </c>
      <c r="BA1121" s="118"/>
      <c r="BB1121" s="118"/>
      <c r="BC1121" s="118"/>
      <c r="BD1121" s="118"/>
      <c r="BE1121" s="118"/>
      <c r="BF1121" s="118"/>
      <c r="BG1121" s="118"/>
      <c r="BH1121" s="118"/>
      <c r="BI1121" s="118"/>
      <c r="CA1121" s="118">
        <v>1</v>
      </c>
      <c r="CB1121" s="118">
        <v>7</v>
      </c>
      <c r="CZ1121" s="81">
        <v>2</v>
      </c>
    </row>
    <row r="1122" spans="1:104" x14ac:dyDescent="0.2">
      <c r="A1122" s="129"/>
      <c r="B1122" s="130"/>
      <c r="C1122" s="197" t="s">
        <v>892</v>
      </c>
      <c r="D1122" s="198"/>
      <c r="E1122" s="198"/>
      <c r="F1122" s="198"/>
      <c r="G1122" s="199"/>
      <c r="I1122" s="131"/>
      <c r="K1122" s="131"/>
      <c r="L1122" s="132" t="s">
        <v>892</v>
      </c>
      <c r="O1122" s="118"/>
      <c r="Z1122" s="118"/>
      <c r="AA1122" s="118"/>
      <c r="AB1122" s="118"/>
      <c r="AC1122" s="118"/>
      <c r="AD1122" s="118"/>
      <c r="AE1122" s="118"/>
      <c r="AF1122" s="118"/>
      <c r="AG1122" s="118"/>
      <c r="AH1122" s="118"/>
      <c r="AI1122" s="118"/>
      <c r="AJ1122" s="118"/>
      <c r="AK1122" s="118"/>
      <c r="AL1122" s="118"/>
      <c r="AM1122" s="118"/>
      <c r="AN1122" s="118"/>
      <c r="AO1122" s="118"/>
      <c r="AP1122" s="118"/>
      <c r="AQ1122" s="118"/>
      <c r="AR1122" s="118"/>
      <c r="AS1122" s="118"/>
      <c r="AT1122" s="118"/>
      <c r="AU1122" s="118"/>
      <c r="AV1122" s="118"/>
      <c r="AW1122" s="118"/>
      <c r="AX1122" s="118"/>
      <c r="AY1122" s="118"/>
      <c r="AZ1122" s="118"/>
      <c r="BA1122" s="118"/>
      <c r="BB1122" s="118"/>
      <c r="BC1122" s="118"/>
      <c r="BD1122" s="118"/>
      <c r="BE1122" s="118"/>
      <c r="BF1122" s="118"/>
      <c r="BG1122" s="118"/>
      <c r="BH1122" s="118"/>
      <c r="BI1122" s="118"/>
    </row>
    <row r="1123" spans="1:104" x14ac:dyDescent="0.2">
      <c r="A1123" s="129"/>
      <c r="B1123" s="130"/>
      <c r="C1123" s="195" t="s">
        <v>893</v>
      </c>
      <c r="D1123" s="196"/>
      <c r="E1123" s="133">
        <v>14</v>
      </c>
      <c r="F1123" s="134"/>
      <c r="G1123" s="135"/>
      <c r="H1123" s="136"/>
      <c r="I1123" s="131"/>
      <c r="J1123" s="137"/>
      <c r="K1123" s="131"/>
      <c r="M1123" s="132">
        <v>14</v>
      </c>
      <c r="O1123" s="118"/>
      <c r="Z1123" s="118"/>
      <c r="AA1123" s="118"/>
      <c r="AB1123" s="118"/>
      <c r="AC1123" s="118"/>
      <c r="AD1123" s="118"/>
      <c r="AE1123" s="118"/>
      <c r="AF1123" s="118"/>
      <c r="AG1123" s="118"/>
      <c r="AH1123" s="118"/>
      <c r="AI1123" s="118"/>
      <c r="AJ1123" s="118"/>
      <c r="AK1123" s="118"/>
      <c r="AL1123" s="118"/>
      <c r="AM1123" s="118"/>
      <c r="AN1123" s="118"/>
      <c r="AO1123" s="118"/>
      <c r="AP1123" s="118"/>
      <c r="AQ1123" s="118"/>
      <c r="AR1123" s="118"/>
      <c r="AS1123" s="118"/>
      <c r="AT1123" s="118"/>
      <c r="AU1123" s="118"/>
      <c r="AV1123" s="118"/>
      <c r="AW1123" s="118"/>
      <c r="AX1123" s="118"/>
      <c r="AY1123" s="118"/>
      <c r="AZ1123" s="118"/>
      <c r="BA1123" s="118"/>
      <c r="BB1123" s="118"/>
      <c r="BC1123" s="118"/>
      <c r="BD1123" s="138" t="str">
        <f>C1122</f>
        <v>MONTÁŽ  PRO T01+T02+T03</v>
      </c>
      <c r="BE1123" s="118"/>
      <c r="BF1123" s="118"/>
      <c r="BG1123" s="118"/>
      <c r="BH1123" s="118"/>
      <c r="BI1123" s="118"/>
    </row>
    <row r="1124" spans="1:104" x14ac:dyDescent="0.2">
      <c r="A1124" s="129"/>
      <c r="B1124" s="130"/>
      <c r="C1124" s="195" t="s">
        <v>47</v>
      </c>
      <c r="D1124" s="196"/>
      <c r="E1124" s="133">
        <v>1</v>
      </c>
      <c r="F1124" s="134"/>
      <c r="G1124" s="135"/>
      <c r="H1124" s="136"/>
      <c r="I1124" s="131"/>
      <c r="J1124" s="137"/>
      <c r="K1124" s="131"/>
      <c r="M1124" s="132">
        <v>1</v>
      </c>
      <c r="O1124" s="118"/>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c r="AS1124" s="118"/>
      <c r="AT1124" s="118"/>
      <c r="AU1124" s="118"/>
      <c r="AV1124" s="118"/>
      <c r="AW1124" s="118"/>
      <c r="AX1124" s="118"/>
      <c r="AY1124" s="118"/>
      <c r="AZ1124" s="118"/>
      <c r="BA1124" s="118"/>
      <c r="BB1124" s="118"/>
      <c r="BC1124" s="118"/>
      <c r="BD1124" s="138" t="str">
        <f>C1123</f>
        <v>14</v>
      </c>
      <c r="BE1124" s="118"/>
      <c r="BF1124" s="118"/>
      <c r="BG1124" s="118"/>
      <c r="BH1124" s="118"/>
      <c r="BI1124" s="118"/>
    </row>
    <row r="1125" spans="1:104" x14ac:dyDescent="0.2">
      <c r="A1125" s="129"/>
      <c r="B1125" s="130"/>
      <c r="C1125" s="195" t="s">
        <v>83</v>
      </c>
      <c r="D1125" s="196"/>
      <c r="E1125" s="133">
        <v>2</v>
      </c>
      <c r="F1125" s="134"/>
      <c r="G1125" s="135"/>
      <c r="H1125" s="136"/>
      <c r="I1125" s="131"/>
      <c r="J1125" s="137"/>
      <c r="K1125" s="131"/>
      <c r="M1125" s="132">
        <v>2</v>
      </c>
      <c r="O1125" s="118"/>
      <c r="Z1125" s="118"/>
      <c r="AA1125" s="118"/>
      <c r="AB1125" s="118"/>
      <c r="AC1125" s="118"/>
      <c r="AD1125" s="118"/>
      <c r="AE1125" s="118"/>
      <c r="AF1125" s="118"/>
      <c r="AG1125" s="118"/>
      <c r="AH1125" s="118"/>
      <c r="AI1125" s="118"/>
      <c r="AJ1125" s="118"/>
      <c r="AK1125" s="118"/>
      <c r="AL1125" s="118"/>
      <c r="AM1125" s="118"/>
      <c r="AN1125" s="118"/>
      <c r="AO1125" s="118"/>
      <c r="AP1125" s="118"/>
      <c r="AQ1125" s="118"/>
      <c r="AR1125" s="118"/>
      <c r="AS1125" s="118"/>
      <c r="AT1125" s="118"/>
      <c r="AU1125" s="118"/>
      <c r="AV1125" s="118"/>
      <c r="AW1125" s="118"/>
      <c r="AX1125" s="118"/>
      <c r="AY1125" s="118"/>
      <c r="AZ1125" s="118"/>
      <c r="BA1125" s="118"/>
      <c r="BB1125" s="118"/>
      <c r="BC1125" s="118"/>
      <c r="BD1125" s="138" t="str">
        <f>C1124</f>
        <v>1</v>
      </c>
      <c r="BE1125" s="118"/>
      <c r="BF1125" s="118"/>
      <c r="BG1125" s="118"/>
      <c r="BH1125" s="118"/>
      <c r="BI1125" s="118"/>
    </row>
    <row r="1126" spans="1:104" x14ac:dyDescent="0.2">
      <c r="A1126" s="129"/>
      <c r="B1126" s="130"/>
      <c r="C1126" s="195" t="s">
        <v>47</v>
      </c>
      <c r="D1126" s="196"/>
      <c r="E1126" s="133">
        <v>1</v>
      </c>
      <c r="F1126" s="134"/>
      <c r="G1126" s="135"/>
      <c r="H1126" s="136"/>
      <c r="I1126" s="131"/>
      <c r="J1126" s="137"/>
      <c r="K1126" s="131"/>
      <c r="M1126" s="132">
        <v>1</v>
      </c>
      <c r="O1126" s="118"/>
      <c r="Z1126" s="118"/>
      <c r="AA1126" s="118"/>
      <c r="AB1126" s="118"/>
      <c r="AC1126" s="118"/>
      <c r="AD1126" s="118"/>
      <c r="AE1126" s="118"/>
      <c r="AF1126" s="118"/>
      <c r="AG1126" s="118"/>
      <c r="AH1126" s="118"/>
      <c r="AI1126" s="118"/>
      <c r="AJ1126" s="118"/>
      <c r="AK1126" s="118"/>
      <c r="AL1126" s="118"/>
      <c r="AM1126" s="118"/>
      <c r="AN1126" s="118"/>
      <c r="AO1126" s="118"/>
      <c r="AP1126" s="118"/>
      <c r="AQ1126" s="118"/>
      <c r="AR1126" s="118"/>
      <c r="AS1126" s="118"/>
      <c r="AT1126" s="118"/>
      <c r="AU1126" s="118"/>
      <c r="AV1126" s="118"/>
      <c r="AW1126" s="118"/>
      <c r="AX1126" s="118"/>
      <c r="AY1126" s="118"/>
      <c r="AZ1126" s="118"/>
      <c r="BA1126" s="118"/>
      <c r="BB1126" s="118"/>
      <c r="BC1126" s="118"/>
      <c r="BD1126" s="138" t="str">
        <f>C1125</f>
        <v>2</v>
      </c>
      <c r="BE1126" s="118"/>
      <c r="BF1126" s="118"/>
      <c r="BG1126" s="118"/>
      <c r="BH1126" s="118"/>
      <c r="BI1126" s="118"/>
    </row>
    <row r="1127" spans="1:104" x14ac:dyDescent="0.2">
      <c r="A1127" s="129"/>
      <c r="B1127" s="130"/>
      <c r="C1127" s="195" t="s">
        <v>198</v>
      </c>
      <c r="D1127" s="196"/>
      <c r="E1127" s="133">
        <v>5</v>
      </c>
      <c r="F1127" s="134"/>
      <c r="G1127" s="135"/>
      <c r="H1127" s="136"/>
      <c r="I1127" s="131"/>
      <c r="J1127" s="137"/>
      <c r="K1127" s="131"/>
      <c r="M1127" s="132">
        <v>5</v>
      </c>
      <c r="O1127" s="118"/>
      <c r="Z1127" s="118"/>
      <c r="AA1127" s="118"/>
      <c r="AB1127" s="118"/>
      <c r="AC1127" s="118"/>
      <c r="AD1127" s="118"/>
      <c r="AE1127" s="118"/>
      <c r="AF1127" s="118"/>
      <c r="AG1127" s="118"/>
      <c r="AH1127" s="118"/>
      <c r="AI1127" s="118"/>
      <c r="AJ1127" s="118"/>
      <c r="AK1127" s="118"/>
      <c r="AL1127" s="118"/>
      <c r="AM1127" s="118"/>
      <c r="AN1127" s="118"/>
      <c r="AO1127" s="118"/>
      <c r="AP1127" s="118"/>
      <c r="AQ1127" s="118"/>
      <c r="AR1127" s="118"/>
      <c r="AS1127" s="118"/>
      <c r="AT1127" s="118"/>
      <c r="AU1127" s="118"/>
      <c r="AV1127" s="118"/>
      <c r="AW1127" s="118"/>
      <c r="AX1127" s="118"/>
      <c r="AY1127" s="118"/>
      <c r="AZ1127" s="118"/>
      <c r="BA1127" s="118"/>
      <c r="BB1127" s="118"/>
      <c r="BC1127" s="118"/>
      <c r="BD1127" s="138" t="str">
        <f>C1126</f>
        <v>1</v>
      </c>
      <c r="BE1127" s="118"/>
      <c r="BF1127" s="118"/>
      <c r="BG1127" s="118"/>
      <c r="BH1127" s="118"/>
      <c r="BI1127" s="118"/>
    </row>
    <row r="1128" spans="1:104" x14ac:dyDescent="0.2">
      <c r="A1128" s="119">
        <v>162</v>
      </c>
      <c r="B1128" s="120" t="s">
        <v>894</v>
      </c>
      <c r="C1128" s="121" t="s">
        <v>895</v>
      </c>
      <c r="D1128" s="122" t="s">
        <v>440</v>
      </c>
      <c r="E1128" s="123">
        <v>1</v>
      </c>
      <c r="F1128" s="124">
        <v>0</v>
      </c>
      <c r="G1128" s="125">
        <f>E1128*F1128</f>
        <v>0</v>
      </c>
      <c r="H1128" s="126">
        <v>1.0000000000000001E-5</v>
      </c>
      <c r="I1128" s="127">
        <f>E1128*H1128</f>
        <v>1.0000000000000001E-5</v>
      </c>
      <c r="J1128" s="126">
        <v>0</v>
      </c>
      <c r="K1128" s="127">
        <f>E1128*J1128</f>
        <v>0</v>
      </c>
      <c r="O1128" s="118"/>
      <c r="Z1128" s="118"/>
      <c r="AA1128" s="118">
        <v>1</v>
      </c>
      <c r="AB1128" s="118">
        <v>7</v>
      </c>
      <c r="AC1128" s="118">
        <v>7</v>
      </c>
      <c r="AD1128" s="118"/>
      <c r="AE1128" s="118"/>
      <c r="AF1128" s="118"/>
      <c r="AG1128" s="118"/>
      <c r="AH1128" s="118"/>
      <c r="AI1128" s="118"/>
      <c r="AJ1128" s="118"/>
      <c r="AK1128" s="118"/>
      <c r="AL1128" s="118"/>
      <c r="AM1128" s="118"/>
      <c r="AN1128" s="118"/>
      <c r="AO1128" s="118"/>
      <c r="AP1128" s="118"/>
      <c r="AQ1128" s="118"/>
      <c r="AR1128" s="118"/>
      <c r="AS1128" s="118"/>
      <c r="AT1128" s="118"/>
      <c r="AU1128" s="118"/>
      <c r="AV1128" s="118"/>
      <c r="AW1128" s="118"/>
      <c r="AX1128" s="118"/>
      <c r="AY1128" s="118"/>
      <c r="AZ1128" s="128">
        <f>G1128</f>
        <v>0</v>
      </c>
      <c r="BA1128" s="118"/>
      <c r="BB1128" s="118"/>
      <c r="BC1128" s="118"/>
      <c r="BD1128" s="118"/>
      <c r="BE1128" s="118"/>
      <c r="BF1128" s="118"/>
      <c r="BG1128" s="118"/>
      <c r="BH1128" s="118"/>
      <c r="BI1128" s="118"/>
      <c r="CA1128" s="118">
        <v>1</v>
      </c>
      <c r="CB1128" s="118">
        <v>7</v>
      </c>
      <c r="CZ1128" s="81">
        <v>2</v>
      </c>
    </row>
    <row r="1129" spans="1:104" x14ac:dyDescent="0.2">
      <c r="A1129" s="129"/>
      <c r="B1129" s="130"/>
      <c r="C1129" s="197" t="s">
        <v>896</v>
      </c>
      <c r="D1129" s="198"/>
      <c r="E1129" s="198"/>
      <c r="F1129" s="198"/>
      <c r="G1129" s="199"/>
      <c r="I1129" s="131"/>
      <c r="K1129" s="131"/>
      <c r="L1129" s="132" t="s">
        <v>896</v>
      </c>
      <c r="O1129" s="118"/>
      <c r="Z1129" s="118"/>
      <c r="AA1129" s="118"/>
      <c r="AB1129" s="118"/>
      <c r="AC1129" s="118"/>
      <c r="AD1129" s="118"/>
      <c r="AE1129" s="118"/>
      <c r="AF1129" s="118"/>
      <c r="AG1129" s="118"/>
      <c r="AH1129" s="118"/>
      <c r="AI1129" s="118"/>
      <c r="AJ1129" s="118"/>
      <c r="AK1129" s="118"/>
      <c r="AL1129" s="118"/>
      <c r="AM1129" s="118"/>
      <c r="AN1129" s="118"/>
      <c r="AO1129" s="118"/>
      <c r="AP1129" s="118"/>
      <c r="AQ1129" s="118"/>
      <c r="AR1129" s="118"/>
      <c r="AS1129" s="118"/>
      <c r="AT1129" s="118"/>
      <c r="AU1129" s="118"/>
      <c r="AV1129" s="118"/>
      <c r="AW1129" s="118"/>
      <c r="AX1129" s="118"/>
      <c r="AY1129" s="118"/>
      <c r="AZ1129" s="118"/>
      <c r="BA1129" s="118"/>
      <c r="BB1129" s="118"/>
      <c r="BC1129" s="118"/>
      <c r="BD1129" s="118"/>
      <c r="BE1129" s="118"/>
      <c r="BF1129" s="118"/>
      <c r="BG1129" s="118"/>
      <c r="BH1129" s="118"/>
      <c r="BI1129" s="118"/>
    </row>
    <row r="1130" spans="1:104" x14ac:dyDescent="0.2">
      <c r="A1130" s="129"/>
      <c r="B1130" s="130"/>
      <c r="C1130" s="197" t="s">
        <v>897</v>
      </c>
      <c r="D1130" s="198"/>
      <c r="E1130" s="198"/>
      <c r="F1130" s="198"/>
      <c r="G1130" s="199"/>
      <c r="I1130" s="131"/>
      <c r="K1130" s="131"/>
      <c r="L1130" s="132" t="s">
        <v>897</v>
      </c>
      <c r="O1130" s="118"/>
      <c r="Z1130" s="118"/>
      <c r="AA1130" s="118"/>
      <c r="AB1130" s="118"/>
      <c r="AC1130" s="118"/>
      <c r="AD1130" s="118"/>
      <c r="AE1130" s="118"/>
      <c r="AF1130" s="118"/>
      <c r="AG1130" s="118"/>
      <c r="AH1130" s="118"/>
      <c r="AI1130" s="118"/>
      <c r="AJ1130" s="118"/>
      <c r="AK1130" s="118"/>
      <c r="AL1130" s="118"/>
      <c r="AM1130" s="118"/>
      <c r="AN1130" s="118"/>
      <c r="AO1130" s="118"/>
      <c r="AP1130" s="118"/>
      <c r="AQ1130" s="118"/>
      <c r="AR1130" s="118"/>
      <c r="AS1130" s="118"/>
      <c r="AT1130" s="118"/>
      <c r="AU1130" s="118"/>
      <c r="AV1130" s="118"/>
      <c r="AW1130" s="118"/>
      <c r="AX1130" s="118"/>
      <c r="AY1130" s="118"/>
      <c r="AZ1130" s="118"/>
      <c r="BA1130" s="118"/>
      <c r="BB1130" s="118"/>
      <c r="BC1130" s="118"/>
      <c r="BD1130" s="118"/>
      <c r="BE1130" s="118"/>
      <c r="BF1130" s="118"/>
      <c r="BG1130" s="118"/>
      <c r="BH1130" s="118"/>
      <c r="BI1130" s="118"/>
    </row>
    <row r="1131" spans="1:104" x14ac:dyDescent="0.2">
      <c r="A1131" s="129"/>
      <c r="B1131" s="130"/>
      <c r="C1131" s="197" t="s">
        <v>898</v>
      </c>
      <c r="D1131" s="198"/>
      <c r="E1131" s="198"/>
      <c r="F1131" s="198"/>
      <c r="G1131" s="199"/>
      <c r="I1131" s="131"/>
      <c r="K1131" s="131"/>
      <c r="L1131" s="132" t="s">
        <v>898</v>
      </c>
      <c r="O1131" s="118"/>
      <c r="Z1131" s="118"/>
      <c r="AA1131" s="118"/>
      <c r="AB1131" s="118"/>
      <c r="AC1131" s="118"/>
      <c r="AD1131" s="118"/>
      <c r="AE1131" s="118"/>
      <c r="AF1131" s="118"/>
      <c r="AG1131" s="118"/>
      <c r="AH1131" s="118"/>
      <c r="AI1131" s="118"/>
      <c r="AJ1131" s="118"/>
      <c r="AK1131" s="118"/>
      <c r="AL1131" s="118"/>
      <c r="AM1131" s="118"/>
      <c r="AN1131" s="118"/>
      <c r="AO1131" s="118"/>
      <c r="AP1131" s="118"/>
      <c r="AQ1131" s="118"/>
      <c r="AR1131" s="118"/>
      <c r="AS1131" s="118"/>
      <c r="AT1131" s="118"/>
      <c r="AU1131" s="118"/>
      <c r="AV1131" s="118"/>
      <c r="AW1131" s="118"/>
      <c r="AX1131" s="118"/>
      <c r="AY1131" s="118"/>
      <c r="AZ1131" s="118"/>
      <c r="BA1131" s="118"/>
      <c r="BB1131" s="118"/>
      <c r="BC1131" s="118"/>
      <c r="BD1131" s="118"/>
      <c r="BE1131" s="118"/>
      <c r="BF1131" s="118"/>
      <c r="BG1131" s="118"/>
      <c r="BH1131" s="118"/>
      <c r="BI1131" s="118"/>
    </row>
    <row r="1132" spans="1:104" ht="22.5" x14ac:dyDescent="0.2">
      <c r="A1132" s="129"/>
      <c r="B1132" s="130"/>
      <c r="C1132" s="197" t="s">
        <v>899</v>
      </c>
      <c r="D1132" s="198"/>
      <c r="E1132" s="198"/>
      <c r="F1132" s="198"/>
      <c r="G1132" s="199"/>
      <c r="I1132" s="131"/>
      <c r="K1132" s="131"/>
      <c r="L1132" s="132" t="s">
        <v>899</v>
      </c>
      <c r="O1132" s="118"/>
      <c r="Z1132" s="118"/>
      <c r="AA1132" s="118"/>
      <c r="AB1132" s="118"/>
      <c r="AC1132" s="118"/>
      <c r="AD1132" s="118"/>
      <c r="AE1132" s="118"/>
      <c r="AF1132" s="118"/>
      <c r="AG1132" s="118"/>
      <c r="AH1132" s="118"/>
      <c r="AI1132" s="118"/>
      <c r="AJ1132" s="118"/>
      <c r="AK1132" s="118"/>
      <c r="AL1132" s="118"/>
      <c r="AM1132" s="118"/>
      <c r="AN1132" s="118"/>
      <c r="AO1132" s="118"/>
      <c r="AP1132" s="118"/>
      <c r="AQ1132" s="118"/>
      <c r="AR1132" s="118"/>
      <c r="AS1132" s="118"/>
      <c r="AT1132" s="118"/>
      <c r="AU1132" s="118"/>
      <c r="AV1132" s="118"/>
      <c r="AW1132" s="118"/>
      <c r="AX1132" s="118"/>
      <c r="AY1132" s="118"/>
      <c r="AZ1132" s="118"/>
      <c r="BA1132" s="118"/>
      <c r="BB1132" s="118"/>
      <c r="BC1132" s="118"/>
      <c r="BD1132" s="118"/>
      <c r="BE1132" s="118"/>
      <c r="BF1132" s="118"/>
      <c r="BG1132" s="118"/>
      <c r="BH1132" s="118"/>
      <c r="BI1132" s="118"/>
    </row>
    <row r="1133" spans="1:104" x14ac:dyDescent="0.2">
      <c r="A1133" s="129"/>
      <c r="B1133" s="130"/>
      <c r="C1133" s="197" t="s">
        <v>900</v>
      </c>
      <c r="D1133" s="198"/>
      <c r="E1133" s="198"/>
      <c r="F1133" s="198"/>
      <c r="G1133" s="199"/>
      <c r="I1133" s="131"/>
      <c r="K1133" s="131"/>
      <c r="L1133" s="132" t="s">
        <v>900</v>
      </c>
      <c r="O1133" s="118"/>
      <c r="Z1133" s="118"/>
      <c r="AA1133" s="118"/>
      <c r="AB1133" s="118"/>
      <c r="AC1133" s="118"/>
      <c r="AD1133" s="118"/>
      <c r="AE1133" s="118"/>
      <c r="AF1133" s="118"/>
      <c r="AG1133" s="118"/>
      <c r="AH1133" s="118"/>
      <c r="AI1133" s="118"/>
      <c r="AJ1133" s="118"/>
      <c r="AK1133" s="118"/>
      <c r="AL1133" s="118"/>
      <c r="AM1133" s="118"/>
      <c r="AN1133" s="118"/>
      <c r="AO1133" s="118"/>
      <c r="AP1133" s="118"/>
      <c r="AQ1133" s="118"/>
      <c r="AR1133" s="118"/>
      <c r="AS1133" s="118"/>
      <c r="AT1133" s="118"/>
      <c r="AU1133" s="118"/>
      <c r="AV1133" s="118"/>
      <c r="AW1133" s="118"/>
      <c r="AX1133" s="118"/>
      <c r="AY1133" s="118"/>
      <c r="AZ1133" s="118"/>
      <c r="BA1133" s="118"/>
      <c r="BB1133" s="118"/>
      <c r="BC1133" s="118"/>
      <c r="BD1133" s="118"/>
      <c r="BE1133" s="118"/>
      <c r="BF1133" s="118"/>
      <c r="BG1133" s="118"/>
      <c r="BH1133" s="118"/>
      <c r="BI1133" s="118"/>
    </row>
    <row r="1134" spans="1:104" x14ac:dyDescent="0.2">
      <c r="A1134" s="129"/>
      <c r="B1134" s="130"/>
      <c r="C1134" s="195" t="s">
        <v>47</v>
      </c>
      <c r="D1134" s="196"/>
      <c r="E1134" s="133">
        <v>1</v>
      </c>
      <c r="F1134" s="134"/>
      <c r="G1134" s="135"/>
      <c r="H1134" s="136"/>
      <c r="I1134" s="131"/>
      <c r="J1134" s="137"/>
      <c r="K1134" s="131"/>
      <c r="M1134" s="132">
        <v>1</v>
      </c>
      <c r="O1134" s="118"/>
      <c r="Z1134" s="118"/>
      <c r="AA1134" s="118"/>
      <c r="AB1134" s="118"/>
      <c r="AC1134" s="118"/>
      <c r="AD1134" s="118"/>
      <c r="AE1134" s="118"/>
      <c r="AF1134" s="118"/>
      <c r="AG1134" s="118"/>
      <c r="AH1134" s="118"/>
      <c r="AI1134" s="118"/>
      <c r="AJ1134" s="118"/>
      <c r="AK1134" s="118"/>
      <c r="AL1134" s="118"/>
      <c r="AM1134" s="118"/>
      <c r="AN1134" s="118"/>
      <c r="AO1134" s="118"/>
      <c r="AP1134" s="118"/>
      <c r="AQ1134" s="118"/>
      <c r="AR1134" s="118"/>
      <c r="AS1134" s="118"/>
      <c r="AT1134" s="118"/>
      <c r="AU1134" s="118"/>
      <c r="AV1134" s="118"/>
      <c r="AW1134" s="118"/>
      <c r="AX1134" s="118"/>
      <c r="AY1134" s="118"/>
      <c r="AZ1134" s="118"/>
      <c r="BA1134" s="118"/>
      <c r="BB1134" s="118"/>
      <c r="BC1134" s="118"/>
      <c r="BD1134" s="138" t="str">
        <f>C1133</f>
        <v>Tloušťka parapetní desky je 25 mm, pohledová výška 40 mm.</v>
      </c>
      <c r="BE1134" s="118"/>
      <c r="BF1134" s="118"/>
      <c r="BG1134" s="118"/>
      <c r="BH1134" s="118"/>
      <c r="BI1134" s="118"/>
    </row>
    <row r="1135" spans="1:104" x14ac:dyDescent="0.2">
      <c r="A1135" s="119">
        <v>163</v>
      </c>
      <c r="B1135" s="120" t="s">
        <v>901</v>
      </c>
      <c r="C1135" s="121" t="s">
        <v>902</v>
      </c>
      <c r="D1135" s="122" t="s">
        <v>440</v>
      </c>
      <c r="E1135" s="123">
        <v>5</v>
      </c>
      <c r="F1135" s="124">
        <v>0</v>
      </c>
      <c r="G1135" s="125">
        <f>E1135*F1135</f>
        <v>0</v>
      </c>
      <c r="H1135" s="126">
        <v>1.0000000000000001E-5</v>
      </c>
      <c r="I1135" s="127">
        <f>E1135*H1135</f>
        <v>5.0000000000000002E-5</v>
      </c>
      <c r="J1135" s="126">
        <v>0</v>
      </c>
      <c r="K1135" s="127">
        <f>E1135*J1135</f>
        <v>0</v>
      </c>
      <c r="O1135" s="118"/>
      <c r="Z1135" s="118"/>
      <c r="AA1135" s="118">
        <v>1</v>
      </c>
      <c r="AB1135" s="118">
        <v>7</v>
      </c>
      <c r="AC1135" s="118">
        <v>7</v>
      </c>
      <c r="AD1135" s="118"/>
      <c r="AE1135" s="118"/>
      <c r="AF1135" s="118"/>
      <c r="AG1135" s="118"/>
      <c r="AH1135" s="118"/>
      <c r="AI1135" s="118"/>
      <c r="AJ1135" s="118"/>
      <c r="AK1135" s="118"/>
      <c r="AL1135" s="118"/>
      <c r="AM1135" s="118"/>
      <c r="AN1135" s="118"/>
      <c r="AO1135" s="118"/>
      <c r="AP1135" s="118"/>
      <c r="AQ1135" s="118"/>
      <c r="AR1135" s="118"/>
      <c r="AS1135" s="118"/>
      <c r="AT1135" s="118"/>
      <c r="AU1135" s="118"/>
      <c r="AV1135" s="118"/>
      <c r="AW1135" s="118"/>
      <c r="AX1135" s="118"/>
      <c r="AY1135" s="118"/>
      <c r="AZ1135" s="128">
        <f>G1135</f>
        <v>0</v>
      </c>
      <c r="BA1135" s="118"/>
      <c r="BB1135" s="118"/>
      <c r="BC1135" s="118"/>
      <c r="BD1135" s="118"/>
      <c r="BE1135" s="118"/>
      <c r="BF1135" s="118"/>
      <c r="BG1135" s="118"/>
      <c r="BH1135" s="118"/>
      <c r="BI1135" s="118"/>
      <c r="CA1135" s="118">
        <v>1</v>
      </c>
      <c r="CB1135" s="118">
        <v>7</v>
      </c>
      <c r="CZ1135" s="81">
        <v>2</v>
      </c>
    </row>
    <row r="1136" spans="1:104" x14ac:dyDescent="0.2">
      <c r="A1136" s="129"/>
      <c r="B1136" s="130"/>
      <c r="C1136" s="197" t="s">
        <v>903</v>
      </c>
      <c r="D1136" s="198"/>
      <c r="E1136" s="198"/>
      <c r="F1136" s="198"/>
      <c r="G1136" s="199"/>
      <c r="I1136" s="131"/>
      <c r="K1136" s="131"/>
      <c r="L1136" s="132" t="s">
        <v>903</v>
      </c>
      <c r="O1136" s="118"/>
      <c r="Z1136" s="118"/>
      <c r="AA1136" s="118"/>
      <c r="AB1136" s="118"/>
      <c r="AC1136" s="118"/>
      <c r="AD1136" s="118"/>
      <c r="AE1136" s="118"/>
      <c r="AF1136" s="118"/>
      <c r="AG1136" s="118"/>
      <c r="AH1136" s="118"/>
      <c r="AI1136" s="118"/>
      <c r="AJ1136" s="118"/>
      <c r="AK1136" s="118"/>
      <c r="AL1136" s="118"/>
      <c r="AM1136" s="118"/>
      <c r="AN1136" s="118"/>
      <c r="AO1136" s="118"/>
      <c r="AP1136" s="118"/>
      <c r="AQ1136" s="118"/>
      <c r="AR1136" s="118"/>
      <c r="AS1136" s="118"/>
      <c r="AT1136" s="118"/>
      <c r="AU1136" s="118"/>
      <c r="AV1136" s="118"/>
      <c r="AW1136" s="118"/>
      <c r="AX1136" s="118"/>
      <c r="AY1136" s="118"/>
      <c r="AZ1136" s="118"/>
      <c r="BA1136" s="118"/>
      <c r="BB1136" s="118"/>
      <c r="BC1136" s="118"/>
      <c r="BD1136" s="118"/>
      <c r="BE1136" s="118"/>
      <c r="BF1136" s="118"/>
      <c r="BG1136" s="118"/>
      <c r="BH1136" s="118"/>
      <c r="BI1136" s="118"/>
    </row>
    <row r="1137" spans="1:104" x14ac:dyDescent="0.2">
      <c r="A1137" s="129"/>
      <c r="B1137" s="130"/>
      <c r="C1137" s="197"/>
      <c r="D1137" s="198"/>
      <c r="E1137" s="198"/>
      <c r="F1137" s="198"/>
      <c r="G1137" s="199"/>
      <c r="I1137" s="131"/>
      <c r="K1137" s="131"/>
      <c r="L1137" s="132"/>
      <c r="O1137" s="118"/>
      <c r="Z1137" s="118"/>
      <c r="AA1137" s="118"/>
      <c r="AB1137" s="118"/>
      <c r="AC1137" s="118"/>
      <c r="AD1137" s="118"/>
      <c r="AE1137" s="118"/>
      <c r="AF1137" s="118"/>
      <c r="AG1137" s="118"/>
      <c r="AH1137" s="118"/>
      <c r="AI1137" s="118"/>
      <c r="AJ1137" s="118"/>
      <c r="AK1137" s="118"/>
      <c r="AL1137" s="118"/>
      <c r="AM1137" s="118"/>
      <c r="AN1137" s="118"/>
      <c r="AO1137" s="118"/>
      <c r="AP1137" s="118"/>
      <c r="AQ1137" s="118"/>
      <c r="AR1137" s="118"/>
      <c r="AS1137" s="118"/>
      <c r="AT1137" s="118"/>
      <c r="AU1137" s="118"/>
      <c r="AV1137" s="118"/>
      <c r="AW1137" s="118"/>
      <c r="AX1137" s="118"/>
      <c r="AY1137" s="118"/>
      <c r="AZ1137" s="118"/>
      <c r="BA1137" s="118"/>
      <c r="BB1137" s="118"/>
      <c r="BC1137" s="118"/>
      <c r="BD1137" s="118"/>
      <c r="BE1137" s="118"/>
      <c r="BF1137" s="118"/>
      <c r="BG1137" s="118"/>
      <c r="BH1137" s="118"/>
      <c r="BI1137" s="118"/>
    </row>
    <row r="1138" spans="1:104" ht="22.5" x14ac:dyDescent="0.2">
      <c r="A1138" s="129"/>
      <c r="B1138" s="130"/>
      <c r="C1138" s="197" t="s">
        <v>904</v>
      </c>
      <c r="D1138" s="198"/>
      <c r="E1138" s="198"/>
      <c r="F1138" s="198"/>
      <c r="G1138" s="199"/>
      <c r="I1138" s="131"/>
      <c r="K1138" s="131"/>
      <c r="L1138" s="132" t="s">
        <v>904</v>
      </c>
      <c r="O1138" s="118"/>
      <c r="Z1138" s="118"/>
      <c r="AA1138" s="118"/>
      <c r="AB1138" s="118"/>
      <c r="AC1138" s="118"/>
      <c r="AD1138" s="118"/>
      <c r="AE1138" s="118"/>
      <c r="AF1138" s="118"/>
      <c r="AG1138" s="118"/>
      <c r="AH1138" s="118"/>
      <c r="AI1138" s="118"/>
      <c r="AJ1138" s="118"/>
      <c r="AK1138" s="118"/>
      <c r="AL1138" s="118"/>
      <c r="AM1138" s="118"/>
      <c r="AN1138" s="118"/>
      <c r="AO1138" s="118"/>
      <c r="AP1138" s="118"/>
      <c r="AQ1138" s="118"/>
      <c r="AR1138" s="118"/>
      <c r="AS1138" s="118"/>
      <c r="AT1138" s="118"/>
      <c r="AU1138" s="118"/>
      <c r="AV1138" s="118"/>
      <c r="AW1138" s="118"/>
      <c r="AX1138" s="118"/>
      <c r="AY1138" s="118"/>
      <c r="AZ1138" s="118"/>
      <c r="BA1138" s="118"/>
      <c r="BB1138" s="118"/>
      <c r="BC1138" s="118"/>
      <c r="BD1138" s="118"/>
      <c r="BE1138" s="118"/>
      <c r="BF1138" s="118"/>
      <c r="BG1138" s="118"/>
      <c r="BH1138" s="118"/>
      <c r="BI1138" s="118"/>
    </row>
    <row r="1139" spans="1:104" x14ac:dyDescent="0.2">
      <c r="A1139" s="129"/>
      <c r="B1139" s="130"/>
      <c r="C1139" s="197" t="s">
        <v>905</v>
      </c>
      <c r="D1139" s="198"/>
      <c r="E1139" s="198"/>
      <c r="F1139" s="198"/>
      <c r="G1139" s="199"/>
      <c r="I1139" s="131"/>
      <c r="K1139" s="131"/>
      <c r="L1139" s="132" t="s">
        <v>905</v>
      </c>
      <c r="O1139" s="118"/>
      <c r="Z1139" s="118"/>
      <c r="AA1139" s="118"/>
      <c r="AB1139" s="118"/>
      <c r="AC1139" s="118"/>
      <c r="AD1139" s="118"/>
      <c r="AE1139" s="118"/>
      <c r="AF1139" s="118"/>
      <c r="AG1139" s="118"/>
      <c r="AH1139" s="118"/>
      <c r="AI1139" s="118"/>
      <c r="AJ1139" s="118"/>
      <c r="AK1139" s="118"/>
      <c r="AL1139" s="118"/>
      <c r="AM1139" s="118"/>
      <c r="AN1139" s="118"/>
      <c r="AO1139" s="118"/>
      <c r="AP1139" s="118"/>
      <c r="AQ1139" s="118"/>
      <c r="AR1139" s="118"/>
      <c r="AS1139" s="118"/>
      <c r="AT1139" s="118"/>
      <c r="AU1139" s="118"/>
      <c r="AV1139" s="118"/>
      <c r="AW1139" s="118"/>
      <c r="AX1139" s="118"/>
      <c r="AY1139" s="118"/>
      <c r="AZ1139" s="118"/>
      <c r="BA1139" s="118"/>
      <c r="BB1139" s="118"/>
      <c r="BC1139" s="118"/>
      <c r="BD1139" s="118"/>
      <c r="BE1139" s="118"/>
      <c r="BF1139" s="118"/>
      <c r="BG1139" s="118"/>
      <c r="BH1139" s="118"/>
      <c r="BI1139" s="118"/>
    </row>
    <row r="1140" spans="1:104" ht="22.5" x14ac:dyDescent="0.2">
      <c r="A1140" s="129"/>
      <c r="B1140" s="130"/>
      <c r="C1140" s="197" t="s">
        <v>906</v>
      </c>
      <c r="D1140" s="198"/>
      <c r="E1140" s="198"/>
      <c r="F1140" s="198"/>
      <c r="G1140" s="199"/>
      <c r="I1140" s="131"/>
      <c r="K1140" s="131"/>
      <c r="L1140" s="132" t="s">
        <v>906</v>
      </c>
      <c r="O1140" s="118"/>
      <c r="Z1140" s="118"/>
      <c r="AA1140" s="118"/>
      <c r="AB1140" s="118"/>
      <c r="AC1140" s="118"/>
      <c r="AD1140" s="118"/>
      <c r="AE1140" s="118"/>
      <c r="AF1140" s="118"/>
      <c r="AG1140" s="118"/>
      <c r="AH1140" s="118"/>
      <c r="AI1140" s="118"/>
      <c r="AJ1140" s="118"/>
      <c r="AK1140" s="118"/>
      <c r="AL1140" s="118"/>
      <c r="AM1140" s="118"/>
      <c r="AN1140" s="118"/>
      <c r="AO1140" s="118"/>
      <c r="AP1140" s="118"/>
      <c r="AQ1140" s="118"/>
      <c r="AR1140" s="118"/>
      <c r="AS1140" s="118"/>
      <c r="AT1140" s="118"/>
      <c r="AU1140" s="118"/>
      <c r="AV1140" s="118"/>
      <c r="AW1140" s="118"/>
      <c r="AX1140" s="118"/>
      <c r="AY1140" s="118"/>
      <c r="AZ1140" s="118"/>
      <c r="BA1140" s="118"/>
      <c r="BB1140" s="118"/>
      <c r="BC1140" s="118"/>
      <c r="BD1140" s="118"/>
      <c r="BE1140" s="118"/>
      <c r="BF1140" s="118"/>
      <c r="BG1140" s="118"/>
      <c r="BH1140" s="118"/>
      <c r="BI1140" s="118"/>
    </row>
    <row r="1141" spans="1:104" x14ac:dyDescent="0.2">
      <c r="A1141" s="129"/>
      <c r="B1141" s="130"/>
      <c r="C1141" s="197" t="s">
        <v>907</v>
      </c>
      <c r="D1141" s="198"/>
      <c r="E1141" s="198"/>
      <c r="F1141" s="198"/>
      <c r="G1141" s="199"/>
      <c r="I1141" s="131"/>
      <c r="K1141" s="131"/>
      <c r="L1141" s="132" t="s">
        <v>907</v>
      </c>
      <c r="O1141" s="118"/>
      <c r="Z1141" s="118"/>
      <c r="AA1141" s="118"/>
      <c r="AB1141" s="118"/>
      <c r="AC1141" s="118"/>
      <c r="AD1141" s="118"/>
      <c r="AE1141" s="118"/>
      <c r="AF1141" s="118"/>
      <c r="AG1141" s="118"/>
      <c r="AH1141" s="118"/>
      <c r="AI1141" s="118"/>
      <c r="AJ1141" s="118"/>
      <c r="AK1141" s="118"/>
      <c r="AL1141" s="118"/>
      <c r="AM1141" s="118"/>
      <c r="AN1141" s="118"/>
      <c r="AO1141" s="118"/>
      <c r="AP1141" s="118"/>
      <c r="AQ1141" s="118"/>
      <c r="AR1141" s="118"/>
      <c r="AS1141" s="118"/>
      <c r="AT1141" s="118"/>
      <c r="AU1141" s="118"/>
      <c r="AV1141" s="118"/>
      <c r="AW1141" s="118"/>
      <c r="AX1141" s="118"/>
      <c r="AY1141" s="118"/>
      <c r="AZ1141" s="118"/>
      <c r="BA1141" s="118"/>
      <c r="BB1141" s="118"/>
      <c r="BC1141" s="118"/>
      <c r="BD1141" s="118"/>
      <c r="BE1141" s="118"/>
      <c r="BF1141" s="118"/>
      <c r="BG1141" s="118"/>
      <c r="BH1141" s="118"/>
      <c r="BI1141" s="118"/>
    </row>
    <row r="1142" spans="1:104" x14ac:dyDescent="0.2">
      <c r="A1142" s="119">
        <v>164</v>
      </c>
      <c r="B1142" s="120" t="s">
        <v>908</v>
      </c>
      <c r="C1142" s="121" t="s">
        <v>909</v>
      </c>
      <c r="D1142" s="122" t="s">
        <v>558</v>
      </c>
      <c r="E1142" s="123">
        <v>1</v>
      </c>
      <c r="F1142" s="124">
        <v>0</v>
      </c>
      <c r="G1142" s="125">
        <f>E1142*F1142</f>
        <v>0</v>
      </c>
      <c r="H1142" s="126">
        <v>0</v>
      </c>
      <c r="I1142" s="127">
        <f>E1142*H1142</f>
        <v>0</v>
      </c>
      <c r="J1142" s="126">
        <v>0</v>
      </c>
      <c r="K1142" s="127">
        <f>E1142*J1142</f>
        <v>0</v>
      </c>
      <c r="O1142" s="118"/>
      <c r="Z1142" s="118"/>
      <c r="AA1142" s="118">
        <v>1</v>
      </c>
      <c r="AB1142" s="118">
        <v>1</v>
      </c>
      <c r="AC1142" s="118">
        <v>1</v>
      </c>
      <c r="AD1142" s="118"/>
      <c r="AE1142" s="118"/>
      <c r="AF1142" s="118"/>
      <c r="AG1142" s="118"/>
      <c r="AH1142" s="118"/>
      <c r="AI1142" s="118"/>
      <c r="AJ1142" s="118"/>
      <c r="AK1142" s="118"/>
      <c r="AL1142" s="118"/>
      <c r="AM1142" s="118"/>
      <c r="AN1142" s="118"/>
      <c r="AO1142" s="118"/>
      <c r="AP1142" s="118"/>
      <c r="AQ1142" s="118"/>
      <c r="AR1142" s="118"/>
      <c r="AS1142" s="118"/>
      <c r="AT1142" s="118"/>
      <c r="AU1142" s="118"/>
      <c r="AV1142" s="118"/>
      <c r="AW1142" s="118"/>
      <c r="AX1142" s="118"/>
      <c r="AY1142" s="118"/>
      <c r="AZ1142" s="128">
        <f>G1142</f>
        <v>0</v>
      </c>
      <c r="BA1142" s="118"/>
      <c r="BB1142" s="118"/>
      <c r="BC1142" s="118"/>
      <c r="BD1142" s="118"/>
      <c r="BE1142" s="118"/>
      <c r="BF1142" s="118"/>
      <c r="BG1142" s="118"/>
      <c r="BH1142" s="118"/>
      <c r="BI1142" s="118"/>
      <c r="CA1142" s="118">
        <v>1</v>
      </c>
      <c r="CB1142" s="118">
        <v>1</v>
      </c>
      <c r="CZ1142" s="81">
        <v>2</v>
      </c>
    </row>
    <row r="1143" spans="1:104" x14ac:dyDescent="0.2">
      <c r="A1143" s="129"/>
      <c r="B1143" s="130"/>
      <c r="C1143" s="197" t="s">
        <v>741</v>
      </c>
      <c r="D1143" s="198"/>
      <c r="E1143" s="198"/>
      <c r="F1143" s="198"/>
      <c r="G1143" s="199"/>
      <c r="I1143" s="131"/>
      <c r="K1143" s="131"/>
      <c r="L1143" s="132" t="s">
        <v>741</v>
      </c>
      <c r="O1143" s="118"/>
      <c r="Z1143" s="118"/>
      <c r="AA1143" s="118"/>
      <c r="AB1143" s="118"/>
      <c r="AC1143" s="118"/>
      <c r="AD1143" s="118"/>
      <c r="AE1143" s="118"/>
      <c r="AF1143" s="118"/>
      <c r="AG1143" s="118"/>
      <c r="AH1143" s="118"/>
      <c r="AI1143" s="118"/>
      <c r="AJ1143" s="118"/>
      <c r="AK1143" s="118"/>
      <c r="AL1143" s="118"/>
      <c r="AM1143" s="118"/>
      <c r="AN1143" s="118"/>
      <c r="AO1143" s="118"/>
      <c r="AP1143" s="118"/>
      <c r="AQ1143" s="118"/>
      <c r="AR1143" s="118"/>
      <c r="AS1143" s="118"/>
      <c r="AT1143" s="118"/>
      <c r="AU1143" s="118"/>
      <c r="AV1143" s="118"/>
      <c r="AW1143" s="118"/>
      <c r="AX1143" s="118"/>
      <c r="AY1143" s="118"/>
      <c r="AZ1143" s="118"/>
      <c r="BA1143" s="118"/>
      <c r="BB1143" s="118"/>
      <c r="BC1143" s="118"/>
      <c r="BD1143" s="118"/>
      <c r="BE1143" s="118"/>
      <c r="BF1143" s="118"/>
      <c r="BG1143" s="118"/>
      <c r="BH1143" s="118"/>
      <c r="BI1143" s="118"/>
    </row>
    <row r="1144" spans="1:104" x14ac:dyDescent="0.2">
      <c r="A1144" s="129"/>
      <c r="B1144" s="130"/>
      <c r="C1144" s="197" t="s">
        <v>910</v>
      </c>
      <c r="D1144" s="198"/>
      <c r="E1144" s="198"/>
      <c r="F1144" s="198"/>
      <c r="G1144" s="199"/>
      <c r="I1144" s="131"/>
      <c r="K1144" s="131"/>
      <c r="L1144" s="132" t="s">
        <v>910</v>
      </c>
      <c r="O1144" s="118"/>
      <c r="Z1144" s="118"/>
      <c r="AA1144" s="118"/>
      <c r="AB1144" s="118"/>
      <c r="AC1144" s="118"/>
      <c r="AD1144" s="118"/>
      <c r="AE1144" s="118"/>
      <c r="AF1144" s="118"/>
      <c r="AG1144" s="118"/>
      <c r="AH1144" s="118"/>
      <c r="AI1144" s="118"/>
      <c r="AJ1144" s="118"/>
      <c r="AK1144" s="118"/>
      <c r="AL1144" s="118"/>
      <c r="AM1144" s="118"/>
      <c r="AN1144" s="118"/>
      <c r="AO1144" s="118"/>
      <c r="AP1144" s="118"/>
      <c r="AQ1144" s="118"/>
      <c r="AR1144" s="118"/>
      <c r="AS1144" s="118"/>
      <c r="AT1144" s="118"/>
      <c r="AU1144" s="118"/>
      <c r="AV1144" s="118"/>
      <c r="AW1144" s="118"/>
      <c r="AX1144" s="118"/>
      <c r="AY1144" s="118"/>
      <c r="AZ1144" s="118"/>
      <c r="BA1144" s="118"/>
      <c r="BB1144" s="118"/>
      <c r="BC1144" s="118"/>
      <c r="BD1144" s="118"/>
      <c r="BE1144" s="118"/>
      <c r="BF1144" s="118"/>
      <c r="BG1144" s="118"/>
      <c r="BH1144" s="118"/>
      <c r="BI1144" s="118"/>
    </row>
    <row r="1145" spans="1:104" x14ac:dyDescent="0.2">
      <c r="A1145" s="129"/>
      <c r="B1145" s="130"/>
      <c r="C1145" s="197" t="s">
        <v>826</v>
      </c>
      <c r="D1145" s="198"/>
      <c r="E1145" s="198"/>
      <c r="F1145" s="198"/>
      <c r="G1145" s="199"/>
      <c r="I1145" s="131"/>
      <c r="K1145" s="131"/>
      <c r="L1145" s="132" t="s">
        <v>826</v>
      </c>
      <c r="O1145" s="118"/>
      <c r="Z1145" s="118"/>
      <c r="AA1145" s="118"/>
      <c r="AB1145" s="118"/>
      <c r="AC1145" s="118"/>
      <c r="AD1145" s="118"/>
      <c r="AE1145" s="118"/>
      <c r="AF1145" s="118"/>
      <c r="AG1145" s="118"/>
      <c r="AH1145" s="118"/>
      <c r="AI1145" s="118"/>
      <c r="AJ1145" s="118"/>
      <c r="AK1145" s="118"/>
      <c r="AL1145" s="118"/>
      <c r="AM1145" s="118"/>
      <c r="AN1145" s="118"/>
      <c r="AO1145" s="118"/>
      <c r="AP1145" s="118"/>
      <c r="AQ1145" s="118"/>
      <c r="AR1145" s="118"/>
      <c r="AS1145" s="118"/>
      <c r="AT1145" s="118"/>
      <c r="AU1145" s="118"/>
      <c r="AV1145" s="118"/>
      <c r="AW1145" s="118"/>
      <c r="AX1145" s="118"/>
      <c r="AY1145" s="118"/>
      <c r="AZ1145" s="118"/>
      <c r="BA1145" s="118"/>
      <c r="BB1145" s="118"/>
      <c r="BC1145" s="118"/>
      <c r="BD1145" s="118"/>
      <c r="BE1145" s="118"/>
      <c r="BF1145" s="118"/>
      <c r="BG1145" s="118"/>
      <c r="BH1145" s="118"/>
      <c r="BI1145" s="118"/>
    </row>
    <row r="1146" spans="1:104" x14ac:dyDescent="0.2">
      <c r="A1146" s="129"/>
      <c r="B1146" s="130"/>
      <c r="C1146" s="197" t="s">
        <v>750</v>
      </c>
      <c r="D1146" s="198"/>
      <c r="E1146" s="198"/>
      <c r="F1146" s="198"/>
      <c r="G1146" s="199"/>
      <c r="I1146" s="131"/>
      <c r="K1146" s="131"/>
      <c r="L1146" s="132" t="s">
        <v>750</v>
      </c>
      <c r="O1146" s="118"/>
      <c r="Z1146" s="118"/>
      <c r="AA1146" s="118"/>
      <c r="AB1146" s="118"/>
      <c r="AC1146" s="118"/>
      <c r="AD1146" s="118"/>
      <c r="AE1146" s="118"/>
      <c r="AF1146" s="118"/>
      <c r="AG1146" s="118"/>
      <c r="AH1146" s="118"/>
      <c r="AI1146" s="118"/>
      <c r="AJ1146" s="118"/>
      <c r="AK1146" s="118"/>
      <c r="AL1146" s="118"/>
      <c r="AM1146" s="118"/>
      <c r="AN1146" s="118"/>
      <c r="AO1146" s="118"/>
      <c r="AP1146" s="118"/>
      <c r="AQ1146" s="118"/>
      <c r="AR1146" s="118"/>
      <c r="AS1146" s="118"/>
      <c r="AT1146" s="118"/>
      <c r="AU1146" s="118"/>
      <c r="AV1146" s="118"/>
      <c r="AW1146" s="118"/>
      <c r="AX1146" s="118"/>
      <c r="AY1146" s="118"/>
      <c r="AZ1146" s="118"/>
      <c r="BA1146" s="118"/>
      <c r="BB1146" s="118"/>
      <c r="BC1146" s="118"/>
      <c r="BD1146" s="118"/>
      <c r="BE1146" s="118"/>
      <c r="BF1146" s="118"/>
      <c r="BG1146" s="118"/>
      <c r="BH1146" s="118"/>
      <c r="BI1146" s="118"/>
    </row>
    <row r="1147" spans="1:104" x14ac:dyDescent="0.2">
      <c r="A1147" s="129"/>
      <c r="B1147" s="130"/>
      <c r="C1147" s="197" t="s">
        <v>911</v>
      </c>
      <c r="D1147" s="198"/>
      <c r="E1147" s="198"/>
      <c r="F1147" s="198"/>
      <c r="G1147" s="199"/>
      <c r="I1147" s="131"/>
      <c r="K1147" s="131"/>
      <c r="L1147" s="132" t="s">
        <v>911</v>
      </c>
      <c r="O1147" s="118"/>
      <c r="Z1147" s="118"/>
      <c r="AA1147" s="118"/>
      <c r="AB1147" s="118"/>
      <c r="AC1147" s="118"/>
      <c r="AD1147" s="118"/>
      <c r="AE1147" s="118"/>
      <c r="AF1147" s="118"/>
      <c r="AG1147" s="118"/>
      <c r="AH1147" s="118"/>
      <c r="AI1147" s="118"/>
      <c r="AJ1147" s="118"/>
      <c r="AK1147" s="118"/>
      <c r="AL1147" s="118"/>
      <c r="AM1147" s="118"/>
      <c r="AN1147" s="118"/>
      <c r="AO1147" s="118"/>
      <c r="AP1147" s="118"/>
      <c r="AQ1147" s="118"/>
      <c r="AR1147" s="118"/>
      <c r="AS1147" s="118"/>
      <c r="AT1147" s="118"/>
      <c r="AU1147" s="118"/>
      <c r="AV1147" s="118"/>
      <c r="AW1147" s="118"/>
      <c r="AX1147" s="118"/>
      <c r="AY1147" s="118"/>
      <c r="AZ1147" s="118"/>
      <c r="BA1147" s="118"/>
      <c r="BB1147" s="118"/>
      <c r="BC1147" s="118"/>
      <c r="BD1147" s="118"/>
      <c r="BE1147" s="118"/>
      <c r="BF1147" s="118"/>
      <c r="BG1147" s="118"/>
      <c r="BH1147" s="118"/>
      <c r="BI1147" s="118"/>
    </row>
    <row r="1148" spans="1:104" x14ac:dyDescent="0.2">
      <c r="A1148" s="129"/>
      <c r="B1148" s="130"/>
      <c r="C1148" s="197" t="s">
        <v>912</v>
      </c>
      <c r="D1148" s="198"/>
      <c r="E1148" s="198"/>
      <c r="F1148" s="198"/>
      <c r="G1148" s="199"/>
      <c r="I1148" s="131"/>
      <c r="K1148" s="131"/>
      <c r="L1148" s="132" t="s">
        <v>912</v>
      </c>
      <c r="O1148" s="118"/>
      <c r="Z1148" s="118"/>
      <c r="AA1148" s="118"/>
      <c r="AB1148" s="118"/>
      <c r="AC1148" s="118"/>
      <c r="AD1148" s="118"/>
      <c r="AE1148" s="118"/>
      <c r="AF1148" s="118"/>
      <c r="AG1148" s="118"/>
      <c r="AH1148" s="118"/>
      <c r="AI1148" s="118"/>
      <c r="AJ1148" s="118"/>
      <c r="AK1148" s="118"/>
      <c r="AL1148" s="118"/>
      <c r="AM1148" s="118"/>
      <c r="AN1148" s="118"/>
      <c r="AO1148" s="118"/>
      <c r="AP1148" s="118"/>
      <c r="AQ1148" s="118"/>
      <c r="AR1148" s="118"/>
      <c r="AS1148" s="118"/>
      <c r="AT1148" s="118"/>
      <c r="AU1148" s="118"/>
      <c r="AV1148" s="118"/>
      <c r="AW1148" s="118"/>
      <c r="AX1148" s="118"/>
      <c r="AY1148" s="118"/>
      <c r="AZ1148" s="118"/>
      <c r="BA1148" s="118"/>
      <c r="BB1148" s="118"/>
      <c r="BC1148" s="118"/>
      <c r="BD1148" s="118"/>
      <c r="BE1148" s="118"/>
      <c r="BF1148" s="118"/>
      <c r="BG1148" s="118"/>
      <c r="BH1148" s="118"/>
      <c r="BI1148" s="118"/>
    </row>
    <row r="1149" spans="1:104" x14ac:dyDescent="0.2">
      <c r="A1149" s="129"/>
      <c r="B1149" s="130"/>
      <c r="C1149" s="197" t="s">
        <v>816</v>
      </c>
      <c r="D1149" s="198"/>
      <c r="E1149" s="198"/>
      <c r="F1149" s="198"/>
      <c r="G1149" s="199"/>
      <c r="I1149" s="131"/>
      <c r="K1149" s="131"/>
      <c r="L1149" s="132" t="s">
        <v>816</v>
      </c>
      <c r="O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c r="AT1149" s="118"/>
      <c r="AU1149" s="118"/>
      <c r="AV1149" s="118"/>
      <c r="AW1149" s="118"/>
      <c r="AX1149" s="118"/>
      <c r="AY1149" s="118"/>
      <c r="AZ1149" s="118"/>
      <c r="BA1149" s="118"/>
      <c r="BB1149" s="118"/>
      <c r="BC1149" s="118"/>
      <c r="BD1149" s="118"/>
      <c r="BE1149" s="118"/>
      <c r="BF1149" s="118"/>
      <c r="BG1149" s="118"/>
      <c r="BH1149" s="118"/>
      <c r="BI1149" s="118"/>
    </row>
    <row r="1150" spans="1:104" x14ac:dyDescent="0.2">
      <c r="A1150" s="129"/>
      <c r="B1150" s="130"/>
      <c r="C1150" s="197" t="s">
        <v>817</v>
      </c>
      <c r="D1150" s="198"/>
      <c r="E1150" s="198"/>
      <c r="F1150" s="198"/>
      <c r="G1150" s="199"/>
      <c r="I1150" s="131"/>
      <c r="K1150" s="131"/>
      <c r="L1150" s="132" t="s">
        <v>817</v>
      </c>
      <c r="O1150" s="118"/>
      <c r="Z1150" s="118"/>
      <c r="AA1150" s="118"/>
      <c r="AB1150" s="118"/>
      <c r="AC1150" s="118"/>
      <c r="AD1150" s="118"/>
      <c r="AE1150" s="118"/>
      <c r="AF1150" s="118"/>
      <c r="AG1150" s="118"/>
      <c r="AH1150" s="118"/>
      <c r="AI1150" s="118"/>
      <c r="AJ1150" s="118"/>
      <c r="AK1150" s="118"/>
      <c r="AL1150" s="118"/>
      <c r="AM1150" s="118"/>
      <c r="AN1150" s="118"/>
      <c r="AO1150" s="118"/>
      <c r="AP1150" s="118"/>
      <c r="AQ1150" s="118"/>
      <c r="AR1150" s="118"/>
      <c r="AS1150" s="118"/>
      <c r="AT1150" s="118"/>
      <c r="AU1150" s="118"/>
      <c r="AV1150" s="118"/>
      <c r="AW1150" s="118"/>
      <c r="AX1150" s="118"/>
      <c r="AY1150" s="118"/>
      <c r="AZ1150" s="118"/>
      <c r="BA1150" s="118"/>
      <c r="BB1150" s="118"/>
      <c r="BC1150" s="118"/>
      <c r="BD1150" s="118"/>
      <c r="BE1150" s="118"/>
      <c r="BF1150" s="118"/>
      <c r="BG1150" s="118"/>
      <c r="BH1150" s="118"/>
      <c r="BI1150" s="118"/>
    </row>
    <row r="1151" spans="1:104" x14ac:dyDescent="0.2">
      <c r="A1151" s="119">
        <v>165</v>
      </c>
      <c r="B1151" s="120" t="s">
        <v>913</v>
      </c>
      <c r="C1151" s="121" t="s">
        <v>914</v>
      </c>
      <c r="D1151" s="122" t="s">
        <v>558</v>
      </c>
      <c r="E1151" s="123">
        <v>1</v>
      </c>
      <c r="F1151" s="124">
        <v>0</v>
      </c>
      <c r="G1151" s="125">
        <f>E1151*F1151</f>
        <v>0</v>
      </c>
      <c r="H1151" s="126">
        <v>0</v>
      </c>
      <c r="I1151" s="127">
        <f>E1151*H1151</f>
        <v>0</v>
      </c>
      <c r="J1151" s="126">
        <v>0</v>
      </c>
      <c r="K1151" s="127">
        <f>E1151*J1151</f>
        <v>0</v>
      </c>
      <c r="O1151" s="118"/>
      <c r="Z1151" s="118"/>
      <c r="AA1151" s="118">
        <v>1</v>
      </c>
      <c r="AB1151" s="118">
        <v>1</v>
      </c>
      <c r="AC1151" s="118">
        <v>1</v>
      </c>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28">
        <f>G1151</f>
        <v>0</v>
      </c>
      <c r="BA1151" s="118"/>
      <c r="BB1151" s="118"/>
      <c r="BC1151" s="118"/>
      <c r="BD1151" s="118"/>
      <c r="BE1151" s="118"/>
      <c r="BF1151" s="118"/>
      <c r="BG1151" s="118"/>
      <c r="BH1151" s="118"/>
      <c r="BI1151" s="118"/>
      <c r="CA1151" s="118">
        <v>1</v>
      </c>
      <c r="CB1151" s="118">
        <v>1</v>
      </c>
      <c r="CZ1151" s="81">
        <v>2</v>
      </c>
    </row>
    <row r="1152" spans="1:104" x14ac:dyDescent="0.2">
      <c r="A1152" s="129"/>
      <c r="B1152" s="130"/>
      <c r="C1152" s="197" t="s">
        <v>915</v>
      </c>
      <c r="D1152" s="198"/>
      <c r="E1152" s="198"/>
      <c r="F1152" s="198"/>
      <c r="G1152" s="199"/>
      <c r="I1152" s="131"/>
      <c r="K1152" s="131"/>
      <c r="L1152" s="132" t="s">
        <v>915</v>
      </c>
      <c r="O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8"/>
      <c r="AY1152" s="118"/>
      <c r="AZ1152" s="118"/>
      <c r="BA1152" s="118"/>
      <c r="BB1152" s="118"/>
      <c r="BC1152" s="118"/>
      <c r="BD1152" s="118"/>
      <c r="BE1152" s="118"/>
      <c r="BF1152" s="118"/>
      <c r="BG1152" s="118"/>
      <c r="BH1152" s="118"/>
      <c r="BI1152" s="118"/>
    </row>
    <row r="1153" spans="1:104" x14ac:dyDescent="0.2">
      <c r="A1153" s="129"/>
      <c r="B1153" s="130"/>
      <c r="C1153" s="197" t="s">
        <v>916</v>
      </c>
      <c r="D1153" s="198"/>
      <c r="E1153" s="198"/>
      <c r="F1153" s="198"/>
      <c r="G1153" s="199"/>
      <c r="I1153" s="131"/>
      <c r="K1153" s="131"/>
      <c r="L1153" s="132" t="s">
        <v>916</v>
      </c>
      <c r="O1153" s="118"/>
      <c r="Z1153" s="118"/>
      <c r="AA1153" s="118"/>
      <c r="AB1153" s="118"/>
      <c r="AC1153" s="118"/>
      <c r="AD1153" s="118"/>
      <c r="AE1153" s="118"/>
      <c r="AF1153" s="118"/>
      <c r="AG1153" s="118"/>
      <c r="AH1153" s="118"/>
      <c r="AI1153" s="118"/>
      <c r="AJ1153" s="118"/>
      <c r="AK1153" s="118"/>
      <c r="AL1153" s="118"/>
      <c r="AM1153" s="118"/>
      <c r="AN1153" s="118"/>
      <c r="AO1153" s="118"/>
      <c r="AP1153" s="118"/>
      <c r="AQ1153" s="118"/>
      <c r="AR1153" s="118"/>
      <c r="AS1153" s="118"/>
      <c r="AT1153" s="118"/>
      <c r="AU1153" s="118"/>
      <c r="AV1153" s="118"/>
      <c r="AW1153" s="118"/>
      <c r="AX1153" s="118"/>
      <c r="AY1153" s="118"/>
      <c r="AZ1153" s="118"/>
      <c r="BA1153" s="118"/>
      <c r="BB1153" s="118"/>
      <c r="BC1153" s="118"/>
      <c r="BD1153" s="118"/>
      <c r="BE1153" s="118"/>
      <c r="BF1153" s="118"/>
      <c r="BG1153" s="118"/>
      <c r="BH1153" s="118"/>
      <c r="BI1153" s="118"/>
    </row>
    <row r="1154" spans="1:104" x14ac:dyDescent="0.2">
      <c r="A1154" s="129"/>
      <c r="B1154" s="130"/>
      <c r="C1154" s="197" t="s">
        <v>749</v>
      </c>
      <c r="D1154" s="198"/>
      <c r="E1154" s="198"/>
      <c r="F1154" s="198"/>
      <c r="G1154" s="199"/>
      <c r="I1154" s="131"/>
      <c r="K1154" s="131"/>
      <c r="L1154" s="132" t="s">
        <v>749</v>
      </c>
      <c r="O1154" s="118"/>
      <c r="Z1154" s="118"/>
      <c r="AA1154" s="118"/>
      <c r="AB1154" s="118"/>
      <c r="AC1154" s="118"/>
      <c r="AD1154" s="118"/>
      <c r="AE1154" s="118"/>
      <c r="AF1154" s="118"/>
      <c r="AG1154" s="118"/>
      <c r="AH1154" s="118"/>
      <c r="AI1154" s="118"/>
      <c r="AJ1154" s="118"/>
      <c r="AK1154" s="118"/>
      <c r="AL1154" s="118"/>
      <c r="AM1154" s="118"/>
      <c r="AN1154" s="118"/>
      <c r="AO1154" s="118"/>
      <c r="AP1154" s="118"/>
      <c r="AQ1154" s="118"/>
      <c r="AR1154" s="118"/>
      <c r="AS1154" s="118"/>
      <c r="AT1154" s="118"/>
      <c r="AU1154" s="118"/>
      <c r="AV1154" s="118"/>
      <c r="AW1154" s="118"/>
      <c r="AX1154" s="118"/>
      <c r="AY1154" s="118"/>
      <c r="AZ1154" s="118"/>
      <c r="BA1154" s="118"/>
      <c r="BB1154" s="118"/>
      <c r="BC1154" s="118"/>
      <c r="BD1154" s="118"/>
      <c r="BE1154" s="118"/>
      <c r="BF1154" s="118"/>
      <c r="BG1154" s="118"/>
      <c r="BH1154" s="118"/>
      <c r="BI1154" s="118"/>
    </row>
    <row r="1155" spans="1:104" x14ac:dyDescent="0.2">
      <c r="A1155" s="129"/>
      <c r="B1155" s="130"/>
      <c r="C1155" s="197"/>
      <c r="D1155" s="198"/>
      <c r="E1155" s="198"/>
      <c r="F1155" s="198"/>
      <c r="G1155" s="199"/>
      <c r="I1155" s="131"/>
      <c r="K1155" s="131"/>
      <c r="L1155" s="132"/>
      <c r="O1155" s="118"/>
      <c r="Z1155" s="118"/>
      <c r="AA1155" s="118"/>
      <c r="AB1155" s="118"/>
      <c r="AC1155" s="118"/>
      <c r="AD1155" s="118"/>
      <c r="AE1155" s="118"/>
      <c r="AF1155" s="118"/>
      <c r="AG1155" s="118"/>
      <c r="AH1155" s="118"/>
      <c r="AI1155" s="118"/>
      <c r="AJ1155" s="118"/>
      <c r="AK1155" s="118"/>
      <c r="AL1155" s="118"/>
      <c r="AM1155" s="118"/>
      <c r="AN1155" s="118"/>
      <c r="AO1155" s="118"/>
      <c r="AP1155" s="118"/>
      <c r="AQ1155" s="118"/>
      <c r="AR1155" s="118"/>
      <c r="AS1155" s="118"/>
      <c r="AT1155" s="118"/>
      <c r="AU1155" s="118"/>
      <c r="AV1155" s="118"/>
      <c r="AW1155" s="118"/>
      <c r="AX1155" s="118"/>
      <c r="AY1155" s="118"/>
      <c r="AZ1155" s="118"/>
      <c r="BA1155" s="118"/>
      <c r="BB1155" s="118"/>
      <c r="BC1155" s="118"/>
      <c r="BD1155" s="118"/>
      <c r="BE1155" s="118"/>
      <c r="BF1155" s="118"/>
      <c r="BG1155" s="118"/>
      <c r="BH1155" s="118"/>
      <c r="BI1155" s="118"/>
    </row>
    <row r="1156" spans="1:104" x14ac:dyDescent="0.2">
      <c r="A1156" s="129"/>
      <c r="B1156" s="130"/>
      <c r="C1156" s="197" t="s">
        <v>917</v>
      </c>
      <c r="D1156" s="198"/>
      <c r="E1156" s="198"/>
      <c r="F1156" s="198"/>
      <c r="G1156" s="199"/>
      <c r="I1156" s="131"/>
      <c r="K1156" s="131"/>
      <c r="L1156" s="132" t="s">
        <v>917</v>
      </c>
      <c r="O1156" s="118"/>
      <c r="Z1156" s="118"/>
      <c r="AA1156" s="118"/>
      <c r="AB1156" s="118"/>
      <c r="AC1156" s="118"/>
      <c r="AD1156" s="118"/>
      <c r="AE1156" s="118"/>
      <c r="AF1156" s="118"/>
      <c r="AG1156" s="118"/>
      <c r="AH1156" s="118"/>
      <c r="AI1156" s="118"/>
      <c r="AJ1156" s="118"/>
      <c r="AK1156" s="118"/>
      <c r="AL1156" s="118"/>
      <c r="AM1156" s="118"/>
      <c r="AN1156" s="118"/>
      <c r="AO1156" s="118"/>
      <c r="AP1156" s="118"/>
      <c r="AQ1156" s="118"/>
      <c r="AR1156" s="118"/>
      <c r="AS1156" s="118"/>
      <c r="AT1156" s="118"/>
      <c r="AU1156" s="118"/>
      <c r="AV1156" s="118"/>
      <c r="AW1156" s="118"/>
      <c r="AX1156" s="118"/>
      <c r="AY1156" s="118"/>
      <c r="AZ1156" s="118"/>
      <c r="BA1156" s="118"/>
      <c r="BB1156" s="118"/>
      <c r="BC1156" s="118"/>
      <c r="BD1156" s="118"/>
      <c r="BE1156" s="118"/>
      <c r="BF1156" s="118"/>
      <c r="BG1156" s="118"/>
      <c r="BH1156" s="118"/>
      <c r="BI1156" s="118"/>
    </row>
    <row r="1157" spans="1:104" x14ac:dyDescent="0.2">
      <c r="A1157" s="129"/>
      <c r="B1157" s="130"/>
      <c r="C1157" s="197" t="s">
        <v>918</v>
      </c>
      <c r="D1157" s="198"/>
      <c r="E1157" s="198"/>
      <c r="F1157" s="198"/>
      <c r="G1157" s="199"/>
      <c r="I1157" s="131"/>
      <c r="K1157" s="131"/>
      <c r="L1157" s="132" t="s">
        <v>918</v>
      </c>
      <c r="O1157" s="118"/>
      <c r="Z1157" s="118"/>
      <c r="AA1157" s="118"/>
      <c r="AB1157" s="118"/>
      <c r="AC1157" s="118"/>
      <c r="AD1157" s="118"/>
      <c r="AE1157" s="118"/>
      <c r="AF1157" s="118"/>
      <c r="AG1157" s="118"/>
      <c r="AH1157" s="118"/>
      <c r="AI1157" s="118"/>
      <c r="AJ1157" s="118"/>
      <c r="AK1157" s="118"/>
      <c r="AL1157" s="118"/>
      <c r="AM1157" s="118"/>
      <c r="AN1157" s="118"/>
      <c r="AO1157" s="118"/>
      <c r="AP1157" s="118"/>
      <c r="AQ1157" s="118"/>
      <c r="AR1157" s="118"/>
      <c r="AS1157" s="118"/>
      <c r="AT1157" s="118"/>
      <c r="AU1157" s="118"/>
      <c r="AV1157" s="118"/>
      <c r="AW1157" s="118"/>
      <c r="AX1157" s="118"/>
      <c r="AY1157" s="118"/>
      <c r="AZ1157" s="118"/>
      <c r="BA1157" s="118"/>
      <c r="BB1157" s="118"/>
      <c r="BC1157" s="118"/>
      <c r="BD1157" s="118"/>
      <c r="BE1157" s="118"/>
      <c r="BF1157" s="118"/>
      <c r="BG1157" s="118"/>
      <c r="BH1157" s="118"/>
      <c r="BI1157" s="118"/>
    </row>
    <row r="1158" spans="1:104" x14ac:dyDescent="0.2">
      <c r="A1158" s="129"/>
      <c r="B1158" s="130"/>
      <c r="C1158" s="197" t="s">
        <v>852</v>
      </c>
      <c r="D1158" s="198"/>
      <c r="E1158" s="198"/>
      <c r="F1158" s="198"/>
      <c r="G1158" s="199"/>
      <c r="I1158" s="131"/>
      <c r="K1158" s="131"/>
      <c r="L1158" s="132" t="s">
        <v>852</v>
      </c>
      <c r="O1158" s="118"/>
      <c r="Z1158" s="118"/>
      <c r="AA1158" s="118"/>
      <c r="AB1158" s="118"/>
      <c r="AC1158" s="118"/>
      <c r="AD1158" s="118"/>
      <c r="AE1158" s="118"/>
      <c r="AF1158" s="118"/>
      <c r="AG1158" s="118"/>
      <c r="AH1158" s="118"/>
      <c r="AI1158" s="118"/>
      <c r="AJ1158" s="118"/>
      <c r="AK1158" s="118"/>
      <c r="AL1158" s="118"/>
      <c r="AM1158" s="118"/>
      <c r="AN1158" s="118"/>
      <c r="AO1158" s="118"/>
      <c r="AP1158" s="118"/>
      <c r="AQ1158" s="118"/>
      <c r="AR1158" s="118"/>
      <c r="AS1158" s="118"/>
      <c r="AT1158" s="118"/>
      <c r="AU1158" s="118"/>
      <c r="AV1158" s="118"/>
      <c r="AW1158" s="118"/>
      <c r="AX1158" s="118"/>
      <c r="AY1158" s="118"/>
      <c r="AZ1158" s="118"/>
      <c r="BA1158" s="118"/>
      <c r="BB1158" s="118"/>
      <c r="BC1158" s="118"/>
      <c r="BD1158" s="118"/>
      <c r="BE1158" s="118"/>
      <c r="BF1158" s="118"/>
      <c r="BG1158" s="118"/>
      <c r="BH1158" s="118"/>
      <c r="BI1158" s="118"/>
    </row>
    <row r="1159" spans="1:104" x14ac:dyDescent="0.2">
      <c r="A1159" s="129"/>
      <c r="B1159" s="130"/>
      <c r="C1159" s="197" t="s">
        <v>831</v>
      </c>
      <c r="D1159" s="198"/>
      <c r="E1159" s="198"/>
      <c r="F1159" s="198"/>
      <c r="G1159" s="199"/>
      <c r="I1159" s="131"/>
      <c r="K1159" s="131"/>
      <c r="L1159" s="132" t="s">
        <v>831</v>
      </c>
      <c r="O1159" s="118"/>
      <c r="Z1159" s="118"/>
      <c r="AA1159" s="118"/>
      <c r="AB1159" s="118"/>
      <c r="AC1159" s="118"/>
      <c r="AD1159" s="118"/>
      <c r="AE1159" s="118"/>
      <c r="AF1159" s="118"/>
      <c r="AG1159" s="118"/>
      <c r="AH1159" s="118"/>
      <c r="AI1159" s="118"/>
      <c r="AJ1159" s="118"/>
      <c r="AK1159" s="118"/>
      <c r="AL1159" s="118"/>
      <c r="AM1159" s="118"/>
      <c r="AN1159" s="118"/>
      <c r="AO1159" s="118"/>
      <c r="AP1159" s="118"/>
      <c r="AQ1159" s="118"/>
      <c r="AR1159" s="118"/>
      <c r="AS1159" s="118"/>
      <c r="AT1159" s="118"/>
      <c r="AU1159" s="118"/>
      <c r="AV1159" s="118"/>
      <c r="AW1159" s="118"/>
      <c r="AX1159" s="118"/>
      <c r="AY1159" s="118"/>
      <c r="AZ1159" s="118"/>
      <c r="BA1159" s="118"/>
      <c r="BB1159" s="118"/>
      <c r="BC1159" s="118"/>
      <c r="BD1159" s="118"/>
      <c r="BE1159" s="118"/>
      <c r="BF1159" s="118"/>
      <c r="BG1159" s="118"/>
      <c r="BH1159" s="118"/>
      <c r="BI1159" s="118"/>
    </row>
    <row r="1160" spans="1:104" x14ac:dyDescent="0.2">
      <c r="A1160" s="129"/>
      <c r="B1160" s="130"/>
      <c r="C1160" s="197" t="s">
        <v>919</v>
      </c>
      <c r="D1160" s="198"/>
      <c r="E1160" s="198"/>
      <c r="F1160" s="198"/>
      <c r="G1160" s="199"/>
      <c r="I1160" s="131"/>
      <c r="K1160" s="131"/>
      <c r="L1160" s="132" t="s">
        <v>919</v>
      </c>
      <c r="O1160" s="118"/>
      <c r="Z1160" s="118"/>
      <c r="AA1160" s="118"/>
      <c r="AB1160" s="118"/>
      <c r="AC1160" s="118"/>
      <c r="AD1160" s="118"/>
      <c r="AE1160" s="118"/>
      <c r="AF1160" s="118"/>
      <c r="AG1160" s="118"/>
      <c r="AH1160" s="118"/>
      <c r="AI1160" s="118"/>
      <c r="AJ1160" s="118"/>
      <c r="AK1160" s="118"/>
      <c r="AL1160" s="118"/>
      <c r="AM1160" s="118"/>
      <c r="AN1160" s="118"/>
      <c r="AO1160" s="118"/>
      <c r="AP1160" s="118"/>
      <c r="AQ1160" s="118"/>
      <c r="AR1160" s="118"/>
      <c r="AS1160" s="118"/>
      <c r="AT1160" s="118"/>
      <c r="AU1160" s="118"/>
      <c r="AV1160" s="118"/>
      <c r="AW1160" s="118"/>
      <c r="AX1160" s="118"/>
      <c r="AY1160" s="118"/>
      <c r="AZ1160" s="118"/>
      <c r="BA1160" s="118"/>
      <c r="BB1160" s="118"/>
      <c r="BC1160" s="118"/>
      <c r="BD1160" s="118"/>
      <c r="BE1160" s="118"/>
      <c r="BF1160" s="118"/>
      <c r="BG1160" s="118"/>
      <c r="BH1160" s="118"/>
      <c r="BI1160" s="118"/>
    </row>
    <row r="1161" spans="1:104" x14ac:dyDescent="0.2">
      <c r="A1161" s="129"/>
      <c r="B1161" s="130"/>
      <c r="C1161" s="197" t="s">
        <v>920</v>
      </c>
      <c r="D1161" s="198"/>
      <c r="E1161" s="198"/>
      <c r="F1161" s="198"/>
      <c r="G1161" s="199"/>
      <c r="I1161" s="131"/>
      <c r="K1161" s="131"/>
      <c r="L1161" s="132" t="s">
        <v>920</v>
      </c>
      <c r="O1161" s="118"/>
      <c r="Z1161" s="118"/>
      <c r="AA1161" s="118"/>
      <c r="AB1161" s="118"/>
      <c r="AC1161" s="118"/>
      <c r="AD1161" s="118"/>
      <c r="AE1161" s="118"/>
      <c r="AF1161" s="118"/>
      <c r="AG1161" s="118"/>
      <c r="AH1161" s="118"/>
      <c r="AI1161" s="118"/>
      <c r="AJ1161" s="118"/>
      <c r="AK1161" s="118"/>
      <c r="AL1161" s="118"/>
      <c r="AM1161" s="118"/>
      <c r="AN1161" s="118"/>
      <c r="AO1161" s="118"/>
      <c r="AP1161" s="118"/>
      <c r="AQ1161" s="118"/>
      <c r="AR1161" s="118"/>
      <c r="AS1161" s="118"/>
      <c r="AT1161" s="118"/>
      <c r="AU1161" s="118"/>
      <c r="AV1161" s="118"/>
      <c r="AW1161" s="118"/>
      <c r="AX1161" s="118"/>
      <c r="AY1161" s="118"/>
      <c r="AZ1161" s="118"/>
      <c r="BA1161" s="118"/>
      <c r="BB1161" s="118"/>
      <c r="BC1161" s="118"/>
      <c r="BD1161" s="118"/>
      <c r="BE1161" s="118"/>
      <c r="BF1161" s="118"/>
      <c r="BG1161" s="118"/>
      <c r="BH1161" s="118"/>
      <c r="BI1161" s="118"/>
    </row>
    <row r="1162" spans="1:104" x14ac:dyDescent="0.2">
      <c r="A1162" s="129"/>
      <c r="B1162" s="130"/>
      <c r="C1162" s="197" t="s">
        <v>921</v>
      </c>
      <c r="D1162" s="198"/>
      <c r="E1162" s="198"/>
      <c r="F1162" s="198"/>
      <c r="G1162" s="199"/>
      <c r="I1162" s="131"/>
      <c r="K1162" s="131"/>
      <c r="L1162" s="132" t="s">
        <v>921</v>
      </c>
      <c r="O1162" s="118"/>
      <c r="Z1162" s="118"/>
      <c r="AA1162" s="118"/>
      <c r="AB1162" s="118"/>
      <c r="AC1162" s="118"/>
      <c r="AD1162" s="118"/>
      <c r="AE1162" s="118"/>
      <c r="AF1162" s="118"/>
      <c r="AG1162" s="118"/>
      <c r="AH1162" s="118"/>
      <c r="AI1162" s="118"/>
      <c r="AJ1162" s="118"/>
      <c r="AK1162" s="118"/>
      <c r="AL1162" s="118"/>
      <c r="AM1162" s="118"/>
      <c r="AN1162" s="118"/>
      <c r="AO1162" s="118"/>
      <c r="AP1162" s="118"/>
      <c r="AQ1162" s="118"/>
      <c r="AR1162" s="118"/>
      <c r="AS1162" s="118"/>
      <c r="AT1162" s="118"/>
      <c r="AU1162" s="118"/>
      <c r="AV1162" s="118"/>
      <c r="AW1162" s="118"/>
      <c r="AX1162" s="118"/>
      <c r="AY1162" s="118"/>
      <c r="AZ1162" s="118"/>
      <c r="BA1162" s="118"/>
      <c r="BB1162" s="118"/>
      <c r="BC1162" s="118"/>
      <c r="BD1162" s="118"/>
      <c r="BE1162" s="118"/>
      <c r="BF1162" s="118"/>
      <c r="BG1162" s="118"/>
      <c r="BH1162" s="118"/>
      <c r="BI1162" s="118"/>
    </row>
    <row r="1163" spans="1:104" x14ac:dyDescent="0.2">
      <c r="A1163" s="119">
        <v>166</v>
      </c>
      <c r="B1163" s="120" t="s">
        <v>922</v>
      </c>
      <c r="C1163" s="121" t="s">
        <v>923</v>
      </c>
      <c r="D1163" s="122" t="s">
        <v>558</v>
      </c>
      <c r="E1163" s="123">
        <v>1</v>
      </c>
      <c r="F1163" s="124">
        <v>0</v>
      </c>
      <c r="G1163" s="125">
        <f>E1163*F1163</f>
        <v>0</v>
      </c>
      <c r="H1163" s="126">
        <v>0</v>
      </c>
      <c r="I1163" s="127">
        <f>E1163*H1163</f>
        <v>0</v>
      </c>
      <c r="J1163" s="126">
        <v>0</v>
      </c>
      <c r="K1163" s="127">
        <f>E1163*J1163</f>
        <v>0</v>
      </c>
      <c r="O1163" s="118"/>
      <c r="Z1163" s="118"/>
      <c r="AA1163" s="118">
        <v>1</v>
      </c>
      <c r="AB1163" s="118">
        <v>1</v>
      </c>
      <c r="AC1163" s="118">
        <v>1</v>
      </c>
      <c r="AD1163" s="118"/>
      <c r="AE1163" s="118"/>
      <c r="AF1163" s="118"/>
      <c r="AG1163" s="118"/>
      <c r="AH1163" s="118"/>
      <c r="AI1163" s="118"/>
      <c r="AJ1163" s="118"/>
      <c r="AK1163" s="118"/>
      <c r="AL1163" s="118"/>
      <c r="AM1163" s="118"/>
      <c r="AN1163" s="118"/>
      <c r="AO1163" s="118"/>
      <c r="AP1163" s="118"/>
      <c r="AQ1163" s="118"/>
      <c r="AR1163" s="118"/>
      <c r="AS1163" s="118"/>
      <c r="AT1163" s="118"/>
      <c r="AU1163" s="118"/>
      <c r="AV1163" s="118"/>
      <c r="AW1163" s="118"/>
      <c r="AX1163" s="118"/>
      <c r="AY1163" s="118"/>
      <c r="AZ1163" s="128">
        <f>G1163</f>
        <v>0</v>
      </c>
      <c r="BA1163" s="118"/>
      <c r="BB1163" s="118"/>
      <c r="BC1163" s="118"/>
      <c r="BD1163" s="118"/>
      <c r="BE1163" s="118"/>
      <c r="BF1163" s="118"/>
      <c r="BG1163" s="118"/>
      <c r="BH1163" s="118"/>
      <c r="BI1163" s="118"/>
      <c r="CA1163" s="118">
        <v>1</v>
      </c>
      <c r="CB1163" s="118">
        <v>1</v>
      </c>
      <c r="CZ1163" s="81">
        <v>2</v>
      </c>
    </row>
    <row r="1164" spans="1:104" x14ac:dyDescent="0.2">
      <c r="A1164" s="129"/>
      <c r="B1164" s="130"/>
      <c r="C1164" s="197"/>
      <c r="D1164" s="198"/>
      <c r="E1164" s="198"/>
      <c r="F1164" s="198"/>
      <c r="G1164" s="199"/>
      <c r="I1164" s="131"/>
      <c r="K1164" s="131"/>
      <c r="L1164" s="132"/>
      <c r="O1164" s="118"/>
      <c r="Z1164" s="118"/>
      <c r="AA1164" s="118"/>
      <c r="AB1164" s="118"/>
      <c r="AC1164" s="118"/>
      <c r="AD1164" s="118"/>
      <c r="AE1164" s="118"/>
      <c r="AF1164" s="118"/>
      <c r="AG1164" s="118"/>
      <c r="AH1164" s="118"/>
      <c r="AI1164" s="118"/>
      <c r="AJ1164" s="118"/>
      <c r="AK1164" s="118"/>
      <c r="AL1164" s="118"/>
      <c r="AM1164" s="118"/>
      <c r="AN1164" s="118"/>
      <c r="AO1164" s="118"/>
      <c r="AP1164" s="118"/>
      <c r="AQ1164" s="118"/>
      <c r="AR1164" s="118"/>
      <c r="AS1164" s="118"/>
      <c r="AT1164" s="118"/>
      <c r="AU1164" s="118"/>
      <c r="AV1164" s="118"/>
      <c r="AW1164" s="118"/>
      <c r="AX1164" s="118"/>
      <c r="AY1164" s="118"/>
      <c r="AZ1164" s="118"/>
      <c r="BA1164" s="118"/>
      <c r="BB1164" s="118"/>
      <c r="BC1164" s="118"/>
      <c r="BD1164" s="118"/>
      <c r="BE1164" s="118"/>
      <c r="BF1164" s="118"/>
      <c r="BG1164" s="118"/>
      <c r="BH1164" s="118"/>
      <c r="BI1164" s="118"/>
    </row>
    <row r="1165" spans="1:104" x14ac:dyDescent="0.2">
      <c r="A1165" s="129"/>
      <c r="B1165" s="130"/>
      <c r="C1165" s="197" t="s">
        <v>924</v>
      </c>
      <c r="D1165" s="198"/>
      <c r="E1165" s="198"/>
      <c r="F1165" s="198"/>
      <c r="G1165" s="199"/>
      <c r="I1165" s="131"/>
      <c r="K1165" s="131"/>
      <c r="L1165" s="132" t="s">
        <v>924</v>
      </c>
      <c r="O1165" s="118"/>
      <c r="Z1165" s="118"/>
      <c r="AA1165" s="118"/>
      <c r="AB1165" s="118"/>
      <c r="AC1165" s="118"/>
      <c r="AD1165" s="118"/>
      <c r="AE1165" s="118"/>
      <c r="AF1165" s="118"/>
      <c r="AG1165" s="118"/>
      <c r="AH1165" s="118"/>
      <c r="AI1165" s="118"/>
      <c r="AJ1165" s="118"/>
      <c r="AK1165" s="118"/>
      <c r="AL1165" s="118"/>
      <c r="AM1165" s="118"/>
      <c r="AN1165" s="118"/>
      <c r="AO1165" s="118"/>
      <c r="AP1165" s="118"/>
      <c r="AQ1165" s="118"/>
      <c r="AR1165" s="118"/>
      <c r="AS1165" s="118"/>
      <c r="AT1165" s="118"/>
      <c r="AU1165" s="118"/>
      <c r="AV1165" s="118"/>
      <c r="AW1165" s="118"/>
      <c r="AX1165" s="118"/>
      <c r="AY1165" s="118"/>
      <c r="AZ1165" s="118"/>
      <c r="BA1165" s="118"/>
      <c r="BB1165" s="118"/>
      <c r="BC1165" s="118"/>
      <c r="BD1165" s="118"/>
      <c r="BE1165" s="118"/>
      <c r="BF1165" s="118"/>
      <c r="BG1165" s="118"/>
      <c r="BH1165" s="118"/>
      <c r="BI1165" s="118"/>
    </row>
    <row r="1166" spans="1:104" x14ac:dyDescent="0.2">
      <c r="A1166" s="129"/>
      <c r="B1166" s="130"/>
      <c r="C1166" s="197" t="s">
        <v>825</v>
      </c>
      <c r="D1166" s="198"/>
      <c r="E1166" s="198"/>
      <c r="F1166" s="198"/>
      <c r="G1166" s="199"/>
      <c r="I1166" s="131"/>
      <c r="K1166" s="131"/>
      <c r="L1166" s="132" t="s">
        <v>825</v>
      </c>
      <c r="O1166" s="118"/>
      <c r="Z1166" s="118"/>
      <c r="AA1166" s="118"/>
      <c r="AB1166" s="118"/>
      <c r="AC1166" s="118"/>
      <c r="AD1166" s="118"/>
      <c r="AE1166" s="118"/>
      <c r="AF1166" s="118"/>
      <c r="AG1166" s="118"/>
      <c r="AH1166" s="118"/>
      <c r="AI1166" s="118"/>
      <c r="AJ1166" s="118"/>
      <c r="AK1166" s="118"/>
      <c r="AL1166" s="118"/>
      <c r="AM1166" s="118"/>
      <c r="AN1166" s="118"/>
      <c r="AO1166" s="118"/>
      <c r="AP1166" s="118"/>
      <c r="AQ1166" s="118"/>
      <c r="AR1166" s="118"/>
      <c r="AS1166" s="118"/>
      <c r="AT1166" s="118"/>
      <c r="AU1166" s="118"/>
      <c r="AV1166" s="118"/>
      <c r="AW1166" s="118"/>
      <c r="AX1166" s="118"/>
      <c r="AY1166" s="118"/>
      <c r="AZ1166" s="118"/>
      <c r="BA1166" s="118"/>
      <c r="BB1166" s="118"/>
      <c r="BC1166" s="118"/>
      <c r="BD1166" s="118"/>
      <c r="BE1166" s="118"/>
      <c r="BF1166" s="118"/>
      <c r="BG1166" s="118"/>
      <c r="BH1166" s="118"/>
      <c r="BI1166" s="118"/>
    </row>
    <row r="1167" spans="1:104" x14ac:dyDescent="0.2">
      <c r="A1167" s="129"/>
      <c r="B1167" s="130"/>
      <c r="C1167" s="197" t="s">
        <v>925</v>
      </c>
      <c r="D1167" s="198"/>
      <c r="E1167" s="198"/>
      <c r="F1167" s="198"/>
      <c r="G1167" s="199"/>
      <c r="I1167" s="131"/>
      <c r="K1167" s="131"/>
      <c r="L1167" s="132" t="s">
        <v>925</v>
      </c>
      <c r="O1167" s="118"/>
      <c r="Z1167" s="118"/>
      <c r="AA1167" s="118"/>
      <c r="AB1167" s="118"/>
      <c r="AC1167" s="118"/>
      <c r="AD1167" s="118"/>
      <c r="AE1167" s="118"/>
      <c r="AF1167" s="118"/>
      <c r="AG1167" s="118"/>
      <c r="AH1167" s="118"/>
      <c r="AI1167" s="118"/>
      <c r="AJ1167" s="118"/>
      <c r="AK1167" s="118"/>
      <c r="AL1167" s="118"/>
      <c r="AM1167" s="118"/>
      <c r="AN1167" s="118"/>
      <c r="AO1167" s="118"/>
      <c r="AP1167" s="118"/>
      <c r="AQ1167" s="118"/>
      <c r="AR1167" s="118"/>
      <c r="AS1167" s="118"/>
      <c r="AT1167" s="118"/>
      <c r="AU1167" s="118"/>
      <c r="AV1167" s="118"/>
      <c r="AW1167" s="118"/>
      <c r="AX1167" s="118"/>
      <c r="AY1167" s="118"/>
      <c r="AZ1167" s="118"/>
      <c r="BA1167" s="118"/>
      <c r="BB1167" s="118"/>
      <c r="BC1167" s="118"/>
      <c r="BD1167" s="118"/>
      <c r="BE1167" s="118"/>
      <c r="BF1167" s="118"/>
      <c r="BG1167" s="118"/>
      <c r="BH1167" s="118"/>
      <c r="BI1167" s="118"/>
    </row>
    <row r="1168" spans="1:104" x14ac:dyDescent="0.2">
      <c r="A1168" s="129"/>
      <c r="B1168" s="130"/>
      <c r="C1168" s="197" t="s">
        <v>797</v>
      </c>
      <c r="D1168" s="198"/>
      <c r="E1168" s="198"/>
      <c r="F1168" s="198"/>
      <c r="G1168" s="199"/>
      <c r="I1168" s="131"/>
      <c r="K1168" s="131"/>
      <c r="L1168" s="132" t="s">
        <v>797</v>
      </c>
      <c r="O1168" s="118"/>
      <c r="Z1168" s="118"/>
      <c r="AA1168" s="118"/>
      <c r="AB1168" s="118"/>
      <c r="AC1168" s="118"/>
      <c r="AD1168" s="118"/>
      <c r="AE1168" s="118"/>
      <c r="AF1168" s="118"/>
      <c r="AG1168" s="118"/>
      <c r="AH1168" s="118"/>
      <c r="AI1168" s="118"/>
      <c r="AJ1168" s="118"/>
      <c r="AK1168" s="118"/>
      <c r="AL1168" s="118"/>
      <c r="AM1168" s="118"/>
      <c r="AN1168" s="118"/>
      <c r="AO1168" s="118"/>
      <c r="AP1168" s="118"/>
      <c r="AQ1168" s="118"/>
      <c r="AR1168" s="118"/>
      <c r="AS1168" s="118"/>
      <c r="AT1168" s="118"/>
      <c r="AU1168" s="118"/>
      <c r="AV1168" s="118"/>
      <c r="AW1168" s="118"/>
      <c r="AX1168" s="118"/>
      <c r="AY1168" s="118"/>
      <c r="AZ1168" s="118"/>
      <c r="BA1168" s="118"/>
      <c r="BB1168" s="118"/>
      <c r="BC1168" s="118"/>
      <c r="BD1168" s="118"/>
      <c r="BE1168" s="118"/>
      <c r="BF1168" s="118"/>
      <c r="BG1168" s="118"/>
      <c r="BH1168" s="118"/>
      <c r="BI1168" s="118"/>
    </row>
    <row r="1169" spans="1:104" x14ac:dyDescent="0.2">
      <c r="A1169" s="129"/>
      <c r="B1169" s="130"/>
      <c r="C1169" s="197" t="s">
        <v>926</v>
      </c>
      <c r="D1169" s="198"/>
      <c r="E1169" s="198"/>
      <c r="F1169" s="198"/>
      <c r="G1169" s="199"/>
      <c r="I1169" s="131"/>
      <c r="K1169" s="131"/>
      <c r="L1169" s="132" t="s">
        <v>926</v>
      </c>
      <c r="O1169" s="118"/>
      <c r="Z1169" s="118"/>
      <c r="AA1169" s="118"/>
      <c r="AB1169" s="118"/>
      <c r="AC1169" s="118"/>
      <c r="AD1169" s="118"/>
      <c r="AE1169" s="118"/>
      <c r="AF1169" s="118"/>
      <c r="AG1169" s="118"/>
      <c r="AH1169" s="118"/>
      <c r="AI1169" s="118"/>
      <c r="AJ1169" s="118"/>
      <c r="AK1169" s="118"/>
      <c r="AL1169" s="118"/>
      <c r="AM1169" s="118"/>
      <c r="AN1169" s="118"/>
      <c r="AO1169" s="118"/>
      <c r="AP1169" s="118"/>
      <c r="AQ1169" s="118"/>
      <c r="AR1169" s="118"/>
      <c r="AS1169" s="118"/>
      <c r="AT1169" s="118"/>
      <c r="AU1169" s="118"/>
      <c r="AV1169" s="118"/>
      <c r="AW1169" s="118"/>
      <c r="AX1169" s="118"/>
      <c r="AY1169" s="118"/>
      <c r="AZ1169" s="118"/>
      <c r="BA1169" s="118"/>
      <c r="BB1169" s="118"/>
      <c r="BC1169" s="118"/>
      <c r="BD1169" s="118"/>
      <c r="BE1169" s="118"/>
      <c r="BF1169" s="118"/>
      <c r="BG1169" s="118"/>
      <c r="BH1169" s="118"/>
      <c r="BI1169" s="118"/>
    </row>
    <row r="1170" spans="1:104" x14ac:dyDescent="0.2">
      <c r="A1170" s="129"/>
      <c r="B1170" s="130"/>
      <c r="C1170" s="197" t="s">
        <v>798</v>
      </c>
      <c r="D1170" s="198"/>
      <c r="E1170" s="198"/>
      <c r="F1170" s="198"/>
      <c r="G1170" s="199"/>
      <c r="I1170" s="131"/>
      <c r="K1170" s="131"/>
      <c r="L1170" s="132" t="s">
        <v>798</v>
      </c>
      <c r="O1170" s="118"/>
      <c r="Z1170" s="118"/>
      <c r="AA1170" s="118"/>
      <c r="AB1170" s="118"/>
      <c r="AC1170" s="118"/>
      <c r="AD1170" s="118"/>
      <c r="AE1170" s="118"/>
      <c r="AF1170" s="118"/>
      <c r="AG1170" s="118"/>
      <c r="AH1170" s="118"/>
      <c r="AI1170" s="118"/>
      <c r="AJ1170" s="118"/>
      <c r="AK1170" s="118"/>
      <c r="AL1170" s="118"/>
      <c r="AM1170" s="118"/>
      <c r="AN1170" s="118"/>
      <c r="AO1170" s="118"/>
      <c r="AP1170" s="118"/>
      <c r="AQ1170" s="118"/>
      <c r="AR1170" s="118"/>
      <c r="AS1170" s="118"/>
      <c r="AT1170" s="118"/>
      <c r="AU1170" s="118"/>
      <c r="AV1170" s="118"/>
      <c r="AW1170" s="118"/>
      <c r="AX1170" s="118"/>
      <c r="AY1170" s="118"/>
      <c r="AZ1170" s="118"/>
      <c r="BA1170" s="118"/>
      <c r="BB1170" s="118"/>
      <c r="BC1170" s="118"/>
      <c r="BD1170" s="118"/>
      <c r="BE1170" s="118"/>
      <c r="BF1170" s="118"/>
      <c r="BG1170" s="118"/>
      <c r="BH1170" s="118"/>
      <c r="BI1170" s="118"/>
    </row>
    <row r="1171" spans="1:104" x14ac:dyDescent="0.2">
      <c r="A1171" s="119">
        <v>167</v>
      </c>
      <c r="B1171" s="120" t="s">
        <v>927</v>
      </c>
      <c r="C1171" s="121" t="s">
        <v>928</v>
      </c>
      <c r="D1171" s="122" t="s">
        <v>558</v>
      </c>
      <c r="E1171" s="123">
        <v>1</v>
      </c>
      <c r="F1171" s="124">
        <v>0</v>
      </c>
      <c r="G1171" s="125">
        <f>E1171*F1171</f>
        <v>0</v>
      </c>
      <c r="H1171" s="126">
        <v>0</v>
      </c>
      <c r="I1171" s="127">
        <f>E1171*H1171</f>
        <v>0</v>
      </c>
      <c r="J1171" s="126">
        <v>0</v>
      </c>
      <c r="K1171" s="127">
        <f>E1171*J1171</f>
        <v>0</v>
      </c>
      <c r="O1171" s="118"/>
      <c r="Z1171" s="118"/>
      <c r="AA1171" s="118">
        <v>1</v>
      </c>
      <c r="AB1171" s="118">
        <v>1</v>
      </c>
      <c r="AC1171" s="118">
        <v>1</v>
      </c>
      <c r="AD1171" s="118"/>
      <c r="AE1171" s="118"/>
      <c r="AF1171" s="118"/>
      <c r="AG1171" s="118"/>
      <c r="AH1171" s="118"/>
      <c r="AI1171" s="118"/>
      <c r="AJ1171" s="118"/>
      <c r="AK1171" s="118"/>
      <c r="AL1171" s="118"/>
      <c r="AM1171" s="118"/>
      <c r="AN1171" s="118"/>
      <c r="AO1171" s="118"/>
      <c r="AP1171" s="118"/>
      <c r="AQ1171" s="118"/>
      <c r="AR1171" s="118"/>
      <c r="AS1171" s="118"/>
      <c r="AT1171" s="118"/>
      <c r="AU1171" s="118"/>
      <c r="AV1171" s="118"/>
      <c r="AW1171" s="118"/>
      <c r="AX1171" s="118"/>
      <c r="AY1171" s="118"/>
      <c r="AZ1171" s="128">
        <f>G1171</f>
        <v>0</v>
      </c>
      <c r="BA1171" s="118"/>
      <c r="BB1171" s="118"/>
      <c r="BC1171" s="118"/>
      <c r="BD1171" s="118"/>
      <c r="BE1171" s="118"/>
      <c r="BF1171" s="118"/>
      <c r="BG1171" s="118"/>
      <c r="BH1171" s="118"/>
      <c r="BI1171" s="118"/>
      <c r="CA1171" s="118">
        <v>1</v>
      </c>
      <c r="CB1171" s="118">
        <v>1</v>
      </c>
      <c r="CZ1171" s="81">
        <v>2</v>
      </c>
    </row>
    <row r="1172" spans="1:104" ht="22.5" x14ac:dyDescent="0.2">
      <c r="A1172" s="129"/>
      <c r="B1172" s="130"/>
      <c r="C1172" s="197" t="s">
        <v>929</v>
      </c>
      <c r="D1172" s="198"/>
      <c r="E1172" s="198"/>
      <c r="F1172" s="198"/>
      <c r="G1172" s="199"/>
      <c r="I1172" s="131"/>
      <c r="K1172" s="131"/>
      <c r="L1172" s="132" t="s">
        <v>929</v>
      </c>
      <c r="O1172" s="118"/>
      <c r="Z1172" s="118"/>
      <c r="AA1172" s="118"/>
      <c r="AB1172" s="118"/>
      <c r="AC1172" s="118"/>
      <c r="AD1172" s="118"/>
      <c r="AE1172" s="118"/>
      <c r="AF1172" s="118"/>
      <c r="AG1172" s="118"/>
      <c r="AH1172" s="118"/>
      <c r="AI1172" s="118"/>
      <c r="AJ1172" s="118"/>
      <c r="AK1172" s="118"/>
      <c r="AL1172" s="118"/>
      <c r="AM1172" s="118"/>
      <c r="AN1172" s="118"/>
      <c r="AO1172" s="118"/>
      <c r="AP1172" s="118"/>
      <c r="AQ1172" s="118"/>
      <c r="AR1172" s="118"/>
      <c r="AS1172" s="118"/>
      <c r="AT1172" s="118"/>
      <c r="AU1172" s="118"/>
      <c r="AV1172" s="118"/>
      <c r="AW1172" s="118"/>
      <c r="AX1172" s="118"/>
      <c r="AY1172" s="118"/>
      <c r="AZ1172" s="118"/>
      <c r="BA1172" s="118"/>
      <c r="BB1172" s="118"/>
      <c r="BC1172" s="118"/>
      <c r="BD1172" s="118"/>
      <c r="BE1172" s="118"/>
      <c r="BF1172" s="118"/>
      <c r="BG1172" s="118"/>
      <c r="BH1172" s="118"/>
      <c r="BI1172" s="118"/>
    </row>
    <row r="1173" spans="1:104" ht="22.5" x14ac:dyDescent="0.2">
      <c r="A1173" s="129"/>
      <c r="B1173" s="130"/>
      <c r="C1173" s="197" t="s">
        <v>930</v>
      </c>
      <c r="D1173" s="198"/>
      <c r="E1173" s="198"/>
      <c r="F1173" s="198"/>
      <c r="G1173" s="199"/>
      <c r="I1173" s="131"/>
      <c r="K1173" s="131"/>
      <c r="L1173" s="132" t="s">
        <v>930</v>
      </c>
      <c r="O1173" s="118"/>
      <c r="Z1173" s="118"/>
      <c r="AA1173" s="118"/>
      <c r="AB1173" s="118"/>
      <c r="AC1173" s="118"/>
      <c r="AD1173" s="118"/>
      <c r="AE1173" s="118"/>
      <c r="AF1173" s="118"/>
      <c r="AG1173" s="118"/>
      <c r="AH1173" s="118"/>
      <c r="AI1173" s="118"/>
      <c r="AJ1173" s="118"/>
      <c r="AK1173" s="118"/>
      <c r="AL1173" s="118"/>
      <c r="AM1173" s="118"/>
      <c r="AN1173" s="118"/>
      <c r="AO1173" s="118"/>
      <c r="AP1173" s="118"/>
      <c r="AQ1173" s="118"/>
      <c r="AR1173" s="118"/>
      <c r="AS1173" s="118"/>
      <c r="AT1173" s="118"/>
      <c r="AU1173" s="118"/>
      <c r="AV1173" s="118"/>
      <c r="AW1173" s="118"/>
      <c r="AX1173" s="118"/>
      <c r="AY1173" s="118"/>
      <c r="AZ1173" s="118"/>
      <c r="BA1173" s="118"/>
      <c r="BB1173" s="118"/>
      <c r="BC1173" s="118"/>
      <c r="BD1173" s="118"/>
      <c r="BE1173" s="118"/>
      <c r="BF1173" s="118"/>
      <c r="BG1173" s="118"/>
      <c r="BH1173" s="118"/>
      <c r="BI1173" s="118"/>
    </row>
    <row r="1174" spans="1:104" ht="22.5" x14ac:dyDescent="0.2">
      <c r="A1174" s="129"/>
      <c r="B1174" s="130"/>
      <c r="C1174" s="197" t="s">
        <v>931</v>
      </c>
      <c r="D1174" s="198"/>
      <c r="E1174" s="198"/>
      <c r="F1174" s="198"/>
      <c r="G1174" s="199"/>
      <c r="I1174" s="131"/>
      <c r="K1174" s="131"/>
      <c r="L1174" s="132" t="s">
        <v>931</v>
      </c>
      <c r="O1174" s="118"/>
      <c r="Z1174" s="118"/>
      <c r="AA1174" s="118"/>
      <c r="AB1174" s="118"/>
      <c r="AC1174" s="118"/>
      <c r="AD1174" s="118"/>
      <c r="AE1174" s="118"/>
      <c r="AF1174" s="118"/>
      <c r="AG1174" s="118"/>
      <c r="AH1174" s="118"/>
      <c r="AI1174" s="118"/>
      <c r="AJ1174" s="118"/>
      <c r="AK1174" s="118"/>
      <c r="AL1174" s="118"/>
      <c r="AM1174" s="118"/>
      <c r="AN1174" s="118"/>
      <c r="AO1174" s="118"/>
      <c r="AP1174" s="118"/>
      <c r="AQ1174" s="118"/>
      <c r="AR1174" s="118"/>
      <c r="AS1174" s="118"/>
      <c r="AT1174" s="118"/>
      <c r="AU1174" s="118"/>
      <c r="AV1174" s="118"/>
      <c r="AW1174" s="118"/>
      <c r="AX1174" s="118"/>
      <c r="AY1174" s="118"/>
      <c r="AZ1174" s="118"/>
      <c r="BA1174" s="118"/>
      <c r="BB1174" s="118"/>
      <c r="BC1174" s="118"/>
      <c r="BD1174" s="118"/>
      <c r="BE1174" s="118"/>
      <c r="BF1174" s="118"/>
      <c r="BG1174" s="118"/>
      <c r="BH1174" s="118"/>
      <c r="BI1174" s="118"/>
    </row>
    <row r="1175" spans="1:104" x14ac:dyDescent="0.2">
      <c r="A1175" s="129"/>
      <c r="B1175" s="130"/>
      <c r="C1175" s="197" t="s">
        <v>932</v>
      </c>
      <c r="D1175" s="198"/>
      <c r="E1175" s="198"/>
      <c r="F1175" s="198"/>
      <c r="G1175" s="199"/>
      <c r="I1175" s="131"/>
      <c r="K1175" s="131"/>
      <c r="L1175" s="132" t="s">
        <v>932</v>
      </c>
      <c r="O1175" s="118"/>
      <c r="Z1175" s="118"/>
      <c r="AA1175" s="118"/>
      <c r="AB1175" s="118"/>
      <c r="AC1175" s="118"/>
      <c r="AD1175" s="118"/>
      <c r="AE1175" s="118"/>
      <c r="AF1175" s="118"/>
      <c r="AG1175" s="118"/>
      <c r="AH1175" s="118"/>
      <c r="AI1175" s="118"/>
      <c r="AJ1175" s="118"/>
      <c r="AK1175" s="118"/>
      <c r="AL1175" s="118"/>
      <c r="AM1175" s="118"/>
      <c r="AN1175" s="118"/>
      <c r="AO1175" s="118"/>
      <c r="AP1175" s="118"/>
      <c r="AQ1175" s="118"/>
      <c r="AR1175" s="118"/>
      <c r="AS1175" s="118"/>
      <c r="AT1175" s="118"/>
      <c r="AU1175" s="118"/>
      <c r="AV1175" s="118"/>
      <c r="AW1175" s="118"/>
      <c r="AX1175" s="118"/>
      <c r="AY1175" s="118"/>
      <c r="AZ1175" s="118"/>
      <c r="BA1175" s="118"/>
      <c r="BB1175" s="118"/>
      <c r="BC1175" s="118"/>
      <c r="BD1175" s="118"/>
      <c r="BE1175" s="118"/>
      <c r="BF1175" s="118"/>
      <c r="BG1175" s="118"/>
      <c r="BH1175" s="118"/>
      <c r="BI1175" s="118"/>
    </row>
    <row r="1176" spans="1:104" x14ac:dyDescent="0.2">
      <c r="A1176" s="129"/>
      <c r="B1176" s="130"/>
      <c r="C1176" s="197"/>
      <c r="D1176" s="198"/>
      <c r="E1176" s="198"/>
      <c r="F1176" s="198"/>
      <c r="G1176" s="199"/>
      <c r="I1176" s="131"/>
      <c r="K1176" s="131"/>
      <c r="L1176" s="132"/>
      <c r="O1176" s="118"/>
      <c r="Z1176" s="118"/>
      <c r="AA1176" s="118"/>
      <c r="AB1176" s="118"/>
      <c r="AC1176" s="118"/>
      <c r="AD1176" s="118"/>
      <c r="AE1176" s="118"/>
      <c r="AF1176" s="118"/>
      <c r="AG1176" s="118"/>
      <c r="AH1176" s="118"/>
      <c r="AI1176" s="118"/>
      <c r="AJ1176" s="118"/>
      <c r="AK1176" s="118"/>
      <c r="AL1176" s="118"/>
      <c r="AM1176" s="118"/>
      <c r="AN1176" s="118"/>
      <c r="AO1176" s="118"/>
      <c r="AP1176" s="118"/>
      <c r="AQ1176" s="118"/>
      <c r="AR1176" s="118"/>
      <c r="AS1176" s="118"/>
      <c r="AT1176" s="118"/>
      <c r="AU1176" s="118"/>
      <c r="AV1176" s="118"/>
      <c r="AW1176" s="118"/>
      <c r="AX1176" s="118"/>
      <c r="AY1176" s="118"/>
      <c r="AZ1176" s="118"/>
      <c r="BA1176" s="118"/>
      <c r="BB1176" s="118"/>
      <c r="BC1176" s="118"/>
      <c r="BD1176" s="118"/>
      <c r="BE1176" s="118"/>
      <c r="BF1176" s="118"/>
      <c r="BG1176" s="118"/>
      <c r="BH1176" s="118"/>
      <c r="BI1176" s="118"/>
    </row>
    <row r="1177" spans="1:104" x14ac:dyDescent="0.2">
      <c r="A1177" s="129"/>
      <c r="B1177" s="130"/>
      <c r="C1177" s="197" t="s">
        <v>933</v>
      </c>
      <c r="D1177" s="198"/>
      <c r="E1177" s="198"/>
      <c r="F1177" s="198"/>
      <c r="G1177" s="199"/>
      <c r="I1177" s="131"/>
      <c r="K1177" s="131"/>
      <c r="L1177" s="132" t="s">
        <v>933</v>
      </c>
      <c r="O1177" s="118"/>
      <c r="Z1177" s="118"/>
      <c r="AA1177" s="118"/>
      <c r="AB1177" s="118"/>
      <c r="AC1177" s="118"/>
      <c r="AD1177" s="118"/>
      <c r="AE1177" s="118"/>
      <c r="AF1177" s="118"/>
      <c r="AG1177" s="118"/>
      <c r="AH1177" s="118"/>
      <c r="AI1177" s="118"/>
      <c r="AJ1177" s="118"/>
      <c r="AK1177" s="118"/>
      <c r="AL1177" s="118"/>
      <c r="AM1177" s="118"/>
      <c r="AN1177" s="118"/>
      <c r="AO1177" s="118"/>
      <c r="AP1177" s="118"/>
      <c r="AQ1177" s="118"/>
      <c r="AR1177" s="118"/>
      <c r="AS1177" s="118"/>
      <c r="AT1177" s="118"/>
      <c r="AU1177" s="118"/>
      <c r="AV1177" s="118"/>
      <c r="AW1177" s="118"/>
      <c r="AX1177" s="118"/>
      <c r="AY1177" s="118"/>
      <c r="AZ1177" s="118"/>
      <c r="BA1177" s="118"/>
      <c r="BB1177" s="118"/>
      <c r="BC1177" s="118"/>
      <c r="BD1177" s="118"/>
      <c r="BE1177" s="118"/>
      <c r="BF1177" s="118"/>
      <c r="BG1177" s="118"/>
      <c r="BH1177" s="118"/>
      <c r="BI1177" s="118"/>
    </row>
    <row r="1178" spans="1:104" x14ac:dyDescent="0.2">
      <c r="A1178" s="129"/>
      <c r="B1178" s="130"/>
      <c r="C1178" s="197"/>
      <c r="D1178" s="198"/>
      <c r="E1178" s="198"/>
      <c r="F1178" s="198"/>
      <c r="G1178" s="199"/>
      <c r="I1178" s="131"/>
      <c r="K1178" s="131"/>
      <c r="L1178" s="132"/>
      <c r="O1178" s="118"/>
      <c r="Z1178" s="118"/>
      <c r="AA1178" s="118"/>
      <c r="AB1178" s="118"/>
      <c r="AC1178" s="118"/>
      <c r="AD1178" s="118"/>
      <c r="AE1178" s="118"/>
      <c r="AF1178" s="118"/>
      <c r="AG1178" s="118"/>
      <c r="AH1178" s="118"/>
      <c r="AI1178" s="118"/>
      <c r="AJ1178" s="118"/>
      <c r="AK1178" s="118"/>
      <c r="AL1178" s="118"/>
      <c r="AM1178" s="118"/>
      <c r="AN1178" s="118"/>
      <c r="AO1178" s="118"/>
      <c r="AP1178" s="118"/>
      <c r="AQ1178" s="118"/>
      <c r="AR1178" s="118"/>
      <c r="AS1178" s="118"/>
      <c r="AT1178" s="118"/>
      <c r="AU1178" s="118"/>
      <c r="AV1178" s="118"/>
      <c r="AW1178" s="118"/>
      <c r="AX1178" s="118"/>
      <c r="AY1178" s="118"/>
      <c r="AZ1178" s="118"/>
      <c r="BA1178" s="118"/>
      <c r="BB1178" s="118"/>
      <c r="BC1178" s="118"/>
      <c r="BD1178" s="118"/>
      <c r="BE1178" s="118"/>
      <c r="BF1178" s="118"/>
      <c r="BG1178" s="118"/>
      <c r="BH1178" s="118"/>
      <c r="BI1178" s="118"/>
    </row>
    <row r="1179" spans="1:104" x14ac:dyDescent="0.2">
      <c r="A1179" s="129"/>
      <c r="B1179" s="130"/>
      <c r="C1179" s="197" t="s">
        <v>934</v>
      </c>
      <c r="D1179" s="198"/>
      <c r="E1179" s="198"/>
      <c r="F1179" s="198"/>
      <c r="G1179" s="199"/>
      <c r="I1179" s="131"/>
      <c r="K1179" s="131"/>
      <c r="L1179" s="132" t="s">
        <v>934</v>
      </c>
      <c r="O1179" s="118"/>
      <c r="Z1179" s="118"/>
      <c r="AA1179" s="118"/>
      <c r="AB1179" s="118"/>
      <c r="AC1179" s="118"/>
      <c r="AD1179" s="118"/>
      <c r="AE1179" s="118"/>
      <c r="AF1179" s="118"/>
      <c r="AG1179" s="118"/>
      <c r="AH1179" s="118"/>
      <c r="AI1179" s="118"/>
      <c r="AJ1179" s="118"/>
      <c r="AK1179" s="118"/>
      <c r="AL1179" s="118"/>
      <c r="AM1179" s="118"/>
      <c r="AN1179" s="118"/>
      <c r="AO1179" s="118"/>
      <c r="AP1179" s="118"/>
      <c r="AQ1179" s="118"/>
      <c r="AR1179" s="118"/>
      <c r="AS1179" s="118"/>
      <c r="AT1179" s="118"/>
      <c r="AU1179" s="118"/>
      <c r="AV1179" s="118"/>
      <c r="AW1179" s="118"/>
      <c r="AX1179" s="118"/>
      <c r="AY1179" s="118"/>
      <c r="AZ1179" s="118"/>
      <c r="BA1179" s="118"/>
      <c r="BB1179" s="118"/>
      <c r="BC1179" s="118"/>
      <c r="BD1179" s="118"/>
      <c r="BE1179" s="118"/>
      <c r="BF1179" s="118"/>
      <c r="BG1179" s="118"/>
      <c r="BH1179" s="118"/>
      <c r="BI1179" s="118"/>
    </row>
    <row r="1180" spans="1:104" x14ac:dyDescent="0.2">
      <c r="A1180" s="129"/>
      <c r="B1180" s="130"/>
      <c r="C1180" s="197" t="s">
        <v>935</v>
      </c>
      <c r="D1180" s="198"/>
      <c r="E1180" s="198"/>
      <c r="F1180" s="198"/>
      <c r="G1180" s="199"/>
      <c r="I1180" s="131"/>
      <c r="K1180" s="131"/>
      <c r="L1180" s="132" t="s">
        <v>935</v>
      </c>
      <c r="O1180" s="118"/>
      <c r="Z1180" s="118"/>
      <c r="AA1180" s="118"/>
      <c r="AB1180" s="118"/>
      <c r="AC1180" s="118"/>
      <c r="AD1180" s="118"/>
      <c r="AE1180" s="118"/>
      <c r="AF1180" s="118"/>
      <c r="AG1180" s="118"/>
      <c r="AH1180" s="118"/>
      <c r="AI1180" s="118"/>
      <c r="AJ1180" s="118"/>
      <c r="AK1180" s="118"/>
      <c r="AL1180" s="118"/>
      <c r="AM1180" s="118"/>
      <c r="AN1180" s="118"/>
      <c r="AO1180" s="118"/>
      <c r="AP1180" s="118"/>
      <c r="AQ1180" s="118"/>
      <c r="AR1180" s="118"/>
      <c r="AS1180" s="118"/>
      <c r="AT1180" s="118"/>
      <c r="AU1180" s="118"/>
      <c r="AV1180" s="118"/>
      <c r="AW1180" s="118"/>
      <c r="AX1180" s="118"/>
      <c r="AY1180" s="118"/>
      <c r="AZ1180" s="118"/>
      <c r="BA1180" s="118"/>
      <c r="BB1180" s="118"/>
      <c r="BC1180" s="118"/>
      <c r="BD1180" s="118"/>
      <c r="BE1180" s="118"/>
      <c r="BF1180" s="118"/>
      <c r="BG1180" s="118"/>
      <c r="BH1180" s="118"/>
      <c r="BI1180" s="118"/>
    </row>
    <row r="1181" spans="1:104" x14ac:dyDescent="0.2">
      <c r="A1181" s="129"/>
      <c r="B1181" s="130"/>
      <c r="C1181" s="197" t="s">
        <v>936</v>
      </c>
      <c r="D1181" s="198"/>
      <c r="E1181" s="198"/>
      <c r="F1181" s="198"/>
      <c r="G1181" s="199"/>
      <c r="I1181" s="131"/>
      <c r="K1181" s="131"/>
      <c r="L1181" s="132" t="s">
        <v>936</v>
      </c>
      <c r="O1181" s="118"/>
      <c r="Z1181" s="118"/>
      <c r="AA1181" s="118"/>
      <c r="AB1181" s="118"/>
      <c r="AC1181" s="118"/>
      <c r="AD1181" s="118"/>
      <c r="AE1181" s="118"/>
      <c r="AF1181" s="118"/>
      <c r="AG1181" s="118"/>
      <c r="AH1181" s="118"/>
      <c r="AI1181" s="118"/>
      <c r="AJ1181" s="118"/>
      <c r="AK1181" s="118"/>
      <c r="AL1181" s="118"/>
      <c r="AM1181" s="118"/>
      <c r="AN1181" s="118"/>
      <c r="AO1181" s="118"/>
      <c r="AP1181" s="118"/>
      <c r="AQ1181" s="118"/>
      <c r="AR1181" s="118"/>
      <c r="AS1181" s="118"/>
      <c r="AT1181" s="118"/>
      <c r="AU1181" s="118"/>
      <c r="AV1181" s="118"/>
      <c r="AW1181" s="118"/>
      <c r="AX1181" s="118"/>
      <c r="AY1181" s="118"/>
      <c r="AZ1181" s="118"/>
      <c r="BA1181" s="118"/>
      <c r="BB1181" s="118"/>
      <c r="BC1181" s="118"/>
      <c r="BD1181" s="118"/>
      <c r="BE1181" s="118"/>
      <c r="BF1181" s="118"/>
      <c r="BG1181" s="118"/>
      <c r="BH1181" s="118"/>
      <c r="BI1181" s="118"/>
    </row>
    <row r="1182" spans="1:104" x14ac:dyDescent="0.2">
      <c r="A1182" s="129"/>
      <c r="B1182" s="130"/>
      <c r="C1182" s="197"/>
      <c r="D1182" s="198"/>
      <c r="E1182" s="198"/>
      <c r="F1182" s="198"/>
      <c r="G1182" s="199"/>
      <c r="I1182" s="131"/>
      <c r="K1182" s="131"/>
      <c r="L1182" s="132"/>
      <c r="O1182" s="118"/>
      <c r="Z1182" s="118"/>
      <c r="AA1182" s="118"/>
      <c r="AB1182" s="118"/>
      <c r="AC1182" s="118"/>
      <c r="AD1182" s="118"/>
      <c r="AE1182" s="118"/>
      <c r="AF1182" s="118"/>
      <c r="AG1182" s="118"/>
      <c r="AH1182" s="118"/>
      <c r="AI1182" s="118"/>
      <c r="AJ1182" s="118"/>
      <c r="AK1182" s="118"/>
      <c r="AL1182" s="118"/>
      <c r="AM1182" s="118"/>
      <c r="AN1182" s="118"/>
      <c r="AO1182" s="118"/>
      <c r="AP1182" s="118"/>
      <c r="AQ1182" s="118"/>
      <c r="AR1182" s="118"/>
      <c r="AS1182" s="118"/>
      <c r="AT1182" s="118"/>
      <c r="AU1182" s="118"/>
      <c r="AV1182" s="118"/>
      <c r="AW1182" s="118"/>
      <c r="AX1182" s="118"/>
      <c r="AY1182" s="118"/>
      <c r="AZ1182" s="118"/>
      <c r="BA1182" s="118"/>
      <c r="BB1182" s="118"/>
      <c r="BC1182" s="118"/>
      <c r="BD1182" s="118"/>
      <c r="BE1182" s="118"/>
      <c r="BF1182" s="118"/>
      <c r="BG1182" s="118"/>
      <c r="BH1182" s="118"/>
      <c r="BI1182" s="118"/>
    </row>
    <row r="1183" spans="1:104" x14ac:dyDescent="0.2">
      <c r="A1183" s="129"/>
      <c r="B1183" s="130"/>
      <c r="C1183" s="197" t="s">
        <v>691</v>
      </c>
      <c r="D1183" s="198"/>
      <c r="E1183" s="198"/>
      <c r="F1183" s="198"/>
      <c r="G1183" s="199"/>
      <c r="I1183" s="131"/>
      <c r="K1183" s="131"/>
      <c r="L1183" s="132" t="s">
        <v>691</v>
      </c>
      <c r="O1183" s="118"/>
      <c r="Z1183" s="118"/>
      <c r="AA1183" s="118"/>
      <c r="AB1183" s="118"/>
      <c r="AC1183" s="118"/>
      <c r="AD1183" s="118"/>
      <c r="AE1183" s="118"/>
      <c r="AF1183" s="118"/>
      <c r="AG1183" s="118"/>
      <c r="AH1183" s="118"/>
      <c r="AI1183" s="118"/>
      <c r="AJ1183" s="118"/>
      <c r="AK1183" s="118"/>
      <c r="AL1183" s="118"/>
      <c r="AM1183" s="118"/>
      <c r="AN1183" s="118"/>
      <c r="AO1183" s="118"/>
      <c r="AP1183" s="118"/>
      <c r="AQ1183" s="118"/>
      <c r="AR1183" s="118"/>
      <c r="AS1183" s="118"/>
      <c r="AT1183" s="118"/>
      <c r="AU1183" s="118"/>
      <c r="AV1183" s="118"/>
      <c r="AW1183" s="118"/>
      <c r="AX1183" s="118"/>
      <c r="AY1183" s="118"/>
      <c r="AZ1183" s="118"/>
      <c r="BA1183" s="118"/>
      <c r="BB1183" s="118"/>
      <c r="BC1183" s="118"/>
      <c r="BD1183" s="118"/>
      <c r="BE1183" s="118"/>
      <c r="BF1183" s="118"/>
      <c r="BG1183" s="118"/>
      <c r="BH1183" s="118"/>
      <c r="BI1183" s="118"/>
    </row>
    <row r="1184" spans="1:104" x14ac:dyDescent="0.2">
      <c r="A1184" s="129"/>
      <c r="B1184" s="130"/>
      <c r="C1184" s="197"/>
      <c r="D1184" s="198"/>
      <c r="E1184" s="198"/>
      <c r="F1184" s="198"/>
      <c r="G1184" s="199"/>
      <c r="I1184" s="131"/>
      <c r="K1184" s="131"/>
      <c r="L1184" s="132"/>
      <c r="O1184" s="118"/>
      <c r="Z1184" s="118"/>
      <c r="AA1184" s="118"/>
      <c r="AB1184" s="118"/>
      <c r="AC1184" s="118"/>
      <c r="AD1184" s="118"/>
      <c r="AE1184" s="118"/>
      <c r="AF1184" s="118"/>
      <c r="AG1184" s="118"/>
      <c r="AH1184" s="118"/>
      <c r="AI1184" s="118"/>
      <c r="AJ1184" s="118"/>
      <c r="AK1184" s="118"/>
      <c r="AL1184" s="118"/>
      <c r="AM1184" s="118"/>
      <c r="AN1184" s="118"/>
      <c r="AO1184" s="118"/>
      <c r="AP1184" s="118"/>
      <c r="AQ1184" s="118"/>
      <c r="AR1184" s="118"/>
      <c r="AS1184" s="118"/>
      <c r="AT1184" s="118"/>
      <c r="AU1184" s="118"/>
      <c r="AV1184" s="118"/>
      <c r="AW1184" s="118"/>
      <c r="AX1184" s="118"/>
      <c r="AY1184" s="118"/>
      <c r="AZ1184" s="118"/>
      <c r="BA1184" s="118"/>
      <c r="BB1184" s="118"/>
      <c r="BC1184" s="118"/>
      <c r="BD1184" s="118"/>
      <c r="BE1184" s="118"/>
      <c r="BF1184" s="118"/>
      <c r="BG1184" s="118"/>
      <c r="BH1184" s="118"/>
      <c r="BI1184" s="118"/>
    </row>
    <row r="1185" spans="1:104" x14ac:dyDescent="0.2">
      <c r="A1185" s="129"/>
      <c r="B1185" s="130"/>
      <c r="C1185" s="197" t="s">
        <v>726</v>
      </c>
      <c r="D1185" s="198"/>
      <c r="E1185" s="198"/>
      <c r="F1185" s="198"/>
      <c r="G1185" s="199"/>
      <c r="I1185" s="131"/>
      <c r="K1185" s="131"/>
      <c r="L1185" s="132" t="s">
        <v>726</v>
      </c>
      <c r="O1185" s="118"/>
      <c r="Z1185" s="118"/>
      <c r="AA1185" s="118"/>
      <c r="AB1185" s="118"/>
      <c r="AC1185" s="118"/>
      <c r="AD1185" s="118"/>
      <c r="AE1185" s="118"/>
      <c r="AF1185" s="118"/>
      <c r="AG1185" s="118"/>
      <c r="AH1185" s="118"/>
      <c r="AI1185" s="118"/>
      <c r="AJ1185" s="118"/>
      <c r="AK1185" s="118"/>
      <c r="AL1185" s="118"/>
      <c r="AM1185" s="118"/>
      <c r="AN1185" s="118"/>
      <c r="AO1185" s="118"/>
      <c r="AP1185" s="118"/>
      <c r="AQ1185" s="118"/>
      <c r="AR1185" s="118"/>
      <c r="AS1185" s="118"/>
      <c r="AT1185" s="118"/>
      <c r="AU1185" s="118"/>
      <c r="AV1185" s="118"/>
      <c r="AW1185" s="118"/>
      <c r="AX1185" s="118"/>
      <c r="AY1185" s="118"/>
      <c r="AZ1185" s="118"/>
      <c r="BA1185" s="118"/>
      <c r="BB1185" s="118"/>
      <c r="BC1185" s="118"/>
      <c r="BD1185" s="118"/>
      <c r="BE1185" s="118"/>
      <c r="BF1185" s="118"/>
      <c r="BG1185" s="118"/>
      <c r="BH1185" s="118"/>
      <c r="BI1185" s="118"/>
    </row>
    <row r="1186" spans="1:104" x14ac:dyDescent="0.2">
      <c r="A1186" s="119">
        <v>168</v>
      </c>
      <c r="B1186" s="120" t="s">
        <v>937</v>
      </c>
      <c r="C1186" s="121" t="s">
        <v>938</v>
      </c>
      <c r="D1186" s="122" t="s">
        <v>558</v>
      </c>
      <c r="E1186" s="123">
        <v>1</v>
      </c>
      <c r="F1186" s="124">
        <v>0</v>
      </c>
      <c r="G1186" s="125">
        <f>E1186*F1186</f>
        <v>0</v>
      </c>
      <c r="H1186" s="126">
        <v>0</v>
      </c>
      <c r="I1186" s="127">
        <f>E1186*H1186</f>
        <v>0</v>
      </c>
      <c r="J1186" s="126">
        <v>0</v>
      </c>
      <c r="K1186" s="127">
        <f>E1186*J1186</f>
        <v>0</v>
      </c>
      <c r="O1186" s="118"/>
      <c r="Z1186" s="118"/>
      <c r="AA1186" s="118">
        <v>1</v>
      </c>
      <c r="AB1186" s="118">
        <v>1</v>
      </c>
      <c r="AC1186" s="118">
        <v>1</v>
      </c>
      <c r="AD1186" s="118"/>
      <c r="AE1186" s="118"/>
      <c r="AF1186" s="118"/>
      <c r="AG1186" s="118"/>
      <c r="AH1186" s="118"/>
      <c r="AI1186" s="118"/>
      <c r="AJ1186" s="118"/>
      <c r="AK1186" s="118"/>
      <c r="AL1186" s="118"/>
      <c r="AM1186" s="118"/>
      <c r="AN1186" s="118"/>
      <c r="AO1186" s="118"/>
      <c r="AP1186" s="118"/>
      <c r="AQ1186" s="118"/>
      <c r="AR1186" s="118"/>
      <c r="AS1186" s="118"/>
      <c r="AT1186" s="118"/>
      <c r="AU1186" s="118"/>
      <c r="AV1186" s="118"/>
      <c r="AW1186" s="118"/>
      <c r="AX1186" s="118"/>
      <c r="AY1186" s="118"/>
      <c r="AZ1186" s="128">
        <f>G1186</f>
        <v>0</v>
      </c>
      <c r="BA1186" s="118"/>
      <c r="BB1186" s="118"/>
      <c r="BC1186" s="118"/>
      <c r="BD1186" s="118"/>
      <c r="BE1186" s="118"/>
      <c r="BF1186" s="118"/>
      <c r="BG1186" s="118"/>
      <c r="BH1186" s="118"/>
      <c r="BI1186" s="118"/>
      <c r="CA1186" s="118">
        <v>1</v>
      </c>
      <c r="CB1186" s="118">
        <v>1</v>
      </c>
      <c r="CZ1186" s="81">
        <v>2</v>
      </c>
    </row>
    <row r="1187" spans="1:104" x14ac:dyDescent="0.2">
      <c r="A1187" s="129"/>
      <c r="B1187" s="130"/>
      <c r="C1187" s="197" t="s">
        <v>939</v>
      </c>
      <c r="D1187" s="198"/>
      <c r="E1187" s="198"/>
      <c r="F1187" s="198"/>
      <c r="G1187" s="199"/>
      <c r="I1187" s="131"/>
      <c r="K1187" s="131"/>
      <c r="L1187" s="132" t="s">
        <v>939</v>
      </c>
      <c r="O1187" s="118"/>
      <c r="Z1187" s="118"/>
      <c r="AA1187" s="118"/>
      <c r="AB1187" s="118"/>
      <c r="AC1187" s="118"/>
      <c r="AD1187" s="118"/>
      <c r="AE1187" s="118"/>
      <c r="AF1187" s="118"/>
      <c r="AG1187" s="118"/>
      <c r="AH1187" s="118"/>
      <c r="AI1187" s="118"/>
      <c r="AJ1187" s="118"/>
      <c r="AK1187" s="118"/>
      <c r="AL1187" s="118"/>
      <c r="AM1187" s="118"/>
      <c r="AN1187" s="118"/>
      <c r="AO1187" s="118"/>
      <c r="AP1187" s="118"/>
      <c r="AQ1187" s="118"/>
      <c r="AR1187" s="118"/>
      <c r="AS1187" s="118"/>
      <c r="AT1187" s="118"/>
      <c r="AU1187" s="118"/>
      <c r="AV1187" s="118"/>
      <c r="AW1187" s="118"/>
      <c r="AX1187" s="118"/>
      <c r="AY1187" s="118"/>
      <c r="AZ1187" s="118"/>
      <c r="BA1187" s="118"/>
      <c r="BB1187" s="118"/>
      <c r="BC1187" s="118"/>
      <c r="BD1187" s="118"/>
      <c r="BE1187" s="118"/>
      <c r="BF1187" s="118"/>
      <c r="BG1187" s="118"/>
      <c r="BH1187" s="118"/>
      <c r="BI1187" s="118"/>
    </row>
    <row r="1188" spans="1:104" x14ac:dyDescent="0.2">
      <c r="A1188" s="129"/>
      <c r="B1188" s="130"/>
      <c r="C1188" s="197"/>
      <c r="D1188" s="198"/>
      <c r="E1188" s="198"/>
      <c r="F1188" s="198"/>
      <c r="G1188" s="199"/>
      <c r="I1188" s="131"/>
      <c r="K1188" s="131"/>
      <c r="L1188" s="132"/>
      <c r="O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row>
    <row r="1189" spans="1:104" x14ac:dyDescent="0.2">
      <c r="A1189" s="129"/>
      <c r="B1189" s="130"/>
      <c r="C1189" s="197" t="s">
        <v>940</v>
      </c>
      <c r="D1189" s="198"/>
      <c r="E1189" s="198"/>
      <c r="F1189" s="198"/>
      <c r="G1189" s="199"/>
      <c r="I1189" s="131"/>
      <c r="K1189" s="131"/>
      <c r="L1189" s="132" t="s">
        <v>940</v>
      </c>
      <c r="O1189" s="118"/>
      <c r="Z1189" s="118"/>
      <c r="AA1189" s="118"/>
      <c r="AB1189" s="118"/>
      <c r="AC1189" s="118"/>
      <c r="AD1189" s="118"/>
      <c r="AE1189" s="118"/>
      <c r="AF1189" s="118"/>
      <c r="AG1189" s="118"/>
      <c r="AH1189" s="118"/>
      <c r="AI1189" s="118"/>
      <c r="AJ1189" s="118"/>
      <c r="AK1189" s="118"/>
      <c r="AL1189" s="118"/>
      <c r="AM1189" s="118"/>
      <c r="AN1189" s="118"/>
      <c r="AO1189" s="118"/>
      <c r="AP1189" s="118"/>
      <c r="AQ1189" s="118"/>
      <c r="AR1189" s="118"/>
      <c r="AS1189" s="118"/>
      <c r="AT1189" s="118"/>
      <c r="AU1189" s="118"/>
      <c r="AV1189" s="118"/>
      <c r="AW1189" s="118"/>
      <c r="AX1189" s="118"/>
      <c r="AY1189" s="118"/>
      <c r="AZ1189" s="118"/>
      <c r="BA1189" s="118"/>
      <c r="BB1189" s="118"/>
      <c r="BC1189" s="118"/>
      <c r="BD1189" s="118"/>
      <c r="BE1189" s="118"/>
      <c r="BF1189" s="118"/>
      <c r="BG1189" s="118"/>
      <c r="BH1189" s="118"/>
      <c r="BI1189" s="118"/>
    </row>
    <row r="1190" spans="1:104" x14ac:dyDescent="0.2">
      <c r="A1190" s="129"/>
      <c r="B1190" s="130"/>
      <c r="C1190" s="197"/>
      <c r="D1190" s="198"/>
      <c r="E1190" s="198"/>
      <c r="F1190" s="198"/>
      <c r="G1190" s="199"/>
      <c r="I1190" s="131"/>
      <c r="K1190" s="131"/>
      <c r="L1190" s="132"/>
      <c r="O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row>
    <row r="1191" spans="1:104" x14ac:dyDescent="0.2">
      <c r="A1191" s="129"/>
      <c r="B1191" s="130"/>
      <c r="C1191" s="197" t="s">
        <v>827</v>
      </c>
      <c r="D1191" s="198"/>
      <c r="E1191" s="198"/>
      <c r="F1191" s="198"/>
      <c r="G1191" s="199"/>
      <c r="I1191" s="131"/>
      <c r="K1191" s="131"/>
      <c r="L1191" s="132" t="s">
        <v>827</v>
      </c>
      <c r="O1191" s="118"/>
      <c r="Z1191" s="118"/>
      <c r="AA1191" s="118"/>
      <c r="AB1191" s="118"/>
      <c r="AC1191" s="118"/>
      <c r="AD1191" s="118"/>
      <c r="AE1191" s="118"/>
      <c r="AF1191" s="118"/>
      <c r="AG1191" s="118"/>
      <c r="AH1191" s="118"/>
      <c r="AI1191" s="118"/>
      <c r="AJ1191" s="118"/>
      <c r="AK1191" s="118"/>
      <c r="AL1191" s="118"/>
      <c r="AM1191" s="118"/>
      <c r="AN1191" s="118"/>
      <c r="AO1191" s="118"/>
      <c r="AP1191" s="118"/>
      <c r="AQ1191" s="118"/>
      <c r="AR1191" s="118"/>
      <c r="AS1191" s="118"/>
      <c r="AT1191" s="118"/>
      <c r="AU1191" s="118"/>
      <c r="AV1191" s="118"/>
      <c r="AW1191" s="118"/>
      <c r="AX1191" s="118"/>
      <c r="AY1191" s="118"/>
      <c r="AZ1191" s="118"/>
      <c r="BA1191" s="118"/>
      <c r="BB1191" s="118"/>
      <c r="BC1191" s="118"/>
      <c r="BD1191" s="118"/>
      <c r="BE1191" s="118"/>
      <c r="BF1191" s="118"/>
      <c r="BG1191" s="118"/>
      <c r="BH1191" s="118"/>
      <c r="BI1191" s="118"/>
    </row>
    <row r="1192" spans="1:104" x14ac:dyDescent="0.2">
      <c r="A1192" s="129"/>
      <c r="B1192" s="130"/>
      <c r="C1192" s="197"/>
      <c r="D1192" s="198"/>
      <c r="E1192" s="198"/>
      <c r="F1192" s="198"/>
      <c r="G1192" s="199"/>
      <c r="I1192" s="131"/>
      <c r="K1192" s="131"/>
      <c r="L1192" s="132"/>
      <c r="O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c r="AT1192" s="118"/>
      <c r="AU1192" s="118"/>
      <c r="AV1192" s="118"/>
      <c r="AW1192" s="118"/>
      <c r="AX1192" s="118"/>
      <c r="AY1192" s="118"/>
      <c r="AZ1192" s="118"/>
      <c r="BA1192" s="118"/>
      <c r="BB1192" s="118"/>
      <c r="BC1192" s="118"/>
      <c r="BD1192" s="118"/>
      <c r="BE1192" s="118"/>
      <c r="BF1192" s="118"/>
      <c r="BG1192" s="118"/>
      <c r="BH1192" s="118"/>
      <c r="BI1192" s="118"/>
    </row>
    <row r="1193" spans="1:104" x14ac:dyDescent="0.2">
      <c r="A1193" s="129"/>
      <c r="B1193" s="130"/>
      <c r="C1193" s="197" t="s">
        <v>852</v>
      </c>
      <c r="D1193" s="198"/>
      <c r="E1193" s="198"/>
      <c r="F1193" s="198"/>
      <c r="G1193" s="199"/>
      <c r="I1193" s="131"/>
      <c r="K1193" s="131"/>
      <c r="L1193" s="132" t="s">
        <v>852</v>
      </c>
      <c r="O1193" s="118"/>
      <c r="Z1193" s="118"/>
      <c r="AA1193" s="118"/>
      <c r="AB1193" s="118"/>
      <c r="AC1193" s="118"/>
      <c r="AD1193" s="118"/>
      <c r="AE1193" s="118"/>
      <c r="AF1193" s="118"/>
      <c r="AG1193" s="118"/>
      <c r="AH1193" s="118"/>
      <c r="AI1193" s="118"/>
      <c r="AJ1193" s="118"/>
      <c r="AK1193" s="118"/>
      <c r="AL1193" s="118"/>
      <c r="AM1193" s="118"/>
      <c r="AN1193" s="118"/>
      <c r="AO1193" s="118"/>
      <c r="AP1193" s="118"/>
      <c r="AQ1193" s="118"/>
      <c r="AR1193" s="118"/>
      <c r="AS1193" s="118"/>
      <c r="AT1193" s="118"/>
      <c r="AU1193" s="118"/>
      <c r="AV1193" s="118"/>
      <c r="AW1193" s="118"/>
      <c r="AX1193" s="118"/>
      <c r="AY1193" s="118"/>
      <c r="AZ1193" s="118"/>
      <c r="BA1193" s="118"/>
      <c r="BB1193" s="118"/>
      <c r="BC1193" s="118"/>
      <c r="BD1193" s="118"/>
      <c r="BE1193" s="118"/>
      <c r="BF1193" s="118"/>
      <c r="BG1193" s="118"/>
      <c r="BH1193" s="118"/>
      <c r="BI1193" s="118"/>
    </row>
    <row r="1194" spans="1:104" x14ac:dyDescent="0.2">
      <c r="A1194" s="129"/>
      <c r="B1194" s="130"/>
      <c r="C1194" s="197"/>
      <c r="D1194" s="198"/>
      <c r="E1194" s="198"/>
      <c r="F1194" s="198"/>
      <c r="G1194" s="199"/>
      <c r="I1194" s="131"/>
      <c r="K1194" s="131"/>
      <c r="L1194" s="132"/>
      <c r="O1194" s="118"/>
      <c r="Z1194" s="118"/>
      <c r="AA1194" s="118"/>
      <c r="AB1194" s="118"/>
      <c r="AC1194" s="118"/>
      <c r="AD1194" s="118"/>
      <c r="AE1194" s="118"/>
      <c r="AF1194" s="118"/>
      <c r="AG1194" s="118"/>
      <c r="AH1194" s="118"/>
      <c r="AI1194" s="118"/>
      <c r="AJ1194" s="118"/>
      <c r="AK1194" s="118"/>
      <c r="AL1194" s="118"/>
      <c r="AM1194" s="118"/>
      <c r="AN1194" s="118"/>
      <c r="AO1194" s="118"/>
      <c r="AP1194" s="118"/>
      <c r="AQ1194" s="118"/>
      <c r="AR1194" s="118"/>
      <c r="AS1194" s="118"/>
      <c r="AT1194" s="118"/>
      <c r="AU1194" s="118"/>
      <c r="AV1194" s="118"/>
      <c r="AW1194" s="118"/>
      <c r="AX1194" s="118"/>
      <c r="AY1194" s="118"/>
      <c r="AZ1194" s="118"/>
      <c r="BA1194" s="118"/>
      <c r="BB1194" s="118"/>
      <c r="BC1194" s="118"/>
      <c r="BD1194" s="118"/>
      <c r="BE1194" s="118"/>
      <c r="BF1194" s="118"/>
      <c r="BG1194" s="118"/>
      <c r="BH1194" s="118"/>
      <c r="BI1194" s="118"/>
    </row>
    <row r="1195" spans="1:104" x14ac:dyDescent="0.2">
      <c r="A1195" s="129"/>
      <c r="B1195" s="130"/>
      <c r="C1195" s="197" t="s">
        <v>2</v>
      </c>
      <c r="D1195" s="198"/>
      <c r="E1195" s="198"/>
      <c r="F1195" s="198"/>
      <c r="G1195" s="199"/>
      <c r="I1195" s="131"/>
      <c r="K1195" s="131"/>
      <c r="L1195" s="132" t="s">
        <v>2</v>
      </c>
      <c r="O1195" s="118"/>
      <c r="Z1195" s="118"/>
      <c r="AA1195" s="118"/>
      <c r="AB1195" s="118"/>
      <c r="AC1195" s="118"/>
      <c r="AD1195" s="118"/>
      <c r="AE1195" s="118"/>
      <c r="AF1195" s="118"/>
      <c r="AG1195" s="118"/>
      <c r="AH1195" s="118"/>
      <c r="AI1195" s="118"/>
      <c r="AJ1195" s="118"/>
      <c r="AK1195" s="118"/>
      <c r="AL1195" s="118"/>
      <c r="AM1195" s="118"/>
      <c r="AN1195" s="118"/>
      <c r="AO1195" s="118"/>
      <c r="AP1195" s="118"/>
      <c r="AQ1195" s="118"/>
      <c r="AR1195" s="118"/>
      <c r="AS1195" s="118"/>
      <c r="AT1195" s="118"/>
      <c r="AU1195" s="118"/>
      <c r="AV1195" s="118"/>
      <c r="AW1195" s="118"/>
      <c r="AX1195" s="118"/>
      <c r="AY1195" s="118"/>
      <c r="AZ1195" s="118"/>
      <c r="BA1195" s="118"/>
      <c r="BB1195" s="118"/>
      <c r="BC1195" s="118"/>
      <c r="BD1195" s="118"/>
      <c r="BE1195" s="118"/>
      <c r="BF1195" s="118"/>
      <c r="BG1195" s="118"/>
      <c r="BH1195" s="118"/>
      <c r="BI1195" s="118"/>
    </row>
    <row r="1196" spans="1:104" x14ac:dyDescent="0.2">
      <c r="A1196" s="129"/>
      <c r="B1196" s="130"/>
      <c r="C1196" s="197"/>
      <c r="D1196" s="198"/>
      <c r="E1196" s="198"/>
      <c r="F1196" s="198"/>
      <c r="G1196" s="199"/>
      <c r="I1196" s="131"/>
      <c r="K1196" s="131"/>
      <c r="L1196" s="132"/>
      <c r="O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row>
    <row r="1197" spans="1:104" x14ac:dyDescent="0.2">
      <c r="A1197" s="129"/>
      <c r="B1197" s="130"/>
      <c r="C1197" s="197" t="s">
        <v>829</v>
      </c>
      <c r="D1197" s="198"/>
      <c r="E1197" s="198"/>
      <c r="F1197" s="198"/>
      <c r="G1197" s="199"/>
      <c r="I1197" s="131"/>
      <c r="K1197" s="131"/>
      <c r="L1197" s="132" t="s">
        <v>829</v>
      </c>
      <c r="O1197" s="118"/>
      <c r="Z1197" s="118"/>
      <c r="AA1197" s="118"/>
      <c r="AB1197" s="118"/>
      <c r="AC1197" s="118"/>
      <c r="AD1197" s="118"/>
      <c r="AE1197" s="118"/>
      <c r="AF1197" s="118"/>
      <c r="AG1197" s="118"/>
      <c r="AH1197" s="118"/>
      <c r="AI1197" s="118"/>
      <c r="AJ1197" s="118"/>
      <c r="AK1197" s="118"/>
      <c r="AL1197" s="118"/>
      <c r="AM1197" s="118"/>
      <c r="AN1197" s="118"/>
      <c r="AO1197" s="118"/>
      <c r="AP1197" s="118"/>
      <c r="AQ1197" s="118"/>
      <c r="AR1197" s="118"/>
      <c r="AS1197" s="118"/>
      <c r="AT1197" s="118"/>
      <c r="AU1197" s="118"/>
      <c r="AV1197" s="118"/>
      <c r="AW1197" s="118"/>
      <c r="AX1197" s="118"/>
      <c r="AY1197" s="118"/>
      <c r="AZ1197" s="118"/>
      <c r="BA1197" s="118"/>
      <c r="BB1197" s="118"/>
      <c r="BC1197" s="118"/>
      <c r="BD1197" s="118"/>
      <c r="BE1197" s="118"/>
      <c r="BF1197" s="118"/>
      <c r="BG1197" s="118"/>
      <c r="BH1197" s="118"/>
      <c r="BI1197" s="118"/>
    </row>
    <row r="1198" spans="1:104" x14ac:dyDescent="0.2">
      <c r="A1198" s="129"/>
      <c r="B1198" s="130"/>
      <c r="C1198" s="197"/>
      <c r="D1198" s="198"/>
      <c r="E1198" s="198"/>
      <c r="F1198" s="198"/>
      <c r="G1198" s="199"/>
      <c r="I1198" s="131"/>
      <c r="K1198" s="131"/>
      <c r="L1198" s="132"/>
      <c r="O1198" s="118"/>
      <c r="Z1198" s="118"/>
      <c r="AA1198" s="118"/>
      <c r="AB1198" s="118"/>
      <c r="AC1198" s="118"/>
      <c r="AD1198" s="118"/>
      <c r="AE1198" s="118"/>
      <c r="AF1198" s="118"/>
      <c r="AG1198" s="118"/>
      <c r="AH1198" s="118"/>
      <c r="AI1198" s="118"/>
      <c r="AJ1198" s="118"/>
      <c r="AK1198" s="118"/>
      <c r="AL1198" s="118"/>
      <c r="AM1198" s="118"/>
      <c r="AN1198" s="118"/>
      <c r="AO1198" s="118"/>
      <c r="AP1198" s="118"/>
      <c r="AQ1198" s="118"/>
      <c r="AR1198" s="118"/>
      <c r="AS1198" s="118"/>
      <c r="AT1198" s="118"/>
      <c r="AU1198" s="118"/>
      <c r="AV1198" s="118"/>
      <c r="AW1198" s="118"/>
      <c r="AX1198" s="118"/>
      <c r="AY1198" s="118"/>
      <c r="AZ1198" s="118"/>
      <c r="BA1198" s="118"/>
      <c r="BB1198" s="118"/>
      <c r="BC1198" s="118"/>
      <c r="BD1198" s="118"/>
      <c r="BE1198" s="118"/>
      <c r="BF1198" s="118"/>
      <c r="BG1198" s="118"/>
      <c r="BH1198" s="118"/>
      <c r="BI1198" s="118"/>
    </row>
    <row r="1199" spans="1:104" x14ac:dyDescent="0.2">
      <c r="A1199" s="129"/>
      <c r="B1199" s="130"/>
      <c r="C1199" s="197" t="s">
        <v>941</v>
      </c>
      <c r="D1199" s="198"/>
      <c r="E1199" s="198"/>
      <c r="F1199" s="198"/>
      <c r="G1199" s="199"/>
      <c r="I1199" s="131"/>
      <c r="K1199" s="131"/>
      <c r="L1199" s="132" t="s">
        <v>941</v>
      </c>
      <c r="O1199" s="118"/>
      <c r="Z1199" s="118"/>
      <c r="AA1199" s="118"/>
      <c r="AB1199" s="118"/>
      <c r="AC1199" s="118"/>
      <c r="AD1199" s="118"/>
      <c r="AE1199" s="118"/>
      <c r="AF1199" s="118"/>
      <c r="AG1199" s="118"/>
      <c r="AH1199" s="118"/>
      <c r="AI1199" s="118"/>
      <c r="AJ1199" s="118"/>
      <c r="AK1199" s="118"/>
      <c r="AL1199" s="118"/>
      <c r="AM1199" s="118"/>
      <c r="AN1199" s="118"/>
      <c r="AO1199" s="118"/>
      <c r="AP1199" s="118"/>
      <c r="AQ1199" s="118"/>
      <c r="AR1199" s="118"/>
      <c r="AS1199" s="118"/>
      <c r="AT1199" s="118"/>
      <c r="AU1199" s="118"/>
      <c r="AV1199" s="118"/>
      <c r="AW1199" s="118"/>
      <c r="AX1199" s="118"/>
      <c r="AY1199" s="118"/>
      <c r="AZ1199" s="118"/>
      <c r="BA1199" s="118"/>
      <c r="BB1199" s="118"/>
      <c r="BC1199" s="118"/>
      <c r="BD1199" s="118"/>
      <c r="BE1199" s="118"/>
      <c r="BF1199" s="118"/>
      <c r="BG1199" s="118"/>
      <c r="BH1199" s="118"/>
      <c r="BI1199" s="118"/>
    </row>
    <row r="1200" spans="1:104" x14ac:dyDescent="0.2">
      <c r="A1200" s="129"/>
      <c r="B1200" s="130"/>
      <c r="C1200" s="197"/>
      <c r="D1200" s="198"/>
      <c r="E1200" s="198"/>
      <c r="F1200" s="198"/>
      <c r="G1200" s="199"/>
      <c r="I1200" s="131"/>
      <c r="K1200" s="131"/>
      <c r="L1200" s="132"/>
      <c r="O1200" s="118"/>
      <c r="Z1200" s="118"/>
      <c r="AA1200" s="118"/>
      <c r="AB1200" s="118"/>
      <c r="AC1200" s="118"/>
      <c r="AD1200" s="118"/>
      <c r="AE1200" s="118"/>
      <c r="AF1200" s="118"/>
      <c r="AG1200" s="118"/>
      <c r="AH1200" s="118"/>
      <c r="AI1200" s="118"/>
      <c r="AJ1200" s="118"/>
      <c r="AK1200" s="118"/>
      <c r="AL1200" s="118"/>
      <c r="AM1200" s="118"/>
      <c r="AN1200" s="118"/>
      <c r="AO1200" s="118"/>
      <c r="AP1200" s="118"/>
      <c r="AQ1200" s="118"/>
      <c r="AR1200" s="118"/>
      <c r="AS1200" s="118"/>
      <c r="AT1200" s="118"/>
      <c r="AU1200" s="118"/>
      <c r="AV1200" s="118"/>
      <c r="AW1200" s="118"/>
      <c r="AX1200" s="118"/>
      <c r="AY1200" s="118"/>
      <c r="AZ1200" s="118"/>
      <c r="BA1200" s="118"/>
      <c r="BB1200" s="118"/>
      <c r="BC1200" s="118"/>
      <c r="BD1200" s="118"/>
      <c r="BE1200" s="118"/>
      <c r="BF1200" s="118"/>
      <c r="BG1200" s="118"/>
      <c r="BH1200" s="118"/>
      <c r="BI1200" s="118"/>
    </row>
    <row r="1201" spans="1:61" x14ac:dyDescent="0.2">
      <c r="A1201" s="129"/>
      <c r="B1201" s="130"/>
      <c r="C1201" s="197" t="s">
        <v>831</v>
      </c>
      <c r="D1201" s="198"/>
      <c r="E1201" s="198"/>
      <c r="F1201" s="198"/>
      <c r="G1201" s="199"/>
      <c r="I1201" s="131"/>
      <c r="K1201" s="131"/>
      <c r="L1201" s="132" t="s">
        <v>831</v>
      </c>
      <c r="O1201" s="118"/>
      <c r="Z1201" s="118"/>
      <c r="AA1201" s="118"/>
      <c r="AB1201" s="118"/>
      <c r="AC1201" s="118"/>
      <c r="AD1201" s="118"/>
      <c r="AE1201" s="118"/>
      <c r="AF1201" s="118"/>
      <c r="AG1201" s="118"/>
      <c r="AH1201" s="118"/>
      <c r="AI1201" s="118"/>
      <c r="AJ1201" s="118"/>
      <c r="AK1201" s="118"/>
      <c r="AL1201" s="118"/>
      <c r="AM1201" s="118"/>
      <c r="AN1201" s="118"/>
      <c r="AO1201" s="118"/>
      <c r="AP1201" s="118"/>
      <c r="AQ1201" s="118"/>
      <c r="AR1201" s="118"/>
      <c r="AS1201" s="118"/>
      <c r="AT1201" s="118"/>
      <c r="AU1201" s="118"/>
      <c r="AV1201" s="118"/>
      <c r="AW1201" s="118"/>
      <c r="AX1201" s="118"/>
      <c r="AY1201" s="118"/>
      <c r="AZ1201" s="118"/>
      <c r="BA1201" s="118"/>
      <c r="BB1201" s="118"/>
      <c r="BC1201" s="118"/>
      <c r="BD1201" s="118"/>
      <c r="BE1201" s="118"/>
      <c r="BF1201" s="118"/>
      <c r="BG1201" s="118"/>
      <c r="BH1201" s="118"/>
      <c r="BI1201" s="118"/>
    </row>
    <row r="1202" spans="1:61" x14ac:dyDescent="0.2">
      <c r="A1202" s="129"/>
      <c r="B1202" s="130"/>
      <c r="C1202" s="197"/>
      <c r="D1202" s="198"/>
      <c r="E1202" s="198"/>
      <c r="F1202" s="198"/>
      <c r="G1202" s="199"/>
      <c r="I1202" s="131"/>
      <c r="K1202" s="131"/>
      <c r="L1202" s="132"/>
      <c r="O1202" s="118"/>
      <c r="Z1202" s="118"/>
      <c r="AA1202" s="118"/>
      <c r="AB1202" s="118"/>
      <c r="AC1202" s="118"/>
      <c r="AD1202" s="118"/>
      <c r="AE1202" s="118"/>
      <c r="AF1202" s="118"/>
      <c r="AG1202" s="118"/>
      <c r="AH1202" s="118"/>
      <c r="AI1202" s="118"/>
      <c r="AJ1202" s="118"/>
      <c r="AK1202" s="118"/>
      <c r="AL1202" s="118"/>
      <c r="AM1202" s="118"/>
      <c r="AN1202" s="118"/>
      <c r="AO1202" s="118"/>
      <c r="AP1202" s="118"/>
      <c r="AQ1202" s="118"/>
      <c r="AR1202" s="118"/>
      <c r="AS1202" s="118"/>
      <c r="AT1202" s="118"/>
      <c r="AU1202" s="118"/>
      <c r="AV1202" s="118"/>
      <c r="AW1202" s="118"/>
      <c r="AX1202" s="118"/>
      <c r="AY1202" s="118"/>
      <c r="AZ1202" s="118"/>
      <c r="BA1202" s="118"/>
      <c r="BB1202" s="118"/>
      <c r="BC1202" s="118"/>
      <c r="BD1202" s="118"/>
      <c r="BE1202" s="118"/>
      <c r="BF1202" s="118"/>
      <c r="BG1202" s="118"/>
      <c r="BH1202" s="118"/>
      <c r="BI1202" s="118"/>
    </row>
    <row r="1203" spans="1:61" x14ac:dyDescent="0.2">
      <c r="A1203" s="129"/>
      <c r="B1203" s="130"/>
      <c r="C1203" s="197" t="s">
        <v>919</v>
      </c>
      <c r="D1203" s="198"/>
      <c r="E1203" s="198"/>
      <c r="F1203" s="198"/>
      <c r="G1203" s="199"/>
      <c r="I1203" s="131"/>
      <c r="K1203" s="131"/>
      <c r="L1203" s="132" t="s">
        <v>919</v>
      </c>
      <c r="O1203" s="118"/>
      <c r="Z1203" s="118"/>
      <c r="AA1203" s="118"/>
      <c r="AB1203" s="118"/>
      <c r="AC1203" s="118"/>
      <c r="AD1203" s="118"/>
      <c r="AE1203" s="118"/>
      <c r="AF1203" s="118"/>
      <c r="AG1203" s="118"/>
      <c r="AH1203" s="118"/>
      <c r="AI1203" s="118"/>
      <c r="AJ1203" s="118"/>
      <c r="AK1203" s="118"/>
      <c r="AL1203" s="118"/>
      <c r="AM1203" s="118"/>
      <c r="AN1203" s="118"/>
      <c r="AO1203" s="118"/>
      <c r="AP1203" s="118"/>
      <c r="AQ1203" s="118"/>
      <c r="AR1203" s="118"/>
      <c r="AS1203" s="118"/>
      <c r="AT1203" s="118"/>
      <c r="AU1203" s="118"/>
      <c r="AV1203" s="118"/>
      <c r="AW1203" s="118"/>
      <c r="AX1203" s="118"/>
      <c r="AY1203" s="118"/>
      <c r="AZ1203" s="118"/>
      <c r="BA1203" s="118"/>
      <c r="BB1203" s="118"/>
      <c r="BC1203" s="118"/>
      <c r="BD1203" s="118"/>
      <c r="BE1203" s="118"/>
      <c r="BF1203" s="118"/>
      <c r="BG1203" s="118"/>
      <c r="BH1203" s="118"/>
      <c r="BI1203" s="118"/>
    </row>
    <row r="1204" spans="1:61" x14ac:dyDescent="0.2">
      <c r="A1204" s="129"/>
      <c r="B1204" s="130"/>
      <c r="C1204" s="197"/>
      <c r="D1204" s="198"/>
      <c r="E1204" s="198"/>
      <c r="F1204" s="198"/>
      <c r="G1204" s="199"/>
      <c r="I1204" s="131"/>
      <c r="K1204" s="131"/>
      <c r="L1204" s="132"/>
      <c r="O1204" s="118"/>
      <c r="Z1204" s="118"/>
      <c r="AA1204" s="118"/>
      <c r="AB1204" s="118"/>
      <c r="AC1204" s="118"/>
      <c r="AD1204" s="118"/>
      <c r="AE1204" s="118"/>
      <c r="AF1204" s="118"/>
      <c r="AG1204" s="118"/>
      <c r="AH1204" s="118"/>
      <c r="AI1204" s="118"/>
      <c r="AJ1204" s="118"/>
      <c r="AK1204" s="118"/>
      <c r="AL1204" s="118"/>
      <c r="AM1204" s="118"/>
      <c r="AN1204" s="118"/>
      <c r="AO1204" s="118"/>
      <c r="AP1204" s="118"/>
      <c r="AQ1204" s="118"/>
      <c r="AR1204" s="118"/>
      <c r="AS1204" s="118"/>
      <c r="AT1204" s="118"/>
      <c r="AU1204" s="118"/>
      <c r="AV1204" s="118"/>
      <c r="AW1204" s="118"/>
      <c r="AX1204" s="118"/>
      <c r="AY1204" s="118"/>
      <c r="AZ1204" s="118"/>
      <c r="BA1204" s="118"/>
      <c r="BB1204" s="118"/>
      <c r="BC1204" s="118"/>
      <c r="BD1204" s="118"/>
      <c r="BE1204" s="118"/>
      <c r="BF1204" s="118"/>
      <c r="BG1204" s="118"/>
      <c r="BH1204" s="118"/>
      <c r="BI1204" s="118"/>
    </row>
    <row r="1205" spans="1:61" x14ac:dyDescent="0.2">
      <c r="A1205" s="129"/>
      <c r="B1205" s="130"/>
      <c r="C1205" s="197" t="s">
        <v>920</v>
      </c>
      <c r="D1205" s="198"/>
      <c r="E1205" s="198"/>
      <c r="F1205" s="198"/>
      <c r="G1205" s="199"/>
      <c r="I1205" s="131"/>
      <c r="K1205" s="131"/>
      <c r="L1205" s="132" t="s">
        <v>920</v>
      </c>
      <c r="O1205" s="118"/>
      <c r="Z1205" s="118"/>
      <c r="AA1205" s="118"/>
      <c r="AB1205" s="118"/>
      <c r="AC1205" s="118"/>
      <c r="AD1205" s="118"/>
      <c r="AE1205" s="118"/>
      <c r="AF1205" s="118"/>
      <c r="AG1205" s="118"/>
      <c r="AH1205" s="118"/>
      <c r="AI1205" s="118"/>
      <c r="AJ1205" s="118"/>
      <c r="AK1205" s="118"/>
      <c r="AL1205" s="118"/>
      <c r="AM1205" s="118"/>
      <c r="AN1205" s="118"/>
      <c r="AO1205" s="118"/>
      <c r="AP1205" s="118"/>
      <c r="AQ1205" s="118"/>
      <c r="AR1205" s="118"/>
      <c r="AS1205" s="118"/>
      <c r="AT1205" s="118"/>
      <c r="AU1205" s="118"/>
      <c r="AV1205" s="118"/>
      <c r="AW1205" s="118"/>
      <c r="AX1205" s="118"/>
      <c r="AY1205" s="118"/>
      <c r="AZ1205" s="118"/>
      <c r="BA1205" s="118"/>
      <c r="BB1205" s="118"/>
      <c r="BC1205" s="118"/>
      <c r="BD1205" s="118"/>
      <c r="BE1205" s="118"/>
      <c r="BF1205" s="118"/>
      <c r="BG1205" s="118"/>
      <c r="BH1205" s="118"/>
      <c r="BI1205" s="118"/>
    </row>
    <row r="1206" spans="1:61" x14ac:dyDescent="0.2">
      <c r="A1206" s="129"/>
      <c r="B1206" s="130"/>
      <c r="C1206" s="197"/>
      <c r="D1206" s="198"/>
      <c r="E1206" s="198"/>
      <c r="F1206" s="198"/>
      <c r="G1206" s="199"/>
      <c r="I1206" s="131"/>
      <c r="K1206" s="131"/>
      <c r="L1206" s="132"/>
      <c r="O1206" s="118"/>
      <c r="Z1206" s="118"/>
      <c r="AA1206" s="118"/>
      <c r="AB1206" s="118"/>
      <c r="AC1206" s="118"/>
      <c r="AD1206" s="118"/>
      <c r="AE1206" s="118"/>
      <c r="AF1206" s="118"/>
      <c r="AG1206" s="118"/>
      <c r="AH1206" s="118"/>
      <c r="AI1206" s="118"/>
      <c r="AJ1206" s="118"/>
      <c r="AK1206" s="118"/>
      <c r="AL1206" s="118"/>
      <c r="AM1206" s="118"/>
      <c r="AN1206" s="118"/>
      <c r="AO1206" s="118"/>
      <c r="AP1206" s="118"/>
      <c r="AQ1206" s="118"/>
      <c r="AR1206" s="118"/>
      <c r="AS1206" s="118"/>
      <c r="AT1206" s="118"/>
      <c r="AU1206" s="118"/>
      <c r="AV1206" s="118"/>
      <c r="AW1206" s="118"/>
      <c r="AX1206" s="118"/>
      <c r="AY1206" s="118"/>
      <c r="AZ1206" s="118"/>
      <c r="BA1206" s="118"/>
      <c r="BB1206" s="118"/>
      <c r="BC1206" s="118"/>
      <c r="BD1206" s="118"/>
      <c r="BE1206" s="118"/>
      <c r="BF1206" s="118"/>
      <c r="BG1206" s="118"/>
      <c r="BH1206" s="118"/>
      <c r="BI1206" s="118"/>
    </row>
    <row r="1207" spans="1:61" x14ac:dyDescent="0.2">
      <c r="A1207" s="129"/>
      <c r="B1207" s="130"/>
      <c r="C1207" s="197" t="s">
        <v>921</v>
      </c>
      <c r="D1207" s="198"/>
      <c r="E1207" s="198"/>
      <c r="F1207" s="198"/>
      <c r="G1207" s="199"/>
      <c r="I1207" s="131"/>
      <c r="K1207" s="131"/>
      <c r="L1207" s="132" t="s">
        <v>921</v>
      </c>
      <c r="O1207" s="118"/>
      <c r="Z1207" s="118"/>
      <c r="AA1207" s="118"/>
      <c r="AB1207" s="118"/>
      <c r="AC1207" s="118"/>
      <c r="AD1207" s="118"/>
      <c r="AE1207" s="118"/>
      <c r="AF1207" s="118"/>
      <c r="AG1207" s="118"/>
      <c r="AH1207" s="118"/>
      <c r="AI1207" s="118"/>
      <c r="AJ1207" s="118"/>
      <c r="AK1207" s="118"/>
      <c r="AL1207" s="118"/>
      <c r="AM1207" s="118"/>
      <c r="AN1207" s="118"/>
      <c r="AO1207" s="118"/>
      <c r="AP1207" s="118"/>
      <c r="AQ1207" s="118"/>
      <c r="AR1207" s="118"/>
      <c r="AS1207" s="118"/>
      <c r="AT1207" s="118"/>
      <c r="AU1207" s="118"/>
      <c r="AV1207" s="118"/>
      <c r="AW1207" s="118"/>
      <c r="AX1207" s="118"/>
      <c r="AY1207" s="118"/>
      <c r="AZ1207" s="118"/>
      <c r="BA1207" s="118"/>
      <c r="BB1207" s="118"/>
      <c r="BC1207" s="118"/>
      <c r="BD1207" s="118"/>
      <c r="BE1207" s="118"/>
      <c r="BF1207" s="118"/>
      <c r="BG1207" s="118"/>
      <c r="BH1207" s="118"/>
      <c r="BI1207" s="118"/>
    </row>
    <row r="1208" spans="1:61" x14ac:dyDescent="0.2">
      <c r="A1208" s="129"/>
      <c r="B1208" s="130"/>
      <c r="C1208" s="197"/>
      <c r="D1208" s="198"/>
      <c r="E1208" s="198"/>
      <c r="F1208" s="198"/>
      <c r="G1208" s="199"/>
      <c r="I1208" s="131"/>
      <c r="K1208" s="131"/>
      <c r="L1208" s="132"/>
      <c r="O1208" s="118"/>
      <c r="Z1208" s="118"/>
      <c r="AA1208" s="118"/>
      <c r="AB1208" s="118"/>
      <c r="AC1208" s="118"/>
      <c r="AD1208" s="118"/>
      <c r="AE1208" s="118"/>
      <c r="AF1208" s="118"/>
      <c r="AG1208" s="118"/>
      <c r="AH1208" s="118"/>
      <c r="AI1208" s="118"/>
      <c r="AJ1208" s="118"/>
      <c r="AK1208" s="118"/>
      <c r="AL1208" s="118"/>
      <c r="AM1208" s="118"/>
      <c r="AN1208" s="118"/>
      <c r="AO1208" s="118"/>
      <c r="AP1208" s="118"/>
      <c r="AQ1208" s="118"/>
      <c r="AR1208" s="118"/>
      <c r="AS1208" s="118"/>
      <c r="AT1208" s="118"/>
      <c r="AU1208" s="118"/>
      <c r="AV1208" s="118"/>
      <c r="AW1208" s="118"/>
      <c r="AX1208" s="118"/>
      <c r="AY1208" s="118"/>
      <c r="AZ1208" s="118"/>
      <c r="BA1208" s="118"/>
      <c r="BB1208" s="118"/>
      <c r="BC1208" s="118"/>
      <c r="BD1208" s="118"/>
      <c r="BE1208" s="118"/>
      <c r="BF1208" s="118"/>
      <c r="BG1208" s="118"/>
      <c r="BH1208" s="118"/>
      <c r="BI1208" s="118"/>
    </row>
    <row r="1209" spans="1:61" x14ac:dyDescent="0.2">
      <c r="A1209" s="129"/>
      <c r="B1209" s="130"/>
      <c r="C1209" s="197"/>
      <c r="D1209" s="198"/>
      <c r="E1209" s="198"/>
      <c r="F1209" s="198"/>
      <c r="G1209" s="199"/>
      <c r="I1209" s="131"/>
      <c r="K1209" s="131"/>
      <c r="L1209" s="132"/>
      <c r="O1209" s="118"/>
      <c r="Z1209" s="118"/>
      <c r="AA1209" s="118"/>
      <c r="AB1209" s="118"/>
      <c r="AC1209" s="118"/>
      <c r="AD1209" s="118"/>
      <c r="AE1209" s="118"/>
      <c r="AF1209" s="118"/>
      <c r="AG1209" s="118"/>
      <c r="AH1209" s="118"/>
      <c r="AI1209" s="118"/>
      <c r="AJ1209" s="118"/>
      <c r="AK1209" s="118"/>
      <c r="AL1209" s="118"/>
      <c r="AM1209" s="118"/>
      <c r="AN1209" s="118"/>
      <c r="AO1209" s="118"/>
      <c r="AP1209" s="118"/>
      <c r="AQ1209" s="118"/>
      <c r="AR1209" s="118"/>
      <c r="AS1209" s="118"/>
      <c r="AT1209" s="118"/>
      <c r="AU1209" s="118"/>
      <c r="AV1209" s="118"/>
      <c r="AW1209" s="118"/>
      <c r="AX1209" s="118"/>
      <c r="AY1209" s="118"/>
      <c r="AZ1209" s="118"/>
      <c r="BA1209" s="118"/>
      <c r="BB1209" s="118"/>
      <c r="BC1209" s="118"/>
      <c r="BD1209" s="118"/>
      <c r="BE1209" s="118"/>
      <c r="BF1209" s="118"/>
      <c r="BG1209" s="118"/>
      <c r="BH1209" s="118"/>
      <c r="BI1209" s="118"/>
    </row>
    <row r="1210" spans="1:61" x14ac:dyDescent="0.2">
      <c r="A1210" s="129"/>
      <c r="B1210" s="130"/>
      <c r="C1210" s="197" t="s">
        <v>942</v>
      </c>
      <c r="D1210" s="198"/>
      <c r="E1210" s="198"/>
      <c r="F1210" s="198"/>
      <c r="G1210" s="199"/>
      <c r="I1210" s="131"/>
      <c r="K1210" s="131"/>
      <c r="L1210" s="132" t="s">
        <v>942</v>
      </c>
      <c r="O1210" s="118"/>
      <c r="Z1210" s="118"/>
      <c r="AA1210" s="118"/>
      <c r="AB1210" s="118"/>
      <c r="AC1210" s="118"/>
      <c r="AD1210" s="118"/>
      <c r="AE1210" s="118"/>
      <c r="AF1210" s="118"/>
      <c r="AG1210" s="118"/>
      <c r="AH1210" s="118"/>
      <c r="AI1210" s="118"/>
      <c r="AJ1210" s="118"/>
      <c r="AK1210" s="118"/>
      <c r="AL1210" s="118"/>
      <c r="AM1210" s="118"/>
      <c r="AN1210" s="118"/>
      <c r="AO1210" s="118"/>
      <c r="AP1210" s="118"/>
      <c r="AQ1210" s="118"/>
      <c r="AR1210" s="118"/>
      <c r="AS1210" s="118"/>
      <c r="AT1210" s="118"/>
      <c r="AU1210" s="118"/>
      <c r="AV1210" s="118"/>
      <c r="AW1210" s="118"/>
      <c r="AX1210" s="118"/>
      <c r="AY1210" s="118"/>
      <c r="AZ1210" s="118"/>
      <c r="BA1210" s="118"/>
      <c r="BB1210" s="118"/>
      <c r="BC1210" s="118"/>
      <c r="BD1210" s="118"/>
      <c r="BE1210" s="118"/>
      <c r="BF1210" s="118"/>
      <c r="BG1210" s="118"/>
      <c r="BH1210" s="118"/>
      <c r="BI1210" s="118"/>
    </row>
    <row r="1211" spans="1:61" x14ac:dyDescent="0.2">
      <c r="A1211" s="129"/>
      <c r="B1211" s="130"/>
      <c r="C1211" s="197"/>
      <c r="D1211" s="198"/>
      <c r="E1211" s="198"/>
      <c r="F1211" s="198"/>
      <c r="G1211" s="199"/>
      <c r="I1211" s="131"/>
      <c r="K1211" s="131"/>
      <c r="L1211" s="132"/>
      <c r="O1211" s="118"/>
      <c r="Z1211" s="118"/>
      <c r="AA1211" s="118"/>
      <c r="AB1211" s="118"/>
      <c r="AC1211" s="118"/>
      <c r="AD1211" s="118"/>
      <c r="AE1211" s="118"/>
      <c r="AF1211" s="118"/>
      <c r="AG1211" s="118"/>
      <c r="AH1211" s="118"/>
      <c r="AI1211" s="118"/>
      <c r="AJ1211" s="118"/>
      <c r="AK1211" s="118"/>
      <c r="AL1211" s="118"/>
      <c r="AM1211" s="118"/>
      <c r="AN1211" s="118"/>
      <c r="AO1211" s="118"/>
      <c r="AP1211" s="118"/>
      <c r="AQ1211" s="118"/>
      <c r="AR1211" s="118"/>
      <c r="AS1211" s="118"/>
      <c r="AT1211" s="118"/>
      <c r="AU1211" s="118"/>
      <c r="AV1211" s="118"/>
      <c r="AW1211" s="118"/>
      <c r="AX1211" s="118"/>
      <c r="AY1211" s="118"/>
      <c r="AZ1211" s="118"/>
      <c r="BA1211" s="118"/>
      <c r="BB1211" s="118"/>
      <c r="BC1211" s="118"/>
      <c r="BD1211" s="118"/>
      <c r="BE1211" s="118"/>
      <c r="BF1211" s="118"/>
      <c r="BG1211" s="118"/>
      <c r="BH1211" s="118"/>
      <c r="BI1211" s="118"/>
    </row>
    <row r="1212" spans="1:61" x14ac:dyDescent="0.2">
      <c r="A1212" s="129"/>
      <c r="B1212" s="130"/>
      <c r="C1212" s="197" t="s">
        <v>943</v>
      </c>
      <c r="D1212" s="198"/>
      <c r="E1212" s="198"/>
      <c r="F1212" s="198"/>
      <c r="G1212" s="199"/>
      <c r="I1212" s="131"/>
      <c r="K1212" s="131"/>
      <c r="L1212" s="132" t="s">
        <v>943</v>
      </c>
      <c r="O1212" s="118"/>
      <c r="Z1212" s="118"/>
      <c r="AA1212" s="118"/>
      <c r="AB1212" s="118"/>
      <c r="AC1212" s="118"/>
      <c r="AD1212" s="118"/>
      <c r="AE1212" s="118"/>
      <c r="AF1212" s="118"/>
      <c r="AG1212" s="118"/>
      <c r="AH1212" s="118"/>
      <c r="AI1212" s="118"/>
      <c r="AJ1212" s="118"/>
      <c r="AK1212" s="118"/>
      <c r="AL1212" s="118"/>
      <c r="AM1212" s="118"/>
      <c r="AN1212" s="118"/>
      <c r="AO1212" s="118"/>
      <c r="AP1212" s="118"/>
      <c r="AQ1212" s="118"/>
      <c r="AR1212" s="118"/>
      <c r="AS1212" s="118"/>
      <c r="AT1212" s="118"/>
      <c r="AU1212" s="118"/>
      <c r="AV1212" s="118"/>
      <c r="AW1212" s="118"/>
      <c r="AX1212" s="118"/>
      <c r="AY1212" s="118"/>
      <c r="AZ1212" s="118"/>
      <c r="BA1212" s="118"/>
      <c r="BB1212" s="118"/>
      <c r="BC1212" s="118"/>
      <c r="BD1212" s="118"/>
      <c r="BE1212" s="118"/>
      <c r="BF1212" s="118"/>
      <c r="BG1212" s="118"/>
      <c r="BH1212" s="118"/>
      <c r="BI1212" s="118"/>
    </row>
    <row r="1213" spans="1:61" x14ac:dyDescent="0.2">
      <c r="A1213" s="129"/>
      <c r="B1213" s="130"/>
      <c r="C1213" s="197"/>
      <c r="D1213" s="198"/>
      <c r="E1213" s="198"/>
      <c r="F1213" s="198"/>
      <c r="G1213" s="199"/>
      <c r="I1213" s="131"/>
      <c r="K1213" s="131"/>
      <c r="L1213" s="132"/>
      <c r="O1213" s="118"/>
      <c r="Z1213" s="118"/>
      <c r="AA1213" s="118"/>
      <c r="AB1213" s="118"/>
      <c r="AC1213" s="118"/>
      <c r="AD1213" s="118"/>
      <c r="AE1213" s="118"/>
      <c r="AF1213" s="118"/>
      <c r="AG1213" s="118"/>
      <c r="AH1213" s="118"/>
      <c r="AI1213" s="118"/>
      <c r="AJ1213" s="118"/>
      <c r="AK1213" s="118"/>
      <c r="AL1213" s="118"/>
      <c r="AM1213" s="118"/>
      <c r="AN1213" s="118"/>
      <c r="AO1213" s="118"/>
      <c r="AP1213" s="118"/>
      <c r="AQ1213" s="118"/>
      <c r="AR1213" s="118"/>
      <c r="AS1213" s="118"/>
      <c r="AT1213" s="118"/>
      <c r="AU1213" s="118"/>
      <c r="AV1213" s="118"/>
      <c r="AW1213" s="118"/>
      <c r="AX1213" s="118"/>
      <c r="AY1213" s="118"/>
      <c r="AZ1213" s="118"/>
      <c r="BA1213" s="118"/>
      <c r="BB1213" s="118"/>
      <c r="BC1213" s="118"/>
      <c r="BD1213" s="118"/>
      <c r="BE1213" s="118"/>
      <c r="BF1213" s="118"/>
      <c r="BG1213" s="118"/>
      <c r="BH1213" s="118"/>
      <c r="BI1213" s="118"/>
    </row>
    <row r="1214" spans="1:61" x14ac:dyDescent="0.2">
      <c r="A1214" s="129"/>
      <c r="B1214" s="130"/>
      <c r="C1214" s="197" t="s">
        <v>944</v>
      </c>
      <c r="D1214" s="198"/>
      <c r="E1214" s="198"/>
      <c r="F1214" s="198"/>
      <c r="G1214" s="199"/>
      <c r="I1214" s="131"/>
      <c r="K1214" s="131"/>
      <c r="L1214" s="132" t="s">
        <v>944</v>
      </c>
      <c r="O1214" s="118"/>
      <c r="Z1214" s="118"/>
      <c r="AA1214" s="118"/>
      <c r="AB1214" s="118"/>
      <c r="AC1214" s="118"/>
      <c r="AD1214" s="118"/>
      <c r="AE1214" s="118"/>
      <c r="AF1214" s="118"/>
      <c r="AG1214" s="118"/>
      <c r="AH1214" s="118"/>
      <c r="AI1214" s="118"/>
      <c r="AJ1214" s="118"/>
      <c r="AK1214" s="118"/>
      <c r="AL1214" s="118"/>
      <c r="AM1214" s="118"/>
      <c r="AN1214" s="118"/>
      <c r="AO1214" s="118"/>
      <c r="AP1214" s="118"/>
      <c r="AQ1214" s="118"/>
      <c r="AR1214" s="118"/>
      <c r="AS1214" s="118"/>
      <c r="AT1214" s="118"/>
      <c r="AU1214" s="118"/>
      <c r="AV1214" s="118"/>
      <c r="AW1214" s="118"/>
      <c r="AX1214" s="118"/>
      <c r="AY1214" s="118"/>
      <c r="AZ1214" s="118"/>
      <c r="BA1214" s="118"/>
      <c r="BB1214" s="118"/>
      <c r="BC1214" s="118"/>
      <c r="BD1214" s="118"/>
      <c r="BE1214" s="118"/>
      <c r="BF1214" s="118"/>
      <c r="BG1214" s="118"/>
      <c r="BH1214" s="118"/>
      <c r="BI1214" s="118"/>
    </row>
    <row r="1215" spans="1:61" x14ac:dyDescent="0.2">
      <c r="A1215" s="129"/>
      <c r="B1215" s="130"/>
      <c r="C1215" s="197"/>
      <c r="D1215" s="198"/>
      <c r="E1215" s="198"/>
      <c r="F1215" s="198"/>
      <c r="G1215" s="199"/>
      <c r="I1215" s="131"/>
      <c r="K1215" s="131"/>
      <c r="L1215" s="132"/>
      <c r="O1215" s="118"/>
      <c r="Z1215" s="118"/>
      <c r="AA1215" s="118"/>
      <c r="AB1215" s="118"/>
      <c r="AC1215" s="118"/>
      <c r="AD1215" s="118"/>
      <c r="AE1215" s="118"/>
      <c r="AF1215" s="118"/>
      <c r="AG1215" s="118"/>
      <c r="AH1215" s="118"/>
      <c r="AI1215" s="118"/>
      <c r="AJ1215" s="118"/>
      <c r="AK1215" s="118"/>
      <c r="AL1215" s="118"/>
      <c r="AM1215" s="118"/>
      <c r="AN1215" s="118"/>
      <c r="AO1215" s="118"/>
      <c r="AP1215" s="118"/>
      <c r="AQ1215" s="118"/>
      <c r="AR1215" s="118"/>
      <c r="AS1215" s="118"/>
      <c r="AT1215" s="118"/>
      <c r="AU1215" s="118"/>
      <c r="AV1215" s="118"/>
      <c r="AW1215" s="118"/>
      <c r="AX1215" s="118"/>
      <c r="AY1215" s="118"/>
      <c r="AZ1215" s="118"/>
      <c r="BA1215" s="118"/>
      <c r="BB1215" s="118"/>
      <c r="BC1215" s="118"/>
      <c r="BD1215" s="118"/>
      <c r="BE1215" s="118"/>
      <c r="BF1215" s="118"/>
      <c r="BG1215" s="118"/>
      <c r="BH1215" s="118"/>
      <c r="BI1215" s="118"/>
    </row>
    <row r="1216" spans="1:61" x14ac:dyDescent="0.2">
      <c r="A1216" s="129"/>
      <c r="B1216" s="130"/>
      <c r="C1216" s="197" t="s">
        <v>945</v>
      </c>
      <c r="D1216" s="198"/>
      <c r="E1216" s="198"/>
      <c r="F1216" s="198"/>
      <c r="G1216" s="199"/>
      <c r="I1216" s="131"/>
      <c r="K1216" s="131"/>
      <c r="L1216" s="132" t="s">
        <v>945</v>
      </c>
      <c r="O1216" s="118"/>
      <c r="Z1216" s="118"/>
      <c r="AA1216" s="118"/>
      <c r="AB1216" s="118"/>
      <c r="AC1216" s="118"/>
      <c r="AD1216" s="118"/>
      <c r="AE1216" s="118"/>
      <c r="AF1216" s="118"/>
      <c r="AG1216" s="118"/>
      <c r="AH1216" s="118"/>
      <c r="AI1216" s="118"/>
      <c r="AJ1216" s="118"/>
      <c r="AK1216" s="118"/>
      <c r="AL1216" s="118"/>
      <c r="AM1216" s="118"/>
      <c r="AN1216" s="118"/>
      <c r="AO1216" s="118"/>
      <c r="AP1216" s="118"/>
      <c r="AQ1216" s="118"/>
      <c r="AR1216" s="118"/>
      <c r="AS1216" s="118"/>
      <c r="AT1216" s="118"/>
      <c r="AU1216" s="118"/>
      <c r="AV1216" s="118"/>
      <c r="AW1216" s="118"/>
      <c r="AX1216" s="118"/>
      <c r="AY1216" s="118"/>
      <c r="AZ1216" s="118"/>
      <c r="BA1216" s="118"/>
      <c r="BB1216" s="118"/>
      <c r="BC1216" s="118"/>
      <c r="BD1216" s="118"/>
      <c r="BE1216" s="118"/>
      <c r="BF1216" s="118"/>
      <c r="BG1216" s="118"/>
      <c r="BH1216" s="118"/>
      <c r="BI1216" s="118"/>
    </row>
    <row r="1217" spans="1:61" x14ac:dyDescent="0.2">
      <c r="A1217" s="129"/>
      <c r="B1217" s="130"/>
      <c r="C1217" s="197"/>
      <c r="D1217" s="198"/>
      <c r="E1217" s="198"/>
      <c r="F1217" s="198"/>
      <c r="G1217" s="199"/>
      <c r="I1217" s="131"/>
      <c r="K1217" s="131"/>
      <c r="L1217" s="132"/>
      <c r="O1217" s="118"/>
      <c r="Z1217" s="118"/>
      <c r="AA1217" s="118"/>
      <c r="AB1217" s="118"/>
      <c r="AC1217" s="118"/>
      <c r="AD1217" s="118"/>
      <c r="AE1217" s="118"/>
      <c r="AF1217" s="118"/>
      <c r="AG1217" s="118"/>
      <c r="AH1217" s="118"/>
      <c r="AI1217" s="118"/>
      <c r="AJ1217" s="118"/>
      <c r="AK1217" s="118"/>
      <c r="AL1217" s="118"/>
      <c r="AM1217" s="118"/>
      <c r="AN1217" s="118"/>
      <c r="AO1217" s="118"/>
      <c r="AP1217" s="118"/>
      <c r="AQ1217" s="118"/>
      <c r="AR1217" s="118"/>
      <c r="AS1217" s="118"/>
      <c r="AT1217" s="118"/>
      <c r="AU1217" s="118"/>
      <c r="AV1217" s="118"/>
      <c r="AW1217" s="118"/>
      <c r="AX1217" s="118"/>
      <c r="AY1217" s="118"/>
      <c r="AZ1217" s="118"/>
      <c r="BA1217" s="118"/>
      <c r="BB1217" s="118"/>
      <c r="BC1217" s="118"/>
      <c r="BD1217" s="118"/>
      <c r="BE1217" s="118"/>
      <c r="BF1217" s="118"/>
      <c r="BG1217" s="118"/>
      <c r="BH1217" s="118"/>
      <c r="BI1217" s="118"/>
    </row>
    <row r="1218" spans="1:61" x14ac:dyDescent="0.2">
      <c r="A1218" s="129"/>
      <c r="B1218" s="130"/>
      <c r="C1218" s="197" t="s">
        <v>946</v>
      </c>
      <c r="D1218" s="198"/>
      <c r="E1218" s="198"/>
      <c r="F1218" s="198"/>
      <c r="G1218" s="199"/>
      <c r="I1218" s="131"/>
      <c r="K1218" s="131"/>
      <c r="L1218" s="132" t="s">
        <v>946</v>
      </c>
      <c r="O1218" s="118"/>
      <c r="Z1218" s="118"/>
      <c r="AA1218" s="118"/>
      <c r="AB1218" s="118"/>
      <c r="AC1218" s="118"/>
      <c r="AD1218" s="118"/>
      <c r="AE1218" s="118"/>
      <c r="AF1218" s="118"/>
      <c r="AG1218" s="118"/>
      <c r="AH1218" s="118"/>
      <c r="AI1218" s="118"/>
      <c r="AJ1218" s="118"/>
      <c r="AK1218" s="118"/>
      <c r="AL1218" s="118"/>
      <c r="AM1218" s="118"/>
      <c r="AN1218" s="118"/>
      <c r="AO1218" s="118"/>
      <c r="AP1218" s="118"/>
      <c r="AQ1218" s="118"/>
      <c r="AR1218" s="118"/>
      <c r="AS1218" s="118"/>
      <c r="AT1218" s="118"/>
      <c r="AU1218" s="118"/>
      <c r="AV1218" s="118"/>
      <c r="AW1218" s="118"/>
      <c r="AX1218" s="118"/>
      <c r="AY1218" s="118"/>
      <c r="AZ1218" s="118"/>
      <c r="BA1218" s="118"/>
      <c r="BB1218" s="118"/>
      <c r="BC1218" s="118"/>
      <c r="BD1218" s="118"/>
      <c r="BE1218" s="118"/>
      <c r="BF1218" s="118"/>
      <c r="BG1218" s="118"/>
      <c r="BH1218" s="118"/>
      <c r="BI1218" s="118"/>
    </row>
    <row r="1219" spans="1:61" x14ac:dyDescent="0.2">
      <c r="A1219" s="129"/>
      <c r="B1219" s="130"/>
      <c r="C1219" s="197"/>
      <c r="D1219" s="198"/>
      <c r="E1219" s="198"/>
      <c r="F1219" s="198"/>
      <c r="G1219" s="199"/>
      <c r="I1219" s="131"/>
      <c r="K1219" s="131"/>
      <c r="L1219" s="132"/>
      <c r="O1219" s="118"/>
      <c r="Z1219" s="118"/>
      <c r="AA1219" s="118"/>
      <c r="AB1219" s="118"/>
      <c r="AC1219" s="118"/>
      <c r="AD1219" s="118"/>
      <c r="AE1219" s="118"/>
      <c r="AF1219" s="118"/>
      <c r="AG1219" s="118"/>
      <c r="AH1219" s="118"/>
      <c r="AI1219" s="118"/>
      <c r="AJ1219" s="118"/>
      <c r="AK1219" s="118"/>
      <c r="AL1219" s="118"/>
      <c r="AM1219" s="118"/>
      <c r="AN1219" s="118"/>
      <c r="AO1219" s="118"/>
      <c r="AP1219" s="118"/>
      <c r="AQ1219" s="118"/>
      <c r="AR1219" s="118"/>
      <c r="AS1219" s="118"/>
      <c r="AT1219" s="118"/>
      <c r="AU1219" s="118"/>
      <c r="AV1219" s="118"/>
      <c r="AW1219" s="118"/>
      <c r="AX1219" s="118"/>
      <c r="AY1219" s="118"/>
      <c r="AZ1219" s="118"/>
      <c r="BA1219" s="118"/>
      <c r="BB1219" s="118"/>
      <c r="BC1219" s="118"/>
      <c r="BD1219" s="118"/>
      <c r="BE1219" s="118"/>
      <c r="BF1219" s="118"/>
      <c r="BG1219" s="118"/>
      <c r="BH1219" s="118"/>
      <c r="BI1219" s="118"/>
    </row>
    <row r="1220" spans="1:61" x14ac:dyDescent="0.2">
      <c r="A1220" s="129"/>
      <c r="B1220" s="130"/>
      <c r="C1220" s="197" t="s">
        <v>947</v>
      </c>
      <c r="D1220" s="198"/>
      <c r="E1220" s="198"/>
      <c r="F1220" s="198"/>
      <c r="G1220" s="199"/>
      <c r="I1220" s="131"/>
      <c r="K1220" s="131"/>
      <c r="L1220" s="132" t="s">
        <v>947</v>
      </c>
      <c r="O1220" s="118"/>
      <c r="Z1220" s="118"/>
      <c r="AA1220" s="118"/>
      <c r="AB1220" s="118"/>
      <c r="AC1220" s="118"/>
      <c r="AD1220" s="118"/>
      <c r="AE1220" s="118"/>
      <c r="AF1220" s="118"/>
      <c r="AG1220" s="118"/>
      <c r="AH1220" s="118"/>
      <c r="AI1220" s="118"/>
      <c r="AJ1220" s="118"/>
      <c r="AK1220" s="118"/>
      <c r="AL1220" s="118"/>
      <c r="AM1220" s="118"/>
      <c r="AN1220" s="118"/>
      <c r="AO1220" s="118"/>
      <c r="AP1220" s="118"/>
      <c r="AQ1220" s="118"/>
      <c r="AR1220" s="118"/>
      <c r="AS1220" s="118"/>
      <c r="AT1220" s="118"/>
      <c r="AU1220" s="118"/>
      <c r="AV1220" s="118"/>
      <c r="AW1220" s="118"/>
      <c r="AX1220" s="118"/>
      <c r="AY1220" s="118"/>
      <c r="AZ1220" s="118"/>
      <c r="BA1220" s="118"/>
      <c r="BB1220" s="118"/>
      <c r="BC1220" s="118"/>
      <c r="BD1220" s="118"/>
      <c r="BE1220" s="118"/>
      <c r="BF1220" s="118"/>
      <c r="BG1220" s="118"/>
      <c r="BH1220" s="118"/>
      <c r="BI1220" s="118"/>
    </row>
    <row r="1221" spans="1:61" x14ac:dyDescent="0.2">
      <c r="A1221" s="129"/>
      <c r="B1221" s="130"/>
      <c r="C1221" s="197"/>
      <c r="D1221" s="198"/>
      <c r="E1221" s="198"/>
      <c r="F1221" s="198"/>
      <c r="G1221" s="199"/>
      <c r="I1221" s="131"/>
      <c r="K1221" s="131"/>
      <c r="L1221" s="132"/>
      <c r="O1221" s="118"/>
      <c r="Z1221" s="118"/>
      <c r="AA1221" s="118"/>
      <c r="AB1221" s="118"/>
      <c r="AC1221" s="118"/>
      <c r="AD1221" s="118"/>
      <c r="AE1221" s="118"/>
      <c r="AF1221" s="118"/>
      <c r="AG1221" s="118"/>
      <c r="AH1221" s="118"/>
      <c r="AI1221" s="118"/>
      <c r="AJ1221" s="118"/>
      <c r="AK1221" s="118"/>
      <c r="AL1221" s="118"/>
      <c r="AM1221" s="118"/>
      <c r="AN1221" s="118"/>
      <c r="AO1221" s="118"/>
      <c r="AP1221" s="118"/>
      <c r="AQ1221" s="118"/>
      <c r="AR1221" s="118"/>
      <c r="AS1221" s="118"/>
      <c r="AT1221" s="118"/>
      <c r="AU1221" s="118"/>
      <c r="AV1221" s="118"/>
      <c r="AW1221" s="118"/>
      <c r="AX1221" s="118"/>
      <c r="AY1221" s="118"/>
      <c r="AZ1221" s="118"/>
      <c r="BA1221" s="118"/>
      <c r="BB1221" s="118"/>
      <c r="BC1221" s="118"/>
      <c r="BD1221" s="118"/>
      <c r="BE1221" s="118"/>
      <c r="BF1221" s="118"/>
      <c r="BG1221" s="118"/>
      <c r="BH1221" s="118"/>
      <c r="BI1221" s="118"/>
    </row>
    <row r="1222" spans="1:61" x14ac:dyDescent="0.2">
      <c r="A1222" s="129"/>
      <c r="B1222" s="130"/>
      <c r="C1222" s="197" t="s">
        <v>948</v>
      </c>
      <c r="D1222" s="198"/>
      <c r="E1222" s="198"/>
      <c r="F1222" s="198"/>
      <c r="G1222" s="199"/>
      <c r="I1222" s="131"/>
      <c r="K1222" s="131"/>
      <c r="L1222" s="132" t="s">
        <v>948</v>
      </c>
      <c r="O1222" s="118"/>
      <c r="Z1222" s="118"/>
      <c r="AA1222" s="118"/>
      <c r="AB1222" s="118"/>
      <c r="AC1222" s="118"/>
      <c r="AD1222" s="118"/>
      <c r="AE1222" s="118"/>
      <c r="AF1222" s="118"/>
      <c r="AG1222" s="118"/>
      <c r="AH1222" s="118"/>
      <c r="AI1222" s="118"/>
      <c r="AJ1222" s="118"/>
      <c r="AK1222" s="118"/>
      <c r="AL1222" s="118"/>
      <c r="AM1222" s="118"/>
      <c r="AN1222" s="118"/>
      <c r="AO1222" s="118"/>
      <c r="AP1222" s="118"/>
      <c r="AQ1222" s="118"/>
      <c r="AR1222" s="118"/>
      <c r="AS1222" s="118"/>
      <c r="AT1222" s="118"/>
      <c r="AU1222" s="118"/>
      <c r="AV1222" s="118"/>
      <c r="AW1222" s="118"/>
      <c r="AX1222" s="118"/>
      <c r="AY1222" s="118"/>
      <c r="AZ1222" s="118"/>
      <c r="BA1222" s="118"/>
      <c r="BB1222" s="118"/>
      <c r="BC1222" s="118"/>
      <c r="BD1222" s="118"/>
      <c r="BE1222" s="118"/>
      <c r="BF1222" s="118"/>
      <c r="BG1222" s="118"/>
      <c r="BH1222" s="118"/>
      <c r="BI1222" s="118"/>
    </row>
    <row r="1223" spans="1:61" x14ac:dyDescent="0.2">
      <c r="A1223" s="129"/>
      <c r="B1223" s="130"/>
      <c r="C1223" s="197"/>
      <c r="D1223" s="198"/>
      <c r="E1223" s="198"/>
      <c r="F1223" s="198"/>
      <c r="G1223" s="199"/>
      <c r="I1223" s="131"/>
      <c r="K1223" s="131"/>
      <c r="L1223" s="132"/>
      <c r="O1223" s="118"/>
      <c r="Z1223" s="118"/>
      <c r="AA1223" s="118"/>
      <c r="AB1223" s="118"/>
      <c r="AC1223" s="118"/>
      <c r="AD1223" s="118"/>
      <c r="AE1223" s="118"/>
      <c r="AF1223" s="118"/>
      <c r="AG1223" s="118"/>
      <c r="AH1223" s="118"/>
      <c r="AI1223" s="118"/>
      <c r="AJ1223" s="118"/>
      <c r="AK1223" s="118"/>
      <c r="AL1223" s="118"/>
      <c r="AM1223" s="118"/>
      <c r="AN1223" s="118"/>
      <c r="AO1223" s="118"/>
      <c r="AP1223" s="118"/>
      <c r="AQ1223" s="118"/>
      <c r="AR1223" s="118"/>
      <c r="AS1223" s="118"/>
      <c r="AT1223" s="118"/>
      <c r="AU1223" s="118"/>
      <c r="AV1223" s="118"/>
      <c r="AW1223" s="118"/>
      <c r="AX1223" s="118"/>
      <c r="AY1223" s="118"/>
      <c r="AZ1223" s="118"/>
      <c r="BA1223" s="118"/>
      <c r="BB1223" s="118"/>
      <c r="BC1223" s="118"/>
      <c r="BD1223" s="118"/>
      <c r="BE1223" s="118"/>
      <c r="BF1223" s="118"/>
      <c r="BG1223" s="118"/>
      <c r="BH1223" s="118"/>
      <c r="BI1223" s="118"/>
    </row>
    <row r="1224" spans="1:61" x14ac:dyDescent="0.2">
      <c r="A1224" s="129"/>
      <c r="B1224" s="130"/>
      <c r="C1224" s="197" t="s">
        <v>2</v>
      </c>
      <c r="D1224" s="198"/>
      <c r="E1224" s="198"/>
      <c r="F1224" s="198"/>
      <c r="G1224" s="199"/>
      <c r="I1224" s="131"/>
      <c r="K1224" s="131"/>
      <c r="L1224" s="132" t="s">
        <v>2</v>
      </c>
      <c r="O1224" s="118"/>
      <c r="Z1224" s="118"/>
      <c r="AA1224" s="118"/>
      <c r="AB1224" s="118"/>
      <c r="AC1224" s="118"/>
      <c r="AD1224" s="118"/>
      <c r="AE1224" s="118"/>
      <c r="AF1224" s="118"/>
      <c r="AG1224" s="118"/>
      <c r="AH1224" s="118"/>
      <c r="AI1224" s="118"/>
      <c r="AJ1224" s="118"/>
      <c r="AK1224" s="118"/>
      <c r="AL1224" s="118"/>
      <c r="AM1224" s="118"/>
      <c r="AN1224" s="118"/>
      <c r="AO1224" s="118"/>
      <c r="AP1224" s="118"/>
      <c r="AQ1224" s="118"/>
      <c r="AR1224" s="118"/>
      <c r="AS1224" s="118"/>
      <c r="AT1224" s="118"/>
      <c r="AU1224" s="118"/>
      <c r="AV1224" s="118"/>
      <c r="AW1224" s="118"/>
      <c r="AX1224" s="118"/>
      <c r="AY1224" s="118"/>
      <c r="AZ1224" s="118"/>
      <c r="BA1224" s="118"/>
      <c r="BB1224" s="118"/>
      <c r="BC1224" s="118"/>
      <c r="BD1224" s="118"/>
      <c r="BE1224" s="118"/>
      <c r="BF1224" s="118"/>
      <c r="BG1224" s="118"/>
      <c r="BH1224" s="118"/>
      <c r="BI1224" s="118"/>
    </row>
    <row r="1225" spans="1:61" x14ac:dyDescent="0.2">
      <c r="A1225" s="129"/>
      <c r="B1225" s="130"/>
      <c r="C1225" s="197"/>
      <c r="D1225" s="198"/>
      <c r="E1225" s="198"/>
      <c r="F1225" s="198"/>
      <c r="G1225" s="199"/>
      <c r="I1225" s="131"/>
      <c r="K1225" s="131"/>
      <c r="L1225" s="132"/>
      <c r="O1225" s="118"/>
      <c r="Z1225" s="118"/>
      <c r="AA1225" s="118"/>
      <c r="AB1225" s="118"/>
      <c r="AC1225" s="118"/>
      <c r="AD1225" s="118"/>
      <c r="AE1225" s="118"/>
      <c r="AF1225" s="118"/>
      <c r="AG1225" s="118"/>
      <c r="AH1225" s="118"/>
      <c r="AI1225" s="118"/>
      <c r="AJ1225" s="118"/>
      <c r="AK1225" s="118"/>
      <c r="AL1225" s="118"/>
      <c r="AM1225" s="118"/>
      <c r="AN1225" s="118"/>
      <c r="AO1225" s="118"/>
      <c r="AP1225" s="118"/>
      <c r="AQ1225" s="118"/>
      <c r="AR1225" s="118"/>
      <c r="AS1225" s="118"/>
      <c r="AT1225" s="118"/>
      <c r="AU1225" s="118"/>
      <c r="AV1225" s="118"/>
      <c r="AW1225" s="118"/>
      <c r="AX1225" s="118"/>
      <c r="AY1225" s="118"/>
      <c r="AZ1225" s="118"/>
      <c r="BA1225" s="118"/>
      <c r="BB1225" s="118"/>
      <c r="BC1225" s="118"/>
      <c r="BD1225" s="118"/>
      <c r="BE1225" s="118"/>
      <c r="BF1225" s="118"/>
      <c r="BG1225" s="118"/>
      <c r="BH1225" s="118"/>
      <c r="BI1225" s="118"/>
    </row>
    <row r="1226" spans="1:61" x14ac:dyDescent="0.2">
      <c r="A1226" s="129"/>
      <c r="B1226" s="130"/>
      <c r="C1226" s="197" t="s">
        <v>949</v>
      </c>
      <c r="D1226" s="198"/>
      <c r="E1226" s="198"/>
      <c r="F1226" s="198"/>
      <c r="G1226" s="199"/>
      <c r="I1226" s="131"/>
      <c r="K1226" s="131"/>
      <c r="L1226" s="132" t="s">
        <v>949</v>
      </c>
      <c r="O1226" s="118"/>
      <c r="Z1226" s="118"/>
      <c r="AA1226" s="118"/>
      <c r="AB1226" s="118"/>
      <c r="AC1226" s="118"/>
      <c r="AD1226" s="118"/>
      <c r="AE1226" s="118"/>
      <c r="AF1226" s="118"/>
      <c r="AG1226" s="118"/>
      <c r="AH1226" s="118"/>
      <c r="AI1226" s="118"/>
      <c r="AJ1226" s="118"/>
      <c r="AK1226" s="118"/>
      <c r="AL1226" s="118"/>
      <c r="AM1226" s="118"/>
      <c r="AN1226" s="118"/>
      <c r="AO1226" s="118"/>
      <c r="AP1226" s="118"/>
      <c r="AQ1226" s="118"/>
      <c r="AR1226" s="118"/>
      <c r="AS1226" s="118"/>
      <c r="AT1226" s="118"/>
      <c r="AU1226" s="118"/>
      <c r="AV1226" s="118"/>
      <c r="AW1226" s="118"/>
      <c r="AX1226" s="118"/>
      <c r="AY1226" s="118"/>
      <c r="AZ1226" s="118"/>
      <c r="BA1226" s="118"/>
      <c r="BB1226" s="118"/>
      <c r="BC1226" s="118"/>
      <c r="BD1226" s="118"/>
      <c r="BE1226" s="118"/>
      <c r="BF1226" s="118"/>
      <c r="BG1226" s="118"/>
      <c r="BH1226" s="118"/>
      <c r="BI1226" s="118"/>
    </row>
    <row r="1227" spans="1:61" x14ac:dyDescent="0.2">
      <c r="A1227" s="129"/>
      <c r="B1227" s="130"/>
      <c r="C1227" s="197"/>
      <c r="D1227" s="198"/>
      <c r="E1227" s="198"/>
      <c r="F1227" s="198"/>
      <c r="G1227" s="199"/>
      <c r="I1227" s="131"/>
      <c r="K1227" s="131"/>
      <c r="L1227" s="132"/>
      <c r="O1227" s="118"/>
      <c r="Z1227" s="118"/>
      <c r="AA1227" s="118"/>
      <c r="AB1227" s="118"/>
      <c r="AC1227" s="118"/>
      <c r="AD1227" s="118"/>
      <c r="AE1227" s="118"/>
      <c r="AF1227" s="118"/>
      <c r="AG1227" s="118"/>
      <c r="AH1227" s="118"/>
      <c r="AI1227" s="118"/>
      <c r="AJ1227" s="118"/>
      <c r="AK1227" s="118"/>
      <c r="AL1227" s="118"/>
      <c r="AM1227" s="118"/>
      <c r="AN1227" s="118"/>
      <c r="AO1227" s="118"/>
      <c r="AP1227" s="118"/>
      <c r="AQ1227" s="118"/>
      <c r="AR1227" s="118"/>
      <c r="AS1227" s="118"/>
      <c r="AT1227" s="118"/>
      <c r="AU1227" s="118"/>
      <c r="AV1227" s="118"/>
      <c r="AW1227" s="118"/>
      <c r="AX1227" s="118"/>
      <c r="AY1227" s="118"/>
      <c r="AZ1227" s="118"/>
      <c r="BA1227" s="118"/>
      <c r="BB1227" s="118"/>
      <c r="BC1227" s="118"/>
      <c r="BD1227" s="118"/>
      <c r="BE1227" s="118"/>
      <c r="BF1227" s="118"/>
      <c r="BG1227" s="118"/>
      <c r="BH1227" s="118"/>
      <c r="BI1227" s="118"/>
    </row>
    <row r="1228" spans="1:61" x14ac:dyDescent="0.2">
      <c r="A1228" s="129"/>
      <c r="B1228" s="130"/>
      <c r="C1228" s="197" t="s">
        <v>950</v>
      </c>
      <c r="D1228" s="198"/>
      <c r="E1228" s="198"/>
      <c r="F1228" s="198"/>
      <c r="G1228" s="199"/>
      <c r="I1228" s="131"/>
      <c r="K1228" s="131"/>
      <c r="L1228" s="132" t="s">
        <v>950</v>
      </c>
      <c r="O1228" s="118"/>
      <c r="Z1228" s="118"/>
      <c r="AA1228" s="118"/>
      <c r="AB1228" s="118"/>
      <c r="AC1228" s="118"/>
      <c r="AD1228" s="118"/>
      <c r="AE1228" s="118"/>
      <c r="AF1228" s="118"/>
      <c r="AG1228" s="118"/>
      <c r="AH1228" s="118"/>
      <c r="AI1228" s="118"/>
      <c r="AJ1228" s="118"/>
      <c r="AK1228" s="118"/>
      <c r="AL1228" s="118"/>
      <c r="AM1228" s="118"/>
      <c r="AN1228" s="118"/>
      <c r="AO1228" s="118"/>
      <c r="AP1228" s="118"/>
      <c r="AQ1228" s="118"/>
      <c r="AR1228" s="118"/>
      <c r="AS1228" s="118"/>
      <c r="AT1228" s="118"/>
      <c r="AU1228" s="118"/>
      <c r="AV1228" s="118"/>
      <c r="AW1228" s="118"/>
      <c r="AX1228" s="118"/>
      <c r="AY1228" s="118"/>
      <c r="AZ1228" s="118"/>
      <c r="BA1228" s="118"/>
      <c r="BB1228" s="118"/>
      <c r="BC1228" s="118"/>
      <c r="BD1228" s="118"/>
      <c r="BE1228" s="118"/>
      <c r="BF1228" s="118"/>
      <c r="BG1228" s="118"/>
      <c r="BH1228" s="118"/>
      <c r="BI1228" s="118"/>
    </row>
    <row r="1229" spans="1:61" x14ac:dyDescent="0.2">
      <c r="A1229" s="129"/>
      <c r="B1229" s="130"/>
      <c r="C1229" s="197"/>
      <c r="D1229" s="198"/>
      <c r="E1229" s="198"/>
      <c r="F1229" s="198"/>
      <c r="G1229" s="199"/>
      <c r="I1229" s="131"/>
      <c r="K1229" s="131"/>
      <c r="L1229" s="132"/>
      <c r="O1229" s="118"/>
      <c r="Z1229" s="118"/>
      <c r="AA1229" s="118"/>
      <c r="AB1229" s="118"/>
      <c r="AC1229" s="118"/>
      <c r="AD1229" s="118"/>
      <c r="AE1229" s="118"/>
      <c r="AF1229" s="118"/>
      <c r="AG1229" s="118"/>
      <c r="AH1229" s="118"/>
      <c r="AI1229" s="118"/>
      <c r="AJ1229" s="118"/>
      <c r="AK1229" s="118"/>
      <c r="AL1229" s="118"/>
      <c r="AM1229" s="118"/>
      <c r="AN1229" s="118"/>
      <c r="AO1229" s="118"/>
      <c r="AP1229" s="118"/>
      <c r="AQ1229" s="118"/>
      <c r="AR1229" s="118"/>
      <c r="AS1229" s="118"/>
      <c r="AT1229" s="118"/>
      <c r="AU1229" s="118"/>
      <c r="AV1229" s="118"/>
      <c r="AW1229" s="118"/>
      <c r="AX1229" s="118"/>
      <c r="AY1229" s="118"/>
      <c r="AZ1229" s="118"/>
      <c r="BA1229" s="118"/>
      <c r="BB1229" s="118"/>
      <c r="BC1229" s="118"/>
      <c r="BD1229" s="118"/>
      <c r="BE1229" s="118"/>
      <c r="BF1229" s="118"/>
      <c r="BG1229" s="118"/>
      <c r="BH1229" s="118"/>
      <c r="BI1229" s="118"/>
    </row>
    <row r="1230" spans="1:61" x14ac:dyDescent="0.2">
      <c r="A1230" s="129"/>
      <c r="B1230" s="130"/>
      <c r="C1230" s="197" t="s">
        <v>951</v>
      </c>
      <c r="D1230" s="198"/>
      <c r="E1230" s="198"/>
      <c r="F1230" s="198"/>
      <c r="G1230" s="199"/>
      <c r="I1230" s="131"/>
      <c r="K1230" s="131"/>
      <c r="L1230" s="132" t="s">
        <v>951</v>
      </c>
      <c r="O1230" s="118"/>
      <c r="Z1230" s="118"/>
      <c r="AA1230" s="118"/>
      <c r="AB1230" s="118"/>
      <c r="AC1230" s="118"/>
      <c r="AD1230" s="118"/>
      <c r="AE1230" s="118"/>
      <c r="AF1230" s="118"/>
      <c r="AG1230" s="118"/>
      <c r="AH1230" s="118"/>
      <c r="AI1230" s="118"/>
      <c r="AJ1230" s="118"/>
      <c r="AK1230" s="118"/>
      <c r="AL1230" s="118"/>
      <c r="AM1230" s="118"/>
      <c r="AN1230" s="118"/>
      <c r="AO1230" s="118"/>
      <c r="AP1230" s="118"/>
      <c r="AQ1230" s="118"/>
      <c r="AR1230" s="118"/>
      <c r="AS1230" s="118"/>
      <c r="AT1230" s="118"/>
      <c r="AU1230" s="118"/>
      <c r="AV1230" s="118"/>
      <c r="AW1230" s="118"/>
      <c r="AX1230" s="118"/>
      <c r="AY1230" s="118"/>
      <c r="AZ1230" s="118"/>
      <c r="BA1230" s="118"/>
      <c r="BB1230" s="118"/>
      <c r="BC1230" s="118"/>
      <c r="BD1230" s="118"/>
      <c r="BE1230" s="118"/>
      <c r="BF1230" s="118"/>
      <c r="BG1230" s="118"/>
      <c r="BH1230" s="118"/>
      <c r="BI1230" s="118"/>
    </row>
    <row r="1231" spans="1:61" x14ac:dyDescent="0.2">
      <c r="A1231" s="129"/>
      <c r="B1231" s="130"/>
      <c r="C1231" s="197"/>
      <c r="D1231" s="198"/>
      <c r="E1231" s="198"/>
      <c r="F1231" s="198"/>
      <c r="G1231" s="199"/>
      <c r="I1231" s="131"/>
      <c r="K1231" s="131"/>
      <c r="L1231" s="132"/>
      <c r="O1231" s="118"/>
      <c r="Z1231" s="118"/>
      <c r="AA1231" s="118"/>
      <c r="AB1231" s="118"/>
      <c r="AC1231" s="118"/>
      <c r="AD1231" s="118"/>
      <c r="AE1231" s="118"/>
      <c r="AF1231" s="118"/>
      <c r="AG1231" s="118"/>
      <c r="AH1231" s="118"/>
      <c r="AI1231" s="118"/>
      <c r="AJ1231" s="118"/>
      <c r="AK1231" s="118"/>
      <c r="AL1231" s="118"/>
      <c r="AM1231" s="118"/>
      <c r="AN1231" s="118"/>
      <c r="AO1231" s="118"/>
      <c r="AP1231" s="118"/>
      <c r="AQ1231" s="118"/>
      <c r="AR1231" s="118"/>
      <c r="AS1231" s="118"/>
      <c r="AT1231" s="118"/>
      <c r="AU1231" s="118"/>
      <c r="AV1231" s="118"/>
      <c r="AW1231" s="118"/>
      <c r="AX1231" s="118"/>
      <c r="AY1231" s="118"/>
      <c r="AZ1231" s="118"/>
      <c r="BA1231" s="118"/>
      <c r="BB1231" s="118"/>
      <c r="BC1231" s="118"/>
      <c r="BD1231" s="118"/>
      <c r="BE1231" s="118"/>
      <c r="BF1231" s="118"/>
      <c r="BG1231" s="118"/>
      <c r="BH1231" s="118"/>
      <c r="BI1231" s="118"/>
    </row>
    <row r="1232" spans="1:61" x14ac:dyDescent="0.2">
      <c r="A1232" s="129"/>
      <c r="B1232" s="130"/>
      <c r="C1232" s="197" t="s">
        <v>952</v>
      </c>
      <c r="D1232" s="198"/>
      <c r="E1232" s="198"/>
      <c r="F1232" s="198"/>
      <c r="G1232" s="199"/>
      <c r="I1232" s="131"/>
      <c r="K1232" s="131"/>
      <c r="L1232" s="132" t="s">
        <v>952</v>
      </c>
      <c r="O1232" s="118"/>
      <c r="Z1232" s="118"/>
      <c r="AA1232" s="118"/>
      <c r="AB1232" s="118"/>
      <c r="AC1232" s="118"/>
      <c r="AD1232" s="118"/>
      <c r="AE1232" s="118"/>
      <c r="AF1232" s="118"/>
      <c r="AG1232" s="118"/>
      <c r="AH1232" s="118"/>
      <c r="AI1232" s="118"/>
      <c r="AJ1232" s="118"/>
      <c r="AK1232" s="118"/>
      <c r="AL1232" s="118"/>
      <c r="AM1232" s="118"/>
      <c r="AN1232" s="118"/>
      <c r="AO1232" s="118"/>
      <c r="AP1232" s="118"/>
      <c r="AQ1232" s="118"/>
      <c r="AR1232" s="118"/>
      <c r="AS1232" s="118"/>
      <c r="AT1232" s="118"/>
      <c r="AU1232" s="118"/>
      <c r="AV1232" s="118"/>
      <c r="AW1232" s="118"/>
      <c r="AX1232" s="118"/>
      <c r="AY1232" s="118"/>
      <c r="AZ1232" s="118"/>
      <c r="BA1232" s="118"/>
      <c r="BB1232" s="118"/>
      <c r="BC1232" s="118"/>
      <c r="BD1232" s="118"/>
      <c r="BE1232" s="118"/>
      <c r="BF1232" s="118"/>
      <c r="BG1232" s="118"/>
      <c r="BH1232" s="118"/>
      <c r="BI1232" s="118"/>
    </row>
    <row r="1233" spans="1:61" x14ac:dyDescent="0.2">
      <c r="A1233" s="129"/>
      <c r="B1233" s="130"/>
      <c r="C1233" s="197"/>
      <c r="D1233" s="198"/>
      <c r="E1233" s="198"/>
      <c r="F1233" s="198"/>
      <c r="G1233" s="199"/>
      <c r="I1233" s="131"/>
      <c r="K1233" s="131"/>
      <c r="L1233" s="132"/>
      <c r="O1233" s="118"/>
      <c r="Z1233" s="118"/>
      <c r="AA1233" s="118"/>
      <c r="AB1233" s="118"/>
      <c r="AC1233" s="118"/>
      <c r="AD1233" s="118"/>
      <c r="AE1233" s="118"/>
      <c r="AF1233" s="118"/>
      <c r="AG1233" s="118"/>
      <c r="AH1233" s="118"/>
      <c r="AI1233" s="118"/>
      <c r="AJ1233" s="118"/>
      <c r="AK1233" s="118"/>
      <c r="AL1233" s="118"/>
      <c r="AM1233" s="118"/>
      <c r="AN1233" s="118"/>
      <c r="AO1233" s="118"/>
      <c r="AP1233" s="118"/>
      <c r="AQ1233" s="118"/>
      <c r="AR1233" s="118"/>
      <c r="AS1233" s="118"/>
      <c r="AT1233" s="118"/>
      <c r="AU1233" s="118"/>
      <c r="AV1233" s="118"/>
      <c r="AW1233" s="118"/>
      <c r="AX1233" s="118"/>
      <c r="AY1233" s="118"/>
      <c r="AZ1233" s="118"/>
      <c r="BA1233" s="118"/>
      <c r="BB1233" s="118"/>
      <c r="BC1233" s="118"/>
      <c r="BD1233" s="118"/>
      <c r="BE1233" s="118"/>
      <c r="BF1233" s="118"/>
      <c r="BG1233" s="118"/>
      <c r="BH1233" s="118"/>
      <c r="BI1233" s="118"/>
    </row>
    <row r="1234" spans="1:61" x14ac:dyDescent="0.2">
      <c r="A1234" s="129"/>
      <c r="B1234" s="130"/>
      <c r="C1234" s="197" t="s">
        <v>953</v>
      </c>
      <c r="D1234" s="198"/>
      <c r="E1234" s="198"/>
      <c r="F1234" s="198"/>
      <c r="G1234" s="199"/>
      <c r="I1234" s="131"/>
      <c r="K1234" s="131"/>
      <c r="L1234" s="132" t="s">
        <v>953</v>
      </c>
      <c r="O1234" s="118"/>
      <c r="Z1234" s="118"/>
      <c r="AA1234" s="118"/>
      <c r="AB1234" s="118"/>
      <c r="AC1234" s="118"/>
      <c r="AD1234" s="118"/>
      <c r="AE1234" s="118"/>
      <c r="AF1234" s="118"/>
      <c r="AG1234" s="118"/>
      <c r="AH1234" s="118"/>
      <c r="AI1234" s="118"/>
      <c r="AJ1234" s="118"/>
      <c r="AK1234" s="118"/>
      <c r="AL1234" s="118"/>
      <c r="AM1234" s="118"/>
      <c r="AN1234" s="118"/>
      <c r="AO1234" s="118"/>
      <c r="AP1234" s="118"/>
      <c r="AQ1234" s="118"/>
      <c r="AR1234" s="118"/>
      <c r="AS1234" s="118"/>
      <c r="AT1234" s="118"/>
      <c r="AU1234" s="118"/>
      <c r="AV1234" s="118"/>
      <c r="AW1234" s="118"/>
      <c r="AX1234" s="118"/>
      <c r="AY1234" s="118"/>
      <c r="AZ1234" s="118"/>
      <c r="BA1234" s="118"/>
      <c r="BB1234" s="118"/>
      <c r="BC1234" s="118"/>
      <c r="BD1234" s="118"/>
      <c r="BE1234" s="118"/>
      <c r="BF1234" s="118"/>
      <c r="BG1234" s="118"/>
      <c r="BH1234" s="118"/>
      <c r="BI1234" s="118"/>
    </row>
    <row r="1235" spans="1:61" x14ac:dyDescent="0.2">
      <c r="A1235" s="129"/>
      <c r="B1235" s="130"/>
      <c r="C1235" s="197"/>
      <c r="D1235" s="198"/>
      <c r="E1235" s="198"/>
      <c r="F1235" s="198"/>
      <c r="G1235" s="199"/>
      <c r="I1235" s="131"/>
      <c r="K1235" s="131"/>
      <c r="L1235" s="132"/>
      <c r="O1235" s="118"/>
      <c r="Z1235" s="118"/>
      <c r="AA1235" s="118"/>
      <c r="AB1235" s="118"/>
      <c r="AC1235" s="118"/>
      <c r="AD1235" s="118"/>
      <c r="AE1235" s="118"/>
      <c r="AF1235" s="118"/>
      <c r="AG1235" s="118"/>
      <c r="AH1235" s="118"/>
      <c r="AI1235" s="118"/>
      <c r="AJ1235" s="118"/>
      <c r="AK1235" s="118"/>
      <c r="AL1235" s="118"/>
      <c r="AM1235" s="118"/>
      <c r="AN1235" s="118"/>
      <c r="AO1235" s="118"/>
      <c r="AP1235" s="118"/>
      <c r="AQ1235" s="118"/>
      <c r="AR1235" s="118"/>
      <c r="AS1235" s="118"/>
      <c r="AT1235" s="118"/>
      <c r="AU1235" s="118"/>
      <c r="AV1235" s="118"/>
      <c r="AW1235" s="118"/>
      <c r="AX1235" s="118"/>
      <c r="AY1235" s="118"/>
      <c r="AZ1235" s="118"/>
      <c r="BA1235" s="118"/>
      <c r="BB1235" s="118"/>
      <c r="BC1235" s="118"/>
      <c r="BD1235" s="118"/>
      <c r="BE1235" s="118"/>
      <c r="BF1235" s="118"/>
      <c r="BG1235" s="118"/>
      <c r="BH1235" s="118"/>
      <c r="BI1235" s="118"/>
    </row>
    <row r="1236" spans="1:61" x14ac:dyDescent="0.2">
      <c r="A1236" s="129"/>
      <c r="B1236" s="130"/>
      <c r="C1236" s="197" t="s">
        <v>954</v>
      </c>
      <c r="D1236" s="198"/>
      <c r="E1236" s="198"/>
      <c r="F1236" s="198"/>
      <c r="G1236" s="199"/>
      <c r="I1236" s="131"/>
      <c r="K1236" s="131"/>
      <c r="L1236" s="132" t="s">
        <v>954</v>
      </c>
      <c r="O1236" s="118"/>
      <c r="Z1236" s="118"/>
      <c r="AA1236" s="118"/>
      <c r="AB1236" s="118"/>
      <c r="AC1236" s="118"/>
      <c r="AD1236" s="118"/>
      <c r="AE1236" s="118"/>
      <c r="AF1236" s="118"/>
      <c r="AG1236" s="118"/>
      <c r="AH1236" s="118"/>
      <c r="AI1236" s="118"/>
      <c r="AJ1236" s="118"/>
      <c r="AK1236" s="118"/>
      <c r="AL1236" s="118"/>
      <c r="AM1236" s="118"/>
      <c r="AN1236" s="118"/>
      <c r="AO1236" s="118"/>
      <c r="AP1236" s="118"/>
      <c r="AQ1236" s="118"/>
      <c r="AR1236" s="118"/>
      <c r="AS1236" s="118"/>
      <c r="AT1236" s="118"/>
      <c r="AU1236" s="118"/>
      <c r="AV1236" s="118"/>
      <c r="AW1236" s="118"/>
      <c r="AX1236" s="118"/>
      <c r="AY1236" s="118"/>
      <c r="AZ1236" s="118"/>
      <c r="BA1236" s="118"/>
      <c r="BB1236" s="118"/>
      <c r="BC1236" s="118"/>
      <c r="BD1236" s="118"/>
      <c r="BE1236" s="118"/>
      <c r="BF1236" s="118"/>
      <c r="BG1236" s="118"/>
      <c r="BH1236" s="118"/>
      <c r="BI1236" s="118"/>
    </row>
    <row r="1237" spans="1:61" x14ac:dyDescent="0.2">
      <c r="A1237" s="129"/>
      <c r="B1237" s="130"/>
      <c r="C1237" s="197"/>
      <c r="D1237" s="198"/>
      <c r="E1237" s="198"/>
      <c r="F1237" s="198"/>
      <c r="G1237" s="199"/>
      <c r="I1237" s="131"/>
      <c r="K1237" s="131"/>
      <c r="L1237" s="132"/>
      <c r="O1237" s="118"/>
      <c r="Z1237" s="118"/>
      <c r="AA1237" s="118"/>
      <c r="AB1237" s="118"/>
      <c r="AC1237" s="118"/>
      <c r="AD1237" s="118"/>
      <c r="AE1237" s="118"/>
      <c r="AF1237" s="118"/>
      <c r="AG1237" s="118"/>
      <c r="AH1237" s="118"/>
      <c r="AI1237" s="118"/>
      <c r="AJ1237" s="118"/>
      <c r="AK1237" s="118"/>
      <c r="AL1237" s="118"/>
      <c r="AM1237" s="118"/>
      <c r="AN1237" s="118"/>
      <c r="AO1237" s="118"/>
      <c r="AP1237" s="118"/>
      <c r="AQ1237" s="118"/>
      <c r="AR1237" s="118"/>
      <c r="AS1237" s="118"/>
      <c r="AT1237" s="118"/>
      <c r="AU1237" s="118"/>
      <c r="AV1237" s="118"/>
      <c r="AW1237" s="118"/>
      <c r="AX1237" s="118"/>
      <c r="AY1237" s="118"/>
      <c r="AZ1237" s="118"/>
      <c r="BA1237" s="118"/>
      <c r="BB1237" s="118"/>
      <c r="BC1237" s="118"/>
      <c r="BD1237" s="118"/>
      <c r="BE1237" s="118"/>
      <c r="BF1237" s="118"/>
      <c r="BG1237" s="118"/>
      <c r="BH1237" s="118"/>
      <c r="BI1237" s="118"/>
    </row>
    <row r="1238" spans="1:61" x14ac:dyDescent="0.2">
      <c r="A1238" s="129"/>
      <c r="B1238" s="130"/>
      <c r="C1238" s="197" t="s">
        <v>2</v>
      </c>
      <c r="D1238" s="198"/>
      <c r="E1238" s="198"/>
      <c r="F1238" s="198"/>
      <c r="G1238" s="199"/>
      <c r="I1238" s="131"/>
      <c r="K1238" s="131"/>
      <c r="L1238" s="132" t="s">
        <v>2</v>
      </c>
      <c r="O1238" s="118"/>
      <c r="Z1238" s="118"/>
      <c r="AA1238" s="118"/>
      <c r="AB1238" s="118"/>
      <c r="AC1238" s="118"/>
      <c r="AD1238" s="118"/>
      <c r="AE1238" s="118"/>
      <c r="AF1238" s="118"/>
      <c r="AG1238" s="118"/>
      <c r="AH1238" s="118"/>
      <c r="AI1238" s="118"/>
      <c r="AJ1238" s="118"/>
      <c r="AK1238" s="118"/>
      <c r="AL1238" s="118"/>
      <c r="AM1238" s="118"/>
      <c r="AN1238" s="118"/>
      <c r="AO1238" s="118"/>
      <c r="AP1238" s="118"/>
      <c r="AQ1238" s="118"/>
      <c r="AR1238" s="118"/>
      <c r="AS1238" s="118"/>
      <c r="AT1238" s="118"/>
      <c r="AU1238" s="118"/>
      <c r="AV1238" s="118"/>
      <c r="AW1238" s="118"/>
      <c r="AX1238" s="118"/>
      <c r="AY1238" s="118"/>
      <c r="AZ1238" s="118"/>
      <c r="BA1238" s="118"/>
      <c r="BB1238" s="118"/>
      <c r="BC1238" s="118"/>
      <c r="BD1238" s="118"/>
      <c r="BE1238" s="118"/>
      <c r="BF1238" s="118"/>
      <c r="BG1238" s="118"/>
      <c r="BH1238" s="118"/>
      <c r="BI1238" s="118"/>
    </row>
    <row r="1239" spans="1:61" x14ac:dyDescent="0.2">
      <c r="A1239" s="129"/>
      <c r="B1239" s="130"/>
      <c r="C1239" s="197"/>
      <c r="D1239" s="198"/>
      <c r="E1239" s="198"/>
      <c r="F1239" s="198"/>
      <c r="G1239" s="199"/>
      <c r="I1239" s="131"/>
      <c r="K1239" s="131"/>
      <c r="L1239" s="132"/>
      <c r="O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row>
    <row r="1240" spans="1:61" x14ac:dyDescent="0.2">
      <c r="A1240" s="129"/>
      <c r="B1240" s="130"/>
      <c r="C1240" s="197" t="s">
        <v>955</v>
      </c>
      <c r="D1240" s="198"/>
      <c r="E1240" s="198"/>
      <c r="F1240" s="198"/>
      <c r="G1240" s="199"/>
      <c r="I1240" s="131"/>
      <c r="K1240" s="131"/>
      <c r="L1240" s="132" t="s">
        <v>955</v>
      </c>
      <c r="O1240" s="118"/>
      <c r="Z1240" s="118"/>
      <c r="AA1240" s="118"/>
      <c r="AB1240" s="118"/>
      <c r="AC1240" s="118"/>
      <c r="AD1240" s="118"/>
      <c r="AE1240" s="118"/>
      <c r="AF1240" s="118"/>
      <c r="AG1240" s="118"/>
      <c r="AH1240" s="118"/>
      <c r="AI1240" s="118"/>
      <c r="AJ1240" s="118"/>
      <c r="AK1240" s="118"/>
      <c r="AL1240" s="118"/>
      <c r="AM1240" s="118"/>
      <c r="AN1240" s="118"/>
      <c r="AO1240" s="118"/>
      <c r="AP1240" s="118"/>
      <c r="AQ1240" s="118"/>
      <c r="AR1240" s="118"/>
      <c r="AS1240" s="118"/>
      <c r="AT1240" s="118"/>
      <c r="AU1240" s="118"/>
      <c r="AV1240" s="118"/>
      <c r="AW1240" s="118"/>
      <c r="AX1240" s="118"/>
      <c r="AY1240" s="118"/>
      <c r="AZ1240" s="118"/>
      <c r="BA1240" s="118"/>
      <c r="BB1240" s="118"/>
      <c r="BC1240" s="118"/>
      <c r="BD1240" s="118"/>
      <c r="BE1240" s="118"/>
      <c r="BF1240" s="118"/>
      <c r="BG1240" s="118"/>
      <c r="BH1240" s="118"/>
      <c r="BI1240" s="118"/>
    </row>
    <row r="1241" spans="1:61" x14ac:dyDescent="0.2">
      <c r="A1241" s="129"/>
      <c r="B1241" s="130"/>
      <c r="C1241" s="197"/>
      <c r="D1241" s="198"/>
      <c r="E1241" s="198"/>
      <c r="F1241" s="198"/>
      <c r="G1241" s="199"/>
      <c r="I1241" s="131"/>
      <c r="K1241" s="131"/>
      <c r="L1241" s="132"/>
      <c r="O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row>
    <row r="1242" spans="1:61" x14ac:dyDescent="0.2">
      <c r="A1242" s="129"/>
      <c r="B1242" s="130"/>
      <c r="C1242" s="197" t="s">
        <v>956</v>
      </c>
      <c r="D1242" s="198"/>
      <c r="E1242" s="198"/>
      <c r="F1242" s="198"/>
      <c r="G1242" s="199"/>
      <c r="I1242" s="131"/>
      <c r="K1242" s="131"/>
      <c r="L1242" s="132" t="s">
        <v>956</v>
      </c>
      <c r="O1242" s="118"/>
      <c r="Z1242" s="118"/>
      <c r="AA1242" s="118"/>
      <c r="AB1242" s="118"/>
      <c r="AC1242" s="118"/>
      <c r="AD1242" s="118"/>
      <c r="AE1242" s="118"/>
      <c r="AF1242" s="118"/>
      <c r="AG1242" s="118"/>
      <c r="AH1242" s="118"/>
      <c r="AI1242" s="118"/>
      <c r="AJ1242" s="118"/>
      <c r="AK1242" s="118"/>
      <c r="AL1242" s="118"/>
      <c r="AM1242" s="118"/>
      <c r="AN1242" s="118"/>
      <c r="AO1242" s="118"/>
      <c r="AP1242" s="118"/>
      <c r="AQ1242" s="118"/>
      <c r="AR1242" s="118"/>
      <c r="AS1242" s="118"/>
      <c r="AT1242" s="118"/>
      <c r="AU1242" s="118"/>
      <c r="AV1242" s="118"/>
      <c r="AW1242" s="118"/>
      <c r="AX1242" s="118"/>
      <c r="AY1242" s="118"/>
      <c r="AZ1242" s="118"/>
      <c r="BA1242" s="118"/>
      <c r="BB1242" s="118"/>
      <c r="BC1242" s="118"/>
      <c r="BD1242" s="118"/>
      <c r="BE1242" s="118"/>
      <c r="BF1242" s="118"/>
      <c r="BG1242" s="118"/>
      <c r="BH1242" s="118"/>
      <c r="BI1242" s="118"/>
    </row>
    <row r="1243" spans="1:61" x14ac:dyDescent="0.2">
      <c r="A1243" s="129"/>
      <c r="B1243" s="130"/>
      <c r="C1243" s="197"/>
      <c r="D1243" s="198"/>
      <c r="E1243" s="198"/>
      <c r="F1243" s="198"/>
      <c r="G1243" s="199"/>
      <c r="I1243" s="131"/>
      <c r="K1243" s="131"/>
      <c r="L1243" s="132"/>
      <c r="O1243" s="118"/>
      <c r="Z1243" s="118"/>
      <c r="AA1243" s="118"/>
      <c r="AB1243" s="118"/>
      <c r="AC1243" s="118"/>
      <c r="AD1243" s="118"/>
      <c r="AE1243" s="118"/>
      <c r="AF1243" s="118"/>
      <c r="AG1243" s="118"/>
      <c r="AH1243" s="118"/>
      <c r="AI1243" s="118"/>
      <c r="AJ1243" s="118"/>
      <c r="AK1243" s="118"/>
      <c r="AL1243" s="118"/>
      <c r="AM1243" s="118"/>
      <c r="AN1243" s="118"/>
      <c r="AO1243" s="118"/>
      <c r="AP1243" s="118"/>
      <c r="AQ1243" s="118"/>
      <c r="AR1243" s="118"/>
      <c r="AS1243" s="118"/>
      <c r="AT1243" s="118"/>
      <c r="AU1243" s="118"/>
      <c r="AV1243" s="118"/>
      <c r="AW1243" s="118"/>
      <c r="AX1243" s="118"/>
      <c r="AY1243" s="118"/>
      <c r="AZ1243" s="118"/>
      <c r="BA1243" s="118"/>
      <c r="BB1243" s="118"/>
      <c r="BC1243" s="118"/>
      <c r="BD1243" s="118"/>
      <c r="BE1243" s="118"/>
      <c r="BF1243" s="118"/>
      <c r="BG1243" s="118"/>
      <c r="BH1243" s="118"/>
      <c r="BI1243" s="118"/>
    </row>
    <row r="1244" spans="1:61" x14ac:dyDescent="0.2">
      <c r="A1244" s="129"/>
      <c r="B1244" s="130"/>
      <c r="C1244" s="197" t="s">
        <v>957</v>
      </c>
      <c r="D1244" s="198"/>
      <c r="E1244" s="198"/>
      <c r="F1244" s="198"/>
      <c r="G1244" s="199"/>
      <c r="I1244" s="131"/>
      <c r="K1244" s="131"/>
      <c r="L1244" s="132" t="s">
        <v>957</v>
      </c>
      <c r="O1244" s="118"/>
      <c r="Z1244" s="118"/>
      <c r="AA1244" s="118"/>
      <c r="AB1244" s="118"/>
      <c r="AC1244" s="118"/>
      <c r="AD1244" s="118"/>
      <c r="AE1244" s="118"/>
      <c r="AF1244" s="118"/>
      <c r="AG1244" s="118"/>
      <c r="AH1244" s="118"/>
      <c r="AI1244" s="118"/>
      <c r="AJ1244" s="118"/>
      <c r="AK1244" s="118"/>
      <c r="AL1244" s="118"/>
      <c r="AM1244" s="118"/>
      <c r="AN1244" s="118"/>
      <c r="AO1244" s="118"/>
      <c r="AP1244" s="118"/>
      <c r="AQ1244" s="118"/>
      <c r="AR1244" s="118"/>
      <c r="AS1244" s="118"/>
      <c r="AT1244" s="118"/>
      <c r="AU1244" s="118"/>
      <c r="AV1244" s="118"/>
      <c r="AW1244" s="118"/>
      <c r="AX1244" s="118"/>
      <c r="AY1244" s="118"/>
      <c r="AZ1244" s="118"/>
      <c r="BA1244" s="118"/>
      <c r="BB1244" s="118"/>
      <c r="BC1244" s="118"/>
      <c r="BD1244" s="118"/>
      <c r="BE1244" s="118"/>
      <c r="BF1244" s="118"/>
      <c r="BG1244" s="118"/>
      <c r="BH1244" s="118"/>
      <c r="BI1244" s="118"/>
    </row>
    <row r="1245" spans="1:61" x14ac:dyDescent="0.2">
      <c r="A1245" s="129"/>
      <c r="B1245" s="130"/>
      <c r="C1245" s="197"/>
      <c r="D1245" s="198"/>
      <c r="E1245" s="198"/>
      <c r="F1245" s="198"/>
      <c r="G1245" s="199"/>
      <c r="I1245" s="131"/>
      <c r="K1245" s="131"/>
      <c r="L1245" s="132"/>
      <c r="O1245" s="118"/>
      <c r="Z1245" s="118"/>
      <c r="AA1245" s="118"/>
      <c r="AB1245" s="118"/>
      <c r="AC1245" s="118"/>
      <c r="AD1245" s="118"/>
      <c r="AE1245" s="118"/>
      <c r="AF1245" s="118"/>
      <c r="AG1245" s="118"/>
      <c r="AH1245" s="118"/>
      <c r="AI1245" s="118"/>
      <c r="AJ1245" s="118"/>
      <c r="AK1245" s="118"/>
      <c r="AL1245" s="118"/>
      <c r="AM1245" s="118"/>
      <c r="AN1245" s="118"/>
      <c r="AO1245" s="118"/>
      <c r="AP1245" s="118"/>
      <c r="AQ1245" s="118"/>
      <c r="AR1245" s="118"/>
      <c r="AS1245" s="118"/>
      <c r="AT1245" s="118"/>
      <c r="AU1245" s="118"/>
      <c r="AV1245" s="118"/>
      <c r="AW1245" s="118"/>
      <c r="AX1245" s="118"/>
      <c r="AY1245" s="118"/>
      <c r="AZ1245" s="118"/>
      <c r="BA1245" s="118"/>
      <c r="BB1245" s="118"/>
      <c r="BC1245" s="118"/>
      <c r="BD1245" s="118"/>
      <c r="BE1245" s="118"/>
      <c r="BF1245" s="118"/>
      <c r="BG1245" s="118"/>
      <c r="BH1245" s="118"/>
      <c r="BI1245" s="118"/>
    </row>
    <row r="1246" spans="1:61" x14ac:dyDescent="0.2">
      <c r="A1246" s="129"/>
      <c r="B1246" s="130"/>
      <c r="C1246" s="197" t="s">
        <v>958</v>
      </c>
      <c r="D1246" s="198"/>
      <c r="E1246" s="198"/>
      <c r="F1246" s="198"/>
      <c r="G1246" s="199"/>
      <c r="I1246" s="131"/>
      <c r="K1246" s="131"/>
      <c r="L1246" s="132" t="s">
        <v>958</v>
      </c>
      <c r="O1246" s="118"/>
      <c r="Z1246" s="118"/>
      <c r="AA1246" s="118"/>
      <c r="AB1246" s="118"/>
      <c r="AC1246" s="118"/>
      <c r="AD1246" s="118"/>
      <c r="AE1246" s="118"/>
      <c r="AF1246" s="118"/>
      <c r="AG1246" s="118"/>
      <c r="AH1246" s="118"/>
      <c r="AI1246" s="118"/>
      <c r="AJ1246" s="118"/>
      <c r="AK1246" s="118"/>
      <c r="AL1246" s="118"/>
      <c r="AM1246" s="118"/>
      <c r="AN1246" s="118"/>
      <c r="AO1246" s="118"/>
      <c r="AP1246" s="118"/>
      <c r="AQ1246" s="118"/>
      <c r="AR1246" s="118"/>
      <c r="AS1246" s="118"/>
      <c r="AT1246" s="118"/>
      <c r="AU1246" s="118"/>
      <c r="AV1246" s="118"/>
      <c r="AW1246" s="118"/>
      <c r="AX1246" s="118"/>
      <c r="AY1246" s="118"/>
      <c r="AZ1246" s="118"/>
      <c r="BA1246" s="118"/>
      <c r="BB1246" s="118"/>
      <c r="BC1246" s="118"/>
      <c r="BD1246" s="118"/>
      <c r="BE1246" s="118"/>
      <c r="BF1246" s="118"/>
      <c r="BG1246" s="118"/>
      <c r="BH1246" s="118"/>
      <c r="BI1246" s="118"/>
    </row>
    <row r="1247" spans="1:61" x14ac:dyDescent="0.2">
      <c r="A1247" s="129"/>
      <c r="B1247" s="130"/>
      <c r="C1247" s="197"/>
      <c r="D1247" s="198"/>
      <c r="E1247" s="198"/>
      <c r="F1247" s="198"/>
      <c r="G1247" s="199"/>
      <c r="I1247" s="131"/>
      <c r="K1247" s="131"/>
      <c r="L1247" s="132"/>
      <c r="O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row>
    <row r="1248" spans="1:61" x14ac:dyDescent="0.2">
      <c r="A1248" s="129"/>
      <c r="B1248" s="130"/>
      <c r="C1248" s="197" t="s">
        <v>959</v>
      </c>
      <c r="D1248" s="198"/>
      <c r="E1248" s="198"/>
      <c r="F1248" s="198"/>
      <c r="G1248" s="199"/>
      <c r="I1248" s="131"/>
      <c r="K1248" s="131"/>
      <c r="L1248" s="132" t="s">
        <v>959</v>
      </c>
      <c r="O1248" s="118"/>
      <c r="Z1248" s="118"/>
      <c r="AA1248" s="118"/>
      <c r="AB1248" s="118"/>
      <c r="AC1248" s="118"/>
      <c r="AD1248" s="118"/>
      <c r="AE1248" s="118"/>
      <c r="AF1248" s="118"/>
      <c r="AG1248" s="118"/>
      <c r="AH1248" s="118"/>
      <c r="AI1248" s="118"/>
      <c r="AJ1248" s="118"/>
      <c r="AK1248" s="118"/>
      <c r="AL1248" s="118"/>
      <c r="AM1248" s="118"/>
      <c r="AN1248" s="118"/>
      <c r="AO1248" s="118"/>
      <c r="AP1248" s="118"/>
      <c r="AQ1248" s="118"/>
      <c r="AR1248" s="118"/>
      <c r="AS1248" s="118"/>
      <c r="AT1248" s="118"/>
      <c r="AU1248" s="118"/>
      <c r="AV1248" s="118"/>
      <c r="AW1248" s="118"/>
      <c r="AX1248" s="118"/>
      <c r="AY1248" s="118"/>
      <c r="AZ1248" s="118"/>
      <c r="BA1248" s="118"/>
      <c r="BB1248" s="118"/>
      <c r="BC1248" s="118"/>
      <c r="BD1248" s="118"/>
      <c r="BE1248" s="118"/>
      <c r="BF1248" s="118"/>
      <c r="BG1248" s="118"/>
      <c r="BH1248" s="118"/>
      <c r="BI1248" s="118"/>
    </row>
    <row r="1249" spans="1:104" ht="22.5" x14ac:dyDescent="0.2">
      <c r="A1249" s="119">
        <v>169</v>
      </c>
      <c r="B1249" s="120" t="s">
        <v>960</v>
      </c>
      <c r="C1249" s="121" t="s">
        <v>961</v>
      </c>
      <c r="D1249" s="122" t="s">
        <v>22</v>
      </c>
      <c r="E1249" s="123">
        <v>10560.9568</v>
      </c>
      <c r="F1249" s="124">
        <v>0</v>
      </c>
      <c r="G1249" s="125">
        <f>E1249*F1249</f>
        <v>0</v>
      </c>
      <c r="H1249" s="126">
        <v>0</v>
      </c>
      <c r="I1249" s="127">
        <f>E1249*H1249</f>
        <v>0</v>
      </c>
      <c r="J1249" s="126">
        <v>0</v>
      </c>
      <c r="K1249" s="127">
        <f>E1249*J1249</f>
        <v>0</v>
      </c>
      <c r="O1249" s="118"/>
      <c r="Z1249" s="118"/>
      <c r="AA1249" s="118">
        <v>1</v>
      </c>
      <c r="AB1249" s="118">
        <v>7</v>
      </c>
      <c r="AC1249" s="118">
        <v>7</v>
      </c>
      <c r="AD1249" s="118"/>
      <c r="AE1249" s="118"/>
      <c r="AF1249" s="118"/>
      <c r="AG1249" s="118"/>
      <c r="AH1249" s="118"/>
      <c r="AI1249" s="118"/>
      <c r="AJ1249" s="118"/>
      <c r="AK1249" s="118"/>
      <c r="AL1249" s="118"/>
      <c r="AM1249" s="118"/>
      <c r="AN1249" s="118"/>
      <c r="AO1249" s="118"/>
      <c r="AP1249" s="118"/>
      <c r="AQ1249" s="118"/>
      <c r="AR1249" s="118"/>
      <c r="AS1249" s="118"/>
      <c r="AT1249" s="118"/>
      <c r="AU1249" s="118"/>
      <c r="AV1249" s="118"/>
      <c r="AW1249" s="118"/>
      <c r="AX1249" s="118"/>
      <c r="AY1249" s="118"/>
      <c r="AZ1249" s="128">
        <f>G1249</f>
        <v>0</v>
      </c>
      <c r="BA1249" s="118"/>
      <c r="BB1249" s="118"/>
      <c r="BC1249" s="118"/>
      <c r="BD1249" s="118"/>
      <c r="BE1249" s="118"/>
      <c r="BF1249" s="118"/>
      <c r="BG1249" s="118"/>
      <c r="BH1249" s="118"/>
      <c r="BI1249" s="118"/>
      <c r="CA1249" s="118">
        <v>1</v>
      </c>
      <c r="CB1249" s="118">
        <v>7</v>
      </c>
      <c r="CZ1249" s="81">
        <v>2</v>
      </c>
    </row>
    <row r="1250" spans="1:104" x14ac:dyDescent="0.2">
      <c r="A1250" s="119">
        <v>170</v>
      </c>
      <c r="B1250" s="120" t="s">
        <v>780</v>
      </c>
      <c r="C1250" s="121" t="s">
        <v>962</v>
      </c>
      <c r="D1250" s="122" t="s">
        <v>558</v>
      </c>
      <c r="E1250" s="123">
        <v>1</v>
      </c>
      <c r="F1250" s="124">
        <v>0</v>
      </c>
      <c r="G1250" s="125">
        <f>E1250*F1250</f>
        <v>0</v>
      </c>
      <c r="H1250" s="126">
        <v>0</v>
      </c>
      <c r="I1250" s="127">
        <f>E1250*H1250</f>
        <v>0</v>
      </c>
      <c r="J1250" s="126"/>
      <c r="K1250" s="127">
        <f>E1250*J1250</f>
        <v>0</v>
      </c>
      <c r="O1250" s="118"/>
      <c r="Z1250" s="118"/>
      <c r="AA1250" s="118">
        <v>12</v>
      </c>
      <c r="AB1250" s="118">
        <v>0</v>
      </c>
      <c r="AC1250" s="118">
        <v>186</v>
      </c>
      <c r="AD1250" s="118"/>
      <c r="AE1250" s="118"/>
      <c r="AF1250" s="118"/>
      <c r="AG1250" s="118"/>
      <c r="AH1250" s="118"/>
      <c r="AI1250" s="118"/>
      <c r="AJ1250" s="118"/>
      <c r="AK1250" s="118"/>
      <c r="AL1250" s="118"/>
      <c r="AM1250" s="118"/>
      <c r="AN1250" s="118"/>
      <c r="AO1250" s="118"/>
      <c r="AP1250" s="118"/>
      <c r="AQ1250" s="118"/>
      <c r="AR1250" s="118"/>
      <c r="AS1250" s="118"/>
      <c r="AT1250" s="118"/>
      <c r="AU1250" s="118"/>
      <c r="AV1250" s="118"/>
      <c r="AW1250" s="118"/>
      <c r="AX1250" s="118"/>
      <c r="AY1250" s="118"/>
      <c r="AZ1250" s="128">
        <f>G1250</f>
        <v>0</v>
      </c>
      <c r="BA1250" s="118"/>
      <c r="BB1250" s="118"/>
      <c r="BC1250" s="118"/>
      <c r="BD1250" s="118"/>
      <c r="BE1250" s="118"/>
      <c r="BF1250" s="118"/>
      <c r="BG1250" s="118"/>
      <c r="BH1250" s="118"/>
      <c r="BI1250" s="118"/>
      <c r="CA1250" s="118">
        <v>12</v>
      </c>
      <c r="CB1250" s="118">
        <v>0</v>
      </c>
      <c r="CZ1250" s="81">
        <v>2</v>
      </c>
    </row>
    <row r="1251" spans="1:104" x14ac:dyDescent="0.2">
      <c r="A1251" s="129"/>
      <c r="B1251" s="130"/>
      <c r="C1251" s="197" t="s">
        <v>747</v>
      </c>
      <c r="D1251" s="198"/>
      <c r="E1251" s="198"/>
      <c r="F1251" s="198"/>
      <c r="G1251" s="199"/>
      <c r="I1251" s="131"/>
      <c r="K1251" s="131"/>
      <c r="L1251" s="132" t="s">
        <v>747</v>
      </c>
      <c r="O1251" s="118"/>
      <c r="Z1251" s="118"/>
      <c r="AA1251" s="118"/>
      <c r="AB1251" s="118"/>
      <c r="AC1251" s="118"/>
      <c r="AD1251" s="118"/>
      <c r="AE1251" s="118"/>
      <c r="AF1251" s="118"/>
      <c r="AG1251" s="118"/>
      <c r="AH1251" s="118"/>
      <c r="AI1251" s="118"/>
      <c r="AJ1251" s="118"/>
      <c r="AK1251" s="118"/>
      <c r="AL1251" s="118"/>
      <c r="AM1251" s="118"/>
      <c r="AN1251" s="118"/>
      <c r="AO1251" s="118"/>
      <c r="AP1251" s="118"/>
      <c r="AQ1251" s="118"/>
      <c r="AR1251" s="118"/>
      <c r="AS1251" s="118"/>
      <c r="AT1251" s="118"/>
      <c r="AU1251" s="118"/>
      <c r="AV1251" s="118"/>
      <c r="AW1251" s="118"/>
      <c r="AX1251" s="118"/>
      <c r="AY1251" s="118"/>
      <c r="AZ1251" s="118"/>
      <c r="BA1251" s="118"/>
      <c r="BB1251" s="118"/>
      <c r="BC1251" s="118"/>
      <c r="BD1251" s="118"/>
      <c r="BE1251" s="118"/>
      <c r="BF1251" s="118"/>
      <c r="BG1251" s="118"/>
      <c r="BH1251" s="118"/>
      <c r="BI1251" s="118"/>
    </row>
    <row r="1252" spans="1:104" x14ac:dyDescent="0.2">
      <c r="A1252" s="129"/>
      <c r="B1252" s="130"/>
      <c r="C1252" s="197"/>
      <c r="D1252" s="198"/>
      <c r="E1252" s="198"/>
      <c r="F1252" s="198"/>
      <c r="G1252" s="199"/>
      <c r="I1252" s="131"/>
      <c r="K1252" s="131"/>
      <c r="L1252" s="132"/>
      <c r="O1252" s="118"/>
      <c r="Z1252" s="118"/>
      <c r="AA1252" s="118"/>
      <c r="AB1252" s="118"/>
      <c r="AC1252" s="118"/>
      <c r="AD1252" s="118"/>
      <c r="AE1252" s="118"/>
      <c r="AF1252" s="118"/>
      <c r="AG1252" s="118"/>
      <c r="AH1252" s="118"/>
      <c r="AI1252" s="118"/>
      <c r="AJ1252" s="118"/>
      <c r="AK1252" s="118"/>
      <c r="AL1252" s="118"/>
      <c r="AM1252" s="118"/>
      <c r="AN1252" s="118"/>
      <c r="AO1252" s="118"/>
      <c r="AP1252" s="118"/>
      <c r="AQ1252" s="118"/>
      <c r="AR1252" s="118"/>
      <c r="AS1252" s="118"/>
      <c r="AT1252" s="118"/>
      <c r="AU1252" s="118"/>
      <c r="AV1252" s="118"/>
      <c r="AW1252" s="118"/>
      <c r="AX1252" s="118"/>
      <c r="AY1252" s="118"/>
      <c r="AZ1252" s="118"/>
      <c r="BA1252" s="118"/>
      <c r="BB1252" s="118"/>
      <c r="BC1252" s="118"/>
      <c r="BD1252" s="118"/>
      <c r="BE1252" s="118"/>
      <c r="BF1252" s="118"/>
      <c r="BG1252" s="118"/>
      <c r="BH1252" s="118"/>
      <c r="BI1252" s="118"/>
    </row>
    <row r="1253" spans="1:104" x14ac:dyDescent="0.2">
      <c r="A1253" s="129"/>
      <c r="B1253" s="130"/>
      <c r="C1253" s="197" t="s">
        <v>782</v>
      </c>
      <c r="D1253" s="198"/>
      <c r="E1253" s="198"/>
      <c r="F1253" s="198"/>
      <c r="G1253" s="199"/>
      <c r="I1253" s="131"/>
      <c r="K1253" s="131"/>
      <c r="L1253" s="132" t="s">
        <v>782</v>
      </c>
      <c r="O1253" s="118"/>
      <c r="Z1253" s="118"/>
      <c r="AA1253" s="118"/>
      <c r="AB1253" s="118"/>
      <c r="AC1253" s="118"/>
      <c r="AD1253" s="118"/>
      <c r="AE1253" s="118"/>
      <c r="AF1253" s="118"/>
      <c r="AG1253" s="118"/>
      <c r="AH1253" s="118"/>
      <c r="AI1253" s="118"/>
      <c r="AJ1253" s="118"/>
      <c r="AK1253" s="118"/>
      <c r="AL1253" s="118"/>
      <c r="AM1253" s="118"/>
      <c r="AN1253" s="118"/>
      <c r="AO1253" s="118"/>
      <c r="AP1253" s="118"/>
      <c r="AQ1253" s="118"/>
      <c r="AR1253" s="118"/>
      <c r="AS1253" s="118"/>
      <c r="AT1253" s="118"/>
      <c r="AU1253" s="118"/>
      <c r="AV1253" s="118"/>
      <c r="AW1253" s="118"/>
      <c r="AX1253" s="118"/>
      <c r="AY1253" s="118"/>
      <c r="AZ1253" s="118"/>
      <c r="BA1253" s="118"/>
      <c r="BB1253" s="118"/>
      <c r="BC1253" s="118"/>
      <c r="BD1253" s="118"/>
      <c r="BE1253" s="118"/>
      <c r="BF1253" s="118"/>
      <c r="BG1253" s="118"/>
      <c r="BH1253" s="118"/>
      <c r="BI1253" s="118"/>
    </row>
    <row r="1254" spans="1:104" x14ac:dyDescent="0.2">
      <c r="A1254" s="129"/>
      <c r="B1254" s="130"/>
      <c r="C1254" s="197" t="s">
        <v>765</v>
      </c>
      <c r="D1254" s="198"/>
      <c r="E1254" s="198"/>
      <c r="F1254" s="198"/>
      <c r="G1254" s="199"/>
      <c r="I1254" s="131"/>
      <c r="K1254" s="131"/>
      <c r="L1254" s="132" t="s">
        <v>765</v>
      </c>
      <c r="O1254" s="118"/>
      <c r="Z1254" s="118"/>
      <c r="AA1254" s="118"/>
      <c r="AB1254" s="118"/>
      <c r="AC1254" s="118"/>
      <c r="AD1254" s="118"/>
      <c r="AE1254" s="118"/>
      <c r="AF1254" s="118"/>
      <c r="AG1254" s="118"/>
      <c r="AH1254" s="118"/>
      <c r="AI1254" s="118"/>
      <c r="AJ1254" s="118"/>
      <c r="AK1254" s="118"/>
      <c r="AL1254" s="118"/>
      <c r="AM1254" s="118"/>
      <c r="AN1254" s="118"/>
      <c r="AO1254" s="118"/>
      <c r="AP1254" s="118"/>
      <c r="AQ1254" s="118"/>
      <c r="AR1254" s="118"/>
      <c r="AS1254" s="118"/>
      <c r="AT1254" s="118"/>
      <c r="AU1254" s="118"/>
      <c r="AV1254" s="118"/>
      <c r="AW1254" s="118"/>
      <c r="AX1254" s="118"/>
      <c r="AY1254" s="118"/>
      <c r="AZ1254" s="118"/>
      <c r="BA1254" s="118"/>
      <c r="BB1254" s="118"/>
      <c r="BC1254" s="118"/>
      <c r="BD1254" s="118"/>
      <c r="BE1254" s="118"/>
      <c r="BF1254" s="118"/>
      <c r="BG1254" s="118"/>
      <c r="BH1254" s="118"/>
      <c r="BI1254" s="118"/>
    </row>
    <row r="1255" spans="1:104" x14ac:dyDescent="0.2">
      <c r="A1255" s="129"/>
      <c r="B1255" s="130"/>
      <c r="C1255" s="197" t="s">
        <v>963</v>
      </c>
      <c r="D1255" s="198"/>
      <c r="E1255" s="198"/>
      <c r="F1255" s="198"/>
      <c r="G1255" s="199"/>
      <c r="I1255" s="131"/>
      <c r="K1255" s="131"/>
      <c r="L1255" s="132" t="s">
        <v>963</v>
      </c>
      <c r="O1255" s="118"/>
      <c r="Z1255" s="118"/>
      <c r="AA1255" s="118"/>
      <c r="AB1255" s="118"/>
      <c r="AC1255" s="118"/>
      <c r="AD1255" s="118"/>
      <c r="AE1255" s="118"/>
      <c r="AF1255" s="118"/>
      <c r="AG1255" s="118"/>
      <c r="AH1255" s="118"/>
      <c r="AI1255" s="118"/>
      <c r="AJ1255" s="118"/>
      <c r="AK1255" s="118"/>
      <c r="AL1255" s="118"/>
      <c r="AM1255" s="118"/>
      <c r="AN1255" s="118"/>
      <c r="AO1255" s="118"/>
      <c r="AP1255" s="118"/>
      <c r="AQ1255" s="118"/>
      <c r="AR1255" s="118"/>
      <c r="AS1255" s="118"/>
      <c r="AT1255" s="118"/>
      <c r="AU1255" s="118"/>
      <c r="AV1255" s="118"/>
      <c r="AW1255" s="118"/>
      <c r="AX1255" s="118"/>
      <c r="AY1255" s="118"/>
      <c r="AZ1255" s="118"/>
      <c r="BA1255" s="118"/>
      <c r="BB1255" s="118"/>
      <c r="BC1255" s="118"/>
      <c r="BD1255" s="118"/>
      <c r="BE1255" s="118"/>
      <c r="BF1255" s="118"/>
      <c r="BG1255" s="118"/>
      <c r="BH1255" s="118"/>
      <c r="BI1255" s="118"/>
    </row>
    <row r="1256" spans="1:104" x14ac:dyDescent="0.2">
      <c r="A1256" s="129"/>
      <c r="B1256" s="130"/>
      <c r="C1256" s="197" t="s">
        <v>750</v>
      </c>
      <c r="D1256" s="198"/>
      <c r="E1256" s="198"/>
      <c r="F1256" s="198"/>
      <c r="G1256" s="199"/>
      <c r="I1256" s="131"/>
      <c r="K1256" s="131"/>
      <c r="L1256" s="132" t="s">
        <v>750</v>
      </c>
      <c r="O1256" s="118"/>
      <c r="Z1256" s="118"/>
      <c r="AA1256" s="118"/>
      <c r="AB1256" s="118"/>
      <c r="AC1256" s="118"/>
      <c r="AD1256" s="118"/>
      <c r="AE1256" s="118"/>
      <c r="AF1256" s="118"/>
      <c r="AG1256" s="118"/>
      <c r="AH1256" s="118"/>
      <c r="AI1256" s="118"/>
      <c r="AJ1256" s="118"/>
      <c r="AK1256" s="118"/>
      <c r="AL1256" s="118"/>
      <c r="AM1256" s="118"/>
      <c r="AN1256" s="118"/>
      <c r="AO1256" s="118"/>
      <c r="AP1256" s="118"/>
      <c r="AQ1256" s="118"/>
      <c r="AR1256" s="118"/>
      <c r="AS1256" s="118"/>
      <c r="AT1256" s="118"/>
      <c r="AU1256" s="118"/>
      <c r="AV1256" s="118"/>
      <c r="AW1256" s="118"/>
      <c r="AX1256" s="118"/>
      <c r="AY1256" s="118"/>
      <c r="AZ1256" s="118"/>
      <c r="BA1256" s="118"/>
      <c r="BB1256" s="118"/>
      <c r="BC1256" s="118"/>
      <c r="BD1256" s="118"/>
      <c r="BE1256" s="118"/>
      <c r="BF1256" s="118"/>
      <c r="BG1256" s="118"/>
      <c r="BH1256" s="118"/>
      <c r="BI1256" s="118"/>
    </row>
    <row r="1257" spans="1:104" x14ac:dyDescent="0.2">
      <c r="A1257" s="129"/>
      <c r="B1257" s="130"/>
      <c r="C1257" s="197" t="s">
        <v>784</v>
      </c>
      <c r="D1257" s="198"/>
      <c r="E1257" s="198"/>
      <c r="F1257" s="198"/>
      <c r="G1257" s="199"/>
      <c r="I1257" s="131"/>
      <c r="K1257" s="131"/>
      <c r="L1257" s="132" t="s">
        <v>784</v>
      </c>
      <c r="O1257" s="118"/>
      <c r="Z1257" s="118"/>
      <c r="AA1257" s="118"/>
      <c r="AB1257" s="118"/>
      <c r="AC1257" s="118"/>
      <c r="AD1257" s="118"/>
      <c r="AE1257" s="118"/>
      <c r="AF1257" s="118"/>
      <c r="AG1257" s="118"/>
      <c r="AH1257" s="118"/>
      <c r="AI1257" s="118"/>
      <c r="AJ1257" s="118"/>
      <c r="AK1257" s="118"/>
      <c r="AL1257" s="118"/>
      <c r="AM1257" s="118"/>
      <c r="AN1257" s="118"/>
      <c r="AO1257" s="118"/>
      <c r="AP1257" s="118"/>
      <c r="AQ1257" s="118"/>
      <c r="AR1257" s="118"/>
      <c r="AS1257" s="118"/>
      <c r="AT1257" s="118"/>
      <c r="AU1257" s="118"/>
      <c r="AV1257" s="118"/>
      <c r="AW1257" s="118"/>
      <c r="AX1257" s="118"/>
      <c r="AY1257" s="118"/>
      <c r="AZ1257" s="118"/>
      <c r="BA1257" s="118"/>
      <c r="BB1257" s="118"/>
      <c r="BC1257" s="118"/>
      <c r="BD1257" s="118"/>
      <c r="BE1257" s="118"/>
      <c r="BF1257" s="118"/>
      <c r="BG1257" s="118"/>
      <c r="BH1257" s="118"/>
      <c r="BI1257" s="118"/>
    </row>
    <row r="1258" spans="1:104" x14ac:dyDescent="0.2">
      <c r="A1258" s="129"/>
      <c r="B1258" s="130"/>
      <c r="C1258" s="197" t="s">
        <v>744</v>
      </c>
      <c r="D1258" s="198"/>
      <c r="E1258" s="198"/>
      <c r="F1258" s="198"/>
      <c r="G1258" s="199"/>
      <c r="I1258" s="131"/>
      <c r="K1258" s="131"/>
      <c r="L1258" s="132" t="s">
        <v>744</v>
      </c>
      <c r="O1258" s="118"/>
      <c r="Z1258" s="118"/>
      <c r="AA1258" s="118"/>
      <c r="AB1258" s="118"/>
      <c r="AC1258" s="118"/>
      <c r="AD1258" s="118"/>
      <c r="AE1258" s="118"/>
      <c r="AF1258" s="118"/>
      <c r="AG1258" s="118"/>
      <c r="AH1258" s="118"/>
      <c r="AI1258" s="118"/>
      <c r="AJ1258" s="118"/>
      <c r="AK1258" s="118"/>
      <c r="AL1258" s="118"/>
      <c r="AM1258" s="118"/>
      <c r="AN1258" s="118"/>
      <c r="AO1258" s="118"/>
      <c r="AP1258" s="118"/>
      <c r="AQ1258" s="118"/>
      <c r="AR1258" s="118"/>
      <c r="AS1258" s="118"/>
      <c r="AT1258" s="118"/>
      <c r="AU1258" s="118"/>
      <c r="AV1258" s="118"/>
      <c r="AW1258" s="118"/>
      <c r="AX1258" s="118"/>
      <c r="AY1258" s="118"/>
      <c r="AZ1258" s="118"/>
      <c r="BA1258" s="118"/>
      <c r="BB1258" s="118"/>
      <c r="BC1258" s="118"/>
      <c r="BD1258" s="118"/>
      <c r="BE1258" s="118"/>
      <c r="BF1258" s="118"/>
      <c r="BG1258" s="118"/>
      <c r="BH1258" s="118"/>
      <c r="BI1258" s="118"/>
    </row>
    <row r="1259" spans="1:104" x14ac:dyDescent="0.2">
      <c r="A1259" s="119">
        <v>171</v>
      </c>
      <c r="B1259" s="120" t="s">
        <v>780</v>
      </c>
      <c r="C1259" s="121" t="s">
        <v>964</v>
      </c>
      <c r="D1259" s="122" t="s">
        <v>558</v>
      </c>
      <c r="E1259" s="123">
        <v>1</v>
      </c>
      <c r="F1259" s="124">
        <v>0</v>
      </c>
      <c r="G1259" s="125">
        <f>E1259*F1259</f>
        <v>0</v>
      </c>
      <c r="H1259" s="126">
        <v>0</v>
      </c>
      <c r="I1259" s="127">
        <f>E1259*H1259</f>
        <v>0</v>
      </c>
      <c r="J1259" s="126"/>
      <c r="K1259" s="127">
        <f>E1259*J1259</f>
        <v>0</v>
      </c>
      <c r="O1259" s="118"/>
      <c r="Z1259" s="118"/>
      <c r="AA1259" s="118">
        <v>12</v>
      </c>
      <c r="AB1259" s="118">
        <v>0</v>
      </c>
      <c r="AC1259" s="118">
        <v>185</v>
      </c>
      <c r="AD1259" s="118"/>
      <c r="AE1259" s="118"/>
      <c r="AF1259" s="118"/>
      <c r="AG1259" s="118"/>
      <c r="AH1259" s="118"/>
      <c r="AI1259" s="118"/>
      <c r="AJ1259" s="118"/>
      <c r="AK1259" s="118"/>
      <c r="AL1259" s="118"/>
      <c r="AM1259" s="118"/>
      <c r="AN1259" s="118"/>
      <c r="AO1259" s="118"/>
      <c r="AP1259" s="118"/>
      <c r="AQ1259" s="118"/>
      <c r="AR1259" s="118"/>
      <c r="AS1259" s="118"/>
      <c r="AT1259" s="118"/>
      <c r="AU1259" s="118"/>
      <c r="AV1259" s="118"/>
      <c r="AW1259" s="118"/>
      <c r="AX1259" s="118"/>
      <c r="AY1259" s="118"/>
      <c r="AZ1259" s="128">
        <f>G1259</f>
        <v>0</v>
      </c>
      <c r="BA1259" s="118"/>
      <c r="BB1259" s="118"/>
      <c r="BC1259" s="118"/>
      <c r="BD1259" s="118"/>
      <c r="BE1259" s="118"/>
      <c r="BF1259" s="118"/>
      <c r="BG1259" s="118"/>
      <c r="BH1259" s="118"/>
      <c r="BI1259" s="118"/>
      <c r="CA1259" s="118">
        <v>12</v>
      </c>
      <c r="CB1259" s="118">
        <v>0</v>
      </c>
      <c r="CZ1259" s="81">
        <v>2</v>
      </c>
    </row>
    <row r="1260" spans="1:104" x14ac:dyDescent="0.2">
      <c r="A1260" s="129"/>
      <c r="B1260" s="130"/>
      <c r="C1260" s="197" t="s">
        <v>747</v>
      </c>
      <c r="D1260" s="198"/>
      <c r="E1260" s="198"/>
      <c r="F1260" s="198"/>
      <c r="G1260" s="199"/>
      <c r="I1260" s="131"/>
      <c r="K1260" s="131"/>
      <c r="L1260" s="132" t="s">
        <v>747</v>
      </c>
      <c r="O1260" s="118"/>
      <c r="Z1260" s="118"/>
      <c r="AA1260" s="118"/>
      <c r="AB1260" s="118"/>
      <c r="AC1260" s="118"/>
      <c r="AD1260" s="118"/>
      <c r="AE1260" s="118"/>
      <c r="AF1260" s="118"/>
      <c r="AG1260" s="118"/>
      <c r="AH1260" s="118"/>
      <c r="AI1260" s="118"/>
      <c r="AJ1260" s="118"/>
      <c r="AK1260" s="118"/>
      <c r="AL1260" s="118"/>
      <c r="AM1260" s="118"/>
      <c r="AN1260" s="118"/>
      <c r="AO1260" s="118"/>
      <c r="AP1260" s="118"/>
      <c r="AQ1260" s="118"/>
      <c r="AR1260" s="118"/>
      <c r="AS1260" s="118"/>
      <c r="AT1260" s="118"/>
      <c r="AU1260" s="118"/>
      <c r="AV1260" s="118"/>
      <c r="AW1260" s="118"/>
      <c r="AX1260" s="118"/>
      <c r="AY1260" s="118"/>
      <c r="AZ1260" s="118"/>
      <c r="BA1260" s="118"/>
      <c r="BB1260" s="118"/>
      <c r="BC1260" s="118"/>
      <c r="BD1260" s="118"/>
      <c r="BE1260" s="118"/>
      <c r="BF1260" s="118"/>
      <c r="BG1260" s="118"/>
      <c r="BH1260" s="118"/>
      <c r="BI1260" s="118"/>
    </row>
    <row r="1261" spans="1:104" x14ac:dyDescent="0.2">
      <c r="A1261" s="129"/>
      <c r="B1261" s="130"/>
      <c r="C1261" s="197" t="s">
        <v>965</v>
      </c>
      <c r="D1261" s="198"/>
      <c r="E1261" s="198"/>
      <c r="F1261" s="198"/>
      <c r="G1261" s="199"/>
      <c r="I1261" s="131"/>
      <c r="K1261" s="131"/>
      <c r="L1261" s="132" t="s">
        <v>965</v>
      </c>
      <c r="O1261" s="118"/>
      <c r="Z1261" s="118"/>
      <c r="AA1261" s="118"/>
      <c r="AB1261" s="118"/>
      <c r="AC1261" s="118"/>
      <c r="AD1261" s="118"/>
      <c r="AE1261" s="118"/>
      <c r="AF1261" s="118"/>
      <c r="AG1261" s="118"/>
      <c r="AH1261" s="118"/>
      <c r="AI1261" s="118"/>
      <c r="AJ1261" s="118"/>
      <c r="AK1261" s="118"/>
      <c r="AL1261" s="118"/>
      <c r="AM1261" s="118"/>
      <c r="AN1261" s="118"/>
      <c r="AO1261" s="118"/>
      <c r="AP1261" s="118"/>
      <c r="AQ1261" s="118"/>
      <c r="AR1261" s="118"/>
      <c r="AS1261" s="118"/>
      <c r="AT1261" s="118"/>
      <c r="AU1261" s="118"/>
      <c r="AV1261" s="118"/>
      <c r="AW1261" s="118"/>
      <c r="AX1261" s="118"/>
      <c r="AY1261" s="118"/>
      <c r="AZ1261" s="118"/>
      <c r="BA1261" s="118"/>
      <c r="BB1261" s="118"/>
      <c r="BC1261" s="118"/>
      <c r="BD1261" s="118"/>
      <c r="BE1261" s="118"/>
      <c r="BF1261" s="118"/>
      <c r="BG1261" s="118"/>
      <c r="BH1261" s="118"/>
      <c r="BI1261" s="118"/>
    </row>
    <row r="1262" spans="1:104" x14ac:dyDescent="0.2">
      <c r="A1262" s="129"/>
      <c r="B1262" s="130"/>
      <c r="C1262" s="197" t="s">
        <v>966</v>
      </c>
      <c r="D1262" s="198"/>
      <c r="E1262" s="198"/>
      <c r="F1262" s="198"/>
      <c r="G1262" s="199"/>
      <c r="I1262" s="131"/>
      <c r="K1262" s="131"/>
      <c r="L1262" s="132" t="s">
        <v>966</v>
      </c>
      <c r="O1262" s="118"/>
      <c r="Z1262" s="118"/>
      <c r="AA1262" s="118"/>
      <c r="AB1262" s="118"/>
      <c r="AC1262" s="118"/>
      <c r="AD1262" s="118"/>
      <c r="AE1262" s="118"/>
      <c r="AF1262" s="118"/>
      <c r="AG1262" s="118"/>
      <c r="AH1262" s="118"/>
      <c r="AI1262" s="118"/>
      <c r="AJ1262" s="118"/>
      <c r="AK1262" s="118"/>
      <c r="AL1262" s="118"/>
      <c r="AM1262" s="118"/>
      <c r="AN1262" s="118"/>
      <c r="AO1262" s="118"/>
      <c r="AP1262" s="118"/>
      <c r="AQ1262" s="118"/>
      <c r="AR1262" s="118"/>
      <c r="AS1262" s="118"/>
      <c r="AT1262" s="118"/>
      <c r="AU1262" s="118"/>
      <c r="AV1262" s="118"/>
      <c r="AW1262" s="118"/>
      <c r="AX1262" s="118"/>
      <c r="AY1262" s="118"/>
      <c r="AZ1262" s="118"/>
      <c r="BA1262" s="118"/>
      <c r="BB1262" s="118"/>
      <c r="BC1262" s="118"/>
      <c r="BD1262" s="118"/>
      <c r="BE1262" s="118"/>
      <c r="BF1262" s="118"/>
      <c r="BG1262" s="118"/>
      <c r="BH1262" s="118"/>
      <c r="BI1262" s="118"/>
    </row>
    <row r="1263" spans="1:104" x14ac:dyDescent="0.2">
      <c r="A1263" s="129"/>
      <c r="B1263" s="130"/>
      <c r="C1263" s="197"/>
      <c r="D1263" s="198"/>
      <c r="E1263" s="198"/>
      <c r="F1263" s="198"/>
      <c r="G1263" s="199"/>
      <c r="I1263" s="131"/>
      <c r="K1263" s="131"/>
      <c r="L1263" s="132"/>
      <c r="O1263" s="118"/>
      <c r="Z1263" s="118"/>
      <c r="AA1263" s="118"/>
      <c r="AB1263" s="118"/>
      <c r="AC1263" s="118"/>
      <c r="AD1263" s="118"/>
      <c r="AE1263" s="118"/>
      <c r="AF1263" s="118"/>
      <c r="AG1263" s="118"/>
      <c r="AH1263" s="118"/>
      <c r="AI1263" s="118"/>
      <c r="AJ1263" s="118"/>
      <c r="AK1263" s="118"/>
      <c r="AL1263" s="118"/>
      <c r="AM1263" s="118"/>
      <c r="AN1263" s="118"/>
      <c r="AO1263" s="118"/>
      <c r="AP1263" s="118"/>
      <c r="AQ1263" s="118"/>
      <c r="AR1263" s="118"/>
      <c r="AS1263" s="118"/>
      <c r="AT1263" s="118"/>
      <c r="AU1263" s="118"/>
      <c r="AV1263" s="118"/>
      <c r="AW1263" s="118"/>
      <c r="AX1263" s="118"/>
      <c r="AY1263" s="118"/>
      <c r="AZ1263" s="118"/>
      <c r="BA1263" s="118"/>
      <c r="BB1263" s="118"/>
      <c r="BC1263" s="118"/>
      <c r="BD1263" s="118"/>
      <c r="BE1263" s="118"/>
      <c r="BF1263" s="118"/>
      <c r="BG1263" s="118"/>
      <c r="BH1263" s="118"/>
      <c r="BI1263" s="118"/>
    </row>
    <row r="1264" spans="1:104" x14ac:dyDescent="0.2">
      <c r="A1264" s="129"/>
      <c r="B1264" s="130"/>
      <c r="C1264" s="197" t="s">
        <v>756</v>
      </c>
      <c r="D1264" s="198"/>
      <c r="E1264" s="198"/>
      <c r="F1264" s="198"/>
      <c r="G1264" s="199"/>
      <c r="I1264" s="131"/>
      <c r="K1264" s="131"/>
      <c r="L1264" s="132" t="s">
        <v>756</v>
      </c>
      <c r="O1264" s="118"/>
      <c r="Z1264" s="118"/>
      <c r="AA1264" s="118"/>
      <c r="AB1264" s="118"/>
      <c r="AC1264" s="118"/>
      <c r="AD1264" s="118"/>
      <c r="AE1264" s="118"/>
      <c r="AF1264" s="118"/>
      <c r="AG1264" s="118"/>
      <c r="AH1264" s="118"/>
      <c r="AI1264" s="118"/>
      <c r="AJ1264" s="118"/>
      <c r="AK1264" s="118"/>
      <c r="AL1264" s="118"/>
      <c r="AM1264" s="118"/>
      <c r="AN1264" s="118"/>
      <c r="AO1264" s="118"/>
      <c r="AP1264" s="118"/>
      <c r="AQ1264" s="118"/>
      <c r="AR1264" s="118"/>
      <c r="AS1264" s="118"/>
      <c r="AT1264" s="118"/>
      <c r="AU1264" s="118"/>
      <c r="AV1264" s="118"/>
      <c r="AW1264" s="118"/>
      <c r="AX1264" s="118"/>
      <c r="AY1264" s="118"/>
      <c r="AZ1264" s="118"/>
      <c r="BA1264" s="118"/>
      <c r="BB1264" s="118"/>
      <c r="BC1264" s="118"/>
      <c r="BD1264" s="118"/>
      <c r="BE1264" s="118"/>
      <c r="BF1264" s="118"/>
      <c r="BG1264" s="118"/>
      <c r="BH1264" s="118"/>
      <c r="BI1264" s="118"/>
    </row>
    <row r="1265" spans="1:104" x14ac:dyDescent="0.2">
      <c r="A1265" s="129"/>
      <c r="B1265" s="130"/>
      <c r="C1265" s="197" t="s">
        <v>757</v>
      </c>
      <c r="D1265" s="198"/>
      <c r="E1265" s="198"/>
      <c r="F1265" s="198"/>
      <c r="G1265" s="199"/>
      <c r="I1265" s="131"/>
      <c r="K1265" s="131"/>
      <c r="L1265" s="132" t="s">
        <v>757</v>
      </c>
      <c r="O1265" s="118"/>
      <c r="Z1265" s="118"/>
      <c r="AA1265" s="118"/>
      <c r="AB1265" s="118"/>
      <c r="AC1265" s="118"/>
      <c r="AD1265" s="118"/>
      <c r="AE1265" s="118"/>
      <c r="AF1265" s="118"/>
      <c r="AG1265" s="118"/>
      <c r="AH1265" s="118"/>
      <c r="AI1265" s="118"/>
      <c r="AJ1265" s="118"/>
      <c r="AK1265" s="118"/>
      <c r="AL1265" s="118"/>
      <c r="AM1265" s="118"/>
      <c r="AN1265" s="118"/>
      <c r="AO1265" s="118"/>
      <c r="AP1265" s="118"/>
      <c r="AQ1265" s="118"/>
      <c r="AR1265" s="118"/>
      <c r="AS1265" s="118"/>
      <c r="AT1265" s="118"/>
      <c r="AU1265" s="118"/>
      <c r="AV1265" s="118"/>
      <c r="AW1265" s="118"/>
      <c r="AX1265" s="118"/>
      <c r="AY1265" s="118"/>
      <c r="AZ1265" s="118"/>
      <c r="BA1265" s="118"/>
      <c r="BB1265" s="118"/>
      <c r="BC1265" s="118"/>
      <c r="BD1265" s="118"/>
      <c r="BE1265" s="118"/>
      <c r="BF1265" s="118"/>
      <c r="BG1265" s="118"/>
      <c r="BH1265" s="118"/>
      <c r="BI1265" s="118"/>
    </row>
    <row r="1266" spans="1:104" x14ac:dyDescent="0.2">
      <c r="A1266" s="139" t="s">
        <v>50</v>
      </c>
      <c r="B1266" s="140" t="s">
        <v>685</v>
      </c>
      <c r="C1266" s="141" t="s">
        <v>686</v>
      </c>
      <c r="D1266" s="142"/>
      <c r="E1266" s="143"/>
      <c r="F1266" s="143"/>
      <c r="G1266" s="144">
        <f>SUM(G806:G1265)</f>
        <v>0</v>
      </c>
      <c r="H1266" s="145"/>
      <c r="I1266" s="144">
        <f>SUM(I806:I1265)</f>
        <v>1.0302900000000002</v>
      </c>
      <c r="J1266" s="146"/>
      <c r="K1266" s="144">
        <f>SUM(K806:K1265)</f>
        <v>0</v>
      </c>
      <c r="O1266" s="118"/>
      <c r="X1266" s="147">
        <f>K1266</f>
        <v>0</v>
      </c>
      <c r="Y1266" s="147">
        <f>I1266</f>
        <v>1.0302900000000002</v>
      </c>
      <c r="Z1266" s="128">
        <f>G1266</f>
        <v>0</v>
      </c>
      <c r="AA1266" s="118"/>
      <c r="AB1266" s="118"/>
      <c r="AC1266" s="118"/>
      <c r="AD1266" s="118"/>
      <c r="AE1266" s="118"/>
      <c r="AF1266" s="118"/>
      <c r="AG1266" s="118"/>
      <c r="AH1266" s="118"/>
      <c r="AI1266" s="118"/>
      <c r="AJ1266" s="118"/>
      <c r="AK1266" s="118"/>
      <c r="AL1266" s="118"/>
      <c r="AM1266" s="118"/>
      <c r="AN1266" s="118"/>
      <c r="AO1266" s="118"/>
      <c r="AP1266" s="118"/>
      <c r="AQ1266" s="118"/>
      <c r="AR1266" s="118"/>
      <c r="AS1266" s="118"/>
      <c r="AT1266" s="118"/>
      <c r="AU1266" s="118"/>
      <c r="AV1266" s="118"/>
      <c r="AW1266" s="118"/>
      <c r="AX1266" s="118"/>
      <c r="AY1266" s="118"/>
      <c r="AZ1266" s="118"/>
      <c r="BA1266" s="148"/>
      <c r="BB1266" s="148"/>
      <c r="BC1266" s="148"/>
      <c r="BD1266" s="148"/>
      <c r="BE1266" s="148"/>
      <c r="BF1266" s="148"/>
      <c r="BG1266" s="118"/>
      <c r="BH1266" s="118"/>
      <c r="BI1266" s="118"/>
    </row>
    <row r="1267" spans="1:104" ht="14.25" customHeight="1" x14ac:dyDescent="0.2">
      <c r="A1267" s="108" t="s">
        <v>46</v>
      </c>
      <c r="B1267" s="109" t="s">
        <v>967</v>
      </c>
      <c r="C1267" s="110" t="s">
        <v>968</v>
      </c>
      <c r="D1267" s="111"/>
      <c r="E1267" s="112"/>
      <c r="F1267" s="112"/>
      <c r="G1267" s="113"/>
      <c r="H1267" s="114"/>
      <c r="I1267" s="115"/>
      <c r="J1267" s="116"/>
      <c r="K1267" s="117"/>
      <c r="O1267" s="118"/>
    </row>
    <row r="1268" spans="1:104" x14ac:dyDescent="0.2">
      <c r="A1268" s="119">
        <v>172</v>
      </c>
      <c r="B1268" s="120" t="s">
        <v>969</v>
      </c>
      <c r="C1268" s="121" t="s">
        <v>970</v>
      </c>
      <c r="D1268" s="122" t="s">
        <v>558</v>
      </c>
      <c r="E1268" s="123">
        <v>1</v>
      </c>
      <c r="F1268" s="124">
        <v>0</v>
      </c>
      <c r="G1268" s="125">
        <f>E1268*F1268</f>
        <v>0</v>
      </c>
      <c r="H1268" s="126">
        <v>0</v>
      </c>
      <c r="I1268" s="127">
        <f>E1268*H1268</f>
        <v>0</v>
      </c>
      <c r="J1268" s="126">
        <v>0</v>
      </c>
      <c r="K1268" s="127">
        <f>E1268*J1268</f>
        <v>0</v>
      </c>
      <c r="O1268" s="118"/>
      <c r="Z1268" s="118"/>
      <c r="AA1268" s="118">
        <v>1</v>
      </c>
      <c r="AB1268" s="118">
        <v>1</v>
      </c>
      <c r="AC1268" s="118">
        <v>1</v>
      </c>
      <c r="AD1268" s="118"/>
      <c r="AE1268" s="118"/>
      <c r="AF1268" s="118"/>
      <c r="AG1268" s="118"/>
      <c r="AH1268" s="118"/>
      <c r="AI1268" s="118"/>
      <c r="AJ1268" s="118"/>
      <c r="AK1268" s="118"/>
      <c r="AL1268" s="118"/>
      <c r="AM1268" s="118"/>
      <c r="AN1268" s="118"/>
      <c r="AO1268" s="118"/>
      <c r="AP1268" s="118"/>
      <c r="AQ1268" s="118"/>
      <c r="AR1268" s="118"/>
      <c r="AS1268" s="118"/>
      <c r="AT1268" s="118"/>
      <c r="AU1268" s="118"/>
      <c r="AV1268" s="118"/>
      <c r="AW1268" s="118"/>
      <c r="AX1268" s="118"/>
      <c r="AY1268" s="118"/>
      <c r="AZ1268" s="128">
        <f>G1268</f>
        <v>0</v>
      </c>
      <c r="BA1268" s="118"/>
      <c r="BB1268" s="118"/>
      <c r="BC1268" s="118"/>
      <c r="BD1268" s="118"/>
      <c r="BE1268" s="118"/>
      <c r="BF1268" s="118"/>
      <c r="BG1268" s="118"/>
      <c r="BH1268" s="118"/>
      <c r="BI1268" s="118"/>
      <c r="CA1268" s="118">
        <v>1</v>
      </c>
      <c r="CB1268" s="118">
        <v>1</v>
      </c>
      <c r="CZ1268" s="81">
        <v>2</v>
      </c>
    </row>
    <row r="1269" spans="1:104" x14ac:dyDescent="0.2">
      <c r="A1269" s="129"/>
      <c r="B1269" s="130"/>
      <c r="C1269" s="197" t="s">
        <v>971</v>
      </c>
      <c r="D1269" s="198"/>
      <c r="E1269" s="198"/>
      <c r="F1269" s="198"/>
      <c r="G1269" s="199"/>
      <c r="I1269" s="131"/>
      <c r="K1269" s="131"/>
      <c r="L1269" s="132" t="s">
        <v>971</v>
      </c>
      <c r="O1269" s="118"/>
      <c r="Z1269" s="118"/>
      <c r="AA1269" s="118"/>
      <c r="AB1269" s="118"/>
      <c r="AC1269" s="118"/>
      <c r="AD1269" s="118"/>
      <c r="AE1269" s="118"/>
      <c r="AF1269" s="118"/>
      <c r="AG1269" s="118"/>
      <c r="AH1269" s="118"/>
      <c r="AI1269" s="118"/>
      <c r="AJ1269" s="118"/>
      <c r="AK1269" s="118"/>
      <c r="AL1269" s="118"/>
      <c r="AM1269" s="118"/>
      <c r="AN1269" s="118"/>
      <c r="AO1269" s="118"/>
      <c r="AP1269" s="118"/>
      <c r="AQ1269" s="118"/>
      <c r="AR1269" s="118"/>
      <c r="AS1269" s="118"/>
      <c r="AT1269" s="118"/>
      <c r="AU1269" s="118"/>
      <c r="AV1269" s="118"/>
      <c r="AW1269" s="118"/>
      <c r="AX1269" s="118"/>
      <c r="AY1269" s="118"/>
      <c r="AZ1269" s="118"/>
      <c r="BA1269" s="118"/>
      <c r="BB1269" s="118"/>
      <c r="BC1269" s="118"/>
      <c r="BD1269" s="118"/>
      <c r="BE1269" s="118"/>
      <c r="BF1269" s="118"/>
      <c r="BG1269" s="118"/>
      <c r="BH1269" s="118"/>
      <c r="BI1269" s="118"/>
    </row>
    <row r="1270" spans="1:104" ht="22.5" x14ac:dyDescent="0.2">
      <c r="A1270" s="129"/>
      <c r="B1270" s="130"/>
      <c r="C1270" s="197" t="s">
        <v>972</v>
      </c>
      <c r="D1270" s="198"/>
      <c r="E1270" s="198"/>
      <c r="F1270" s="198"/>
      <c r="G1270" s="199"/>
      <c r="I1270" s="131"/>
      <c r="K1270" s="131"/>
      <c r="L1270" s="132" t="s">
        <v>972</v>
      </c>
      <c r="O1270" s="118"/>
      <c r="Z1270" s="118"/>
      <c r="AA1270" s="118"/>
      <c r="AB1270" s="118"/>
      <c r="AC1270" s="118"/>
      <c r="AD1270" s="118"/>
      <c r="AE1270" s="118"/>
      <c r="AF1270" s="118"/>
      <c r="AG1270" s="118"/>
      <c r="AH1270" s="118"/>
      <c r="AI1270" s="118"/>
      <c r="AJ1270" s="118"/>
      <c r="AK1270" s="118"/>
      <c r="AL1270" s="118"/>
      <c r="AM1270" s="118"/>
      <c r="AN1270" s="118"/>
      <c r="AO1270" s="118"/>
      <c r="AP1270" s="118"/>
      <c r="AQ1270" s="118"/>
      <c r="AR1270" s="118"/>
      <c r="AS1270" s="118"/>
      <c r="AT1270" s="118"/>
      <c r="AU1270" s="118"/>
      <c r="AV1270" s="118"/>
      <c r="AW1270" s="118"/>
      <c r="AX1270" s="118"/>
      <c r="AY1270" s="118"/>
      <c r="AZ1270" s="118"/>
      <c r="BA1270" s="118"/>
      <c r="BB1270" s="118"/>
      <c r="BC1270" s="118"/>
      <c r="BD1270" s="118"/>
      <c r="BE1270" s="118"/>
      <c r="BF1270" s="118"/>
      <c r="BG1270" s="118"/>
      <c r="BH1270" s="118"/>
      <c r="BI1270" s="118"/>
    </row>
    <row r="1271" spans="1:104" ht="22.5" x14ac:dyDescent="0.2">
      <c r="A1271" s="129"/>
      <c r="B1271" s="130"/>
      <c r="C1271" s="197" t="s">
        <v>973</v>
      </c>
      <c r="D1271" s="198"/>
      <c r="E1271" s="198"/>
      <c r="F1271" s="198"/>
      <c r="G1271" s="199"/>
      <c r="I1271" s="131"/>
      <c r="K1271" s="131"/>
      <c r="L1271" s="132" t="s">
        <v>973</v>
      </c>
      <c r="O1271" s="118"/>
      <c r="Z1271" s="118"/>
      <c r="AA1271" s="118"/>
      <c r="AB1271" s="118"/>
      <c r="AC1271" s="118"/>
      <c r="AD1271" s="118"/>
      <c r="AE1271" s="118"/>
      <c r="AF1271" s="118"/>
      <c r="AG1271" s="118"/>
      <c r="AH1271" s="118"/>
      <c r="AI1271" s="118"/>
      <c r="AJ1271" s="118"/>
      <c r="AK1271" s="118"/>
      <c r="AL1271" s="118"/>
      <c r="AM1271" s="118"/>
      <c r="AN1271" s="118"/>
      <c r="AO1271" s="118"/>
      <c r="AP1271" s="118"/>
      <c r="AQ1271" s="118"/>
      <c r="AR1271" s="118"/>
      <c r="AS1271" s="118"/>
      <c r="AT1271" s="118"/>
      <c r="AU1271" s="118"/>
      <c r="AV1271" s="118"/>
      <c r="AW1271" s="118"/>
      <c r="AX1271" s="118"/>
      <c r="AY1271" s="118"/>
      <c r="AZ1271" s="118"/>
      <c r="BA1271" s="118"/>
      <c r="BB1271" s="118"/>
      <c r="BC1271" s="118"/>
      <c r="BD1271" s="118"/>
      <c r="BE1271" s="118"/>
      <c r="BF1271" s="118"/>
      <c r="BG1271" s="118"/>
      <c r="BH1271" s="118"/>
      <c r="BI1271" s="118"/>
    </row>
    <row r="1272" spans="1:104" ht="22.5" x14ac:dyDescent="0.2">
      <c r="A1272" s="129"/>
      <c r="B1272" s="130"/>
      <c r="C1272" s="197" t="s">
        <v>974</v>
      </c>
      <c r="D1272" s="198"/>
      <c r="E1272" s="198"/>
      <c r="F1272" s="198"/>
      <c r="G1272" s="199"/>
      <c r="I1272" s="131"/>
      <c r="K1272" s="131"/>
      <c r="L1272" s="132" t="s">
        <v>974</v>
      </c>
      <c r="O1272" s="118"/>
      <c r="Z1272" s="118"/>
      <c r="AA1272" s="118"/>
      <c r="AB1272" s="118"/>
      <c r="AC1272" s="118"/>
      <c r="AD1272" s="118"/>
      <c r="AE1272" s="118"/>
      <c r="AF1272" s="118"/>
      <c r="AG1272" s="118"/>
      <c r="AH1272" s="118"/>
      <c r="AI1272" s="118"/>
      <c r="AJ1272" s="118"/>
      <c r="AK1272" s="118"/>
      <c r="AL1272" s="118"/>
      <c r="AM1272" s="118"/>
      <c r="AN1272" s="118"/>
      <c r="AO1272" s="118"/>
      <c r="AP1272" s="118"/>
      <c r="AQ1272" s="118"/>
      <c r="AR1272" s="118"/>
      <c r="AS1272" s="118"/>
      <c r="AT1272" s="118"/>
      <c r="AU1272" s="118"/>
      <c r="AV1272" s="118"/>
      <c r="AW1272" s="118"/>
      <c r="AX1272" s="118"/>
      <c r="AY1272" s="118"/>
      <c r="AZ1272" s="118"/>
      <c r="BA1272" s="118"/>
      <c r="BB1272" s="118"/>
      <c r="BC1272" s="118"/>
      <c r="BD1272" s="118"/>
      <c r="BE1272" s="118"/>
      <c r="BF1272" s="118"/>
      <c r="BG1272" s="118"/>
      <c r="BH1272" s="118"/>
      <c r="BI1272" s="118"/>
    </row>
    <row r="1273" spans="1:104" x14ac:dyDescent="0.2">
      <c r="A1273" s="129"/>
      <c r="B1273" s="130"/>
      <c r="C1273" s="197" t="s">
        <v>975</v>
      </c>
      <c r="D1273" s="198"/>
      <c r="E1273" s="198"/>
      <c r="F1273" s="198"/>
      <c r="G1273" s="199"/>
      <c r="I1273" s="131"/>
      <c r="K1273" s="131"/>
      <c r="L1273" s="132" t="s">
        <v>975</v>
      </c>
      <c r="O1273" s="118"/>
      <c r="Z1273" s="118"/>
      <c r="AA1273" s="118"/>
      <c r="AB1273" s="118"/>
      <c r="AC1273" s="118"/>
      <c r="AD1273" s="118"/>
      <c r="AE1273" s="118"/>
      <c r="AF1273" s="118"/>
      <c r="AG1273" s="118"/>
      <c r="AH1273" s="118"/>
      <c r="AI1273" s="118"/>
      <c r="AJ1273" s="118"/>
      <c r="AK1273" s="118"/>
      <c r="AL1273" s="118"/>
      <c r="AM1273" s="118"/>
      <c r="AN1273" s="118"/>
      <c r="AO1273" s="118"/>
      <c r="AP1273" s="118"/>
      <c r="AQ1273" s="118"/>
      <c r="AR1273" s="118"/>
      <c r="AS1273" s="118"/>
      <c r="AT1273" s="118"/>
      <c r="AU1273" s="118"/>
      <c r="AV1273" s="118"/>
      <c r="AW1273" s="118"/>
      <c r="AX1273" s="118"/>
      <c r="AY1273" s="118"/>
      <c r="AZ1273" s="118"/>
      <c r="BA1273" s="118"/>
      <c r="BB1273" s="118"/>
      <c r="BC1273" s="118"/>
      <c r="BD1273" s="118"/>
      <c r="BE1273" s="118"/>
      <c r="BF1273" s="118"/>
      <c r="BG1273" s="118"/>
      <c r="BH1273" s="118"/>
      <c r="BI1273" s="118"/>
    </row>
    <row r="1274" spans="1:104" ht="22.5" x14ac:dyDescent="0.2">
      <c r="A1274" s="129"/>
      <c r="B1274" s="130"/>
      <c r="C1274" s="197" t="s">
        <v>976</v>
      </c>
      <c r="D1274" s="198"/>
      <c r="E1274" s="198"/>
      <c r="F1274" s="198"/>
      <c r="G1274" s="199"/>
      <c r="I1274" s="131"/>
      <c r="K1274" s="131"/>
      <c r="L1274" s="132" t="s">
        <v>976</v>
      </c>
      <c r="O1274" s="118"/>
      <c r="Z1274" s="118"/>
      <c r="AA1274" s="118"/>
      <c r="AB1274" s="118"/>
      <c r="AC1274" s="118"/>
      <c r="AD1274" s="118"/>
      <c r="AE1274" s="118"/>
      <c r="AF1274" s="118"/>
      <c r="AG1274" s="118"/>
      <c r="AH1274" s="118"/>
      <c r="AI1274" s="118"/>
      <c r="AJ1274" s="118"/>
      <c r="AK1274" s="118"/>
      <c r="AL1274" s="118"/>
      <c r="AM1274" s="118"/>
      <c r="AN1274" s="118"/>
      <c r="AO1274" s="118"/>
      <c r="AP1274" s="118"/>
      <c r="AQ1274" s="118"/>
      <c r="AR1274" s="118"/>
      <c r="AS1274" s="118"/>
      <c r="AT1274" s="118"/>
      <c r="AU1274" s="118"/>
      <c r="AV1274" s="118"/>
      <c r="AW1274" s="118"/>
      <c r="AX1274" s="118"/>
      <c r="AY1274" s="118"/>
      <c r="AZ1274" s="118"/>
      <c r="BA1274" s="118"/>
      <c r="BB1274" s="118"/>
      <c r="BC1274" s="118"/>
      <c r="BD1274" s="118"/>
      <c r="BE1274" s="118"/>
      <c r="BF1274" s="118"/>
      <c r="BG1274" s="118"/>
      <c r="BH1274" s="118"/>
      <c r="BI1274" s="118"/>
    </row>
    <row r="1275" spans="1:104" x14ac:dyDescent="0.2">
      <c r="A1275" s="119">
        <v>173</v>
      </c>
      <c r="B1275" s="120" t="s">
        <v>977</v>
      </c>
      <c r="C1275" s="121" t="s">
        <v>978</v>
      </c>
      <c r="D1275" s="122" t="s">
        <v>558</v>
      </c>
      <c r="E1275" s="123">
        <v>1</v>
      </c>
      <c r="F1275" s="124">
        <v>0</v>
      </c>
      <c r="G1275" s="125">
        <f>E1275*F1275</f>
        <v>0</v>
      </c>
      <c r="H1275" s="126">
        <v>0</v>
      </c>
      <c r="I1275" s="127">
        <f>E1275*H1275</f>
        <v>0</v>
      </c>
      <c r="J1275" s="126">
        <v>0</v>
      </c>
      <c r="K1275" s="127">
        <f>E1275*J1275</f>
        <v>0</v>
      </c>
      <c r="O1275" s="118"/>
      <c r="Z1275" s="118"/>
      <c r="AA1275" s="118">
        <v>1</v>
      </c>
      <c r="AB1275" s="118">
        <v>1</v>
      </c>
      <c r="AC1275" s="118">
        <v>1</v>
      </c>
      <c r="AD1275" s="118"/>
      <c r="AE1275" s="118"/>
      <c r="AF1275" s="118"/>
      <c r="AG1275" s="118"/>
      <c r="AH1275" s="118"/>
      <c r="AI1275" s="118"/>
      <c r="AJ1275" s="118"/>
      <c r="AK1275" s="118"/>
      <c r="AL1275" s="118"/>
      <c r="AM1275" s="118"/>
      <c r="AN1275" s="118"/>
      <c r="AO1275" s="118"/>
      <c r="AP1275" s="118"/>
      <c r="AQ1275" s="118"/>
      <c r="AR1275" s="118"/>
      <c r="AS1275" s="118"/>
      <c r="AT1275" s="118"/>
      <c r="AU1275" s="118"/>
      <c r="AV1275" s="118"/>
      <c r="AW1275" s="118"/>
      <c r="AX1275" s="118"/>
      <c r="AY1275" s="118"/>
      <c r="AZ1275" s="128">
        <f>G1275</f>
        <v>0</v>
      </c>
      <c r="BA1275" s="118"/>
      <c r="BB1275" s="118"/>
      <c r="BC1275" s="118"/>
      <c r="BD1275" s="118"/>
      <c r="BE1275" s="118"/>
      <c r="BF1275" s="118"/>
      <c r="BG1275" s="118"/>
      <c r="BH1275" s="118"/>
      <c r="BI1275" s="118"/>
      <c r="CA1275" s="118">
        <v>1</v>
      </c>
      <c r="CB1275" s="118">
        <v>1</v>
      </c>
      <c r="CZ1275" s="81">
        <v>2</v>
      </c>
    </row>
    <row r="1276" spans="1:104" x14ac:dyDescent="0.2">
      <c r="A1276" s="129"/>
      <c r="B1276" s="130"/>
      <c r="C1276" s="197" t="s">
        <v>979</v>
      </c>
      <c r="D1276" s="198"/>
      <c r="E1276" s="198"/>
      <c r="F1276" s="198"/>
      <c r="G1276" s="199"/>
      <c r="I1276" s="131"/>
      <c r="K1276" s="131"/>
      <c r="L1276" s="132" t="s">
        <v>979</v>
      </c>
      <c r="O1276" s="118"/>
      <c r="Z1276" s="118"/>
      <c r="AA1276" s="118"/>
      <c r="AB1276" s="118"/>
      <c r="AC1276" s="118"/>
      <c r="AD1276" s="118"/>
      <c r="AE1276" s="118"/>
      <c r="AF1276" s="118"/>
      <c r="AG1276" s="118"/>
      <c r="AH1276" s="118"/>
      <c r="AI1276" s="118"/>
      <c r="AJ1276" s="118"/>
      <c r="AK1276" s="118"/>
      <c r="AL1276" s="118"/>
      <c r="AM1276" s="118"/>
      <c r="AN1276" s="118"/>
      <c r="AO1276" s="118"/>
      <c r="AP1276" s="118"/>
      <c r="AQ1276" s="118"/>
      <c r="AR1276" s="118"/>
      <c r="AS1276" s="118"/>
      <c r="AT1276" s="118"/>
      <c r="AU1276" s="118"/>
      <c r="AV1276" s="118"/>
      <c r="AW1276" s="118"/>
      <c r="AX1276" s="118"/>
      <c r="AY1276" s="118"/>
      <c r="AZ1276" s="118"/>
      <c r="BA1276" s="118"/>
      <c r="BB1276" s="118"/>
      <c r="BC1276" s="118"/>
      <c r="BD1276" s="118"/>
      <c r="BE1276" s="118"/>
      <c r="BF1276" s="118"/>
      <c r="BG1276" s="118"/>
      <c r="BH1276" s="118"/>
      <c r="BI1276" s="118"/>
    </row>
    <row r="1277" spans="1:104" ht="22.5" x14ac:dyDescent="0.2">
      <c r="A1277" s="129"/>
      <c r="B1277" s="130"/>
      <c r="C1277" s="197" t="s">
        <v>980</v>
      </c>
      <c r="D1277" s="198"/>
      <c r="E1277" s="198"/>
      <c r="F1277" s="198"/>
      <c r="G1277" s="199"/>
      <c r="I1277" s="131"/>
      <c r="K1277" s="131"/>
      <c r="L1277" s="132" t="s">
        <v>980</v>
      </c>
      <c r="O1277" s="118"/>
      <c r="Z1277" s="118"/>
      <c r="AA1277" s="118"/>
      <c r="AB1277" s="118"/>
      <c r="AC1277" s="118"/>
      <c r="AD1277" s="118"/>
      <c r="AE1277" s="118"/>
      <c r="AF1277" s="118"/>
      <c r="AG1277" s="118"/>
      <c r="AH1277" s="118"/>
      <c r="AI1277" s="118"/>
      <c r="AJ1277" s="118"/>
      <c r="AK1277" s="118"/>
      <c r="AL1277" s="118"/>
      <c r="AM1277" s="118"/>
      <c r="AN1277" s="118"/>
      <c r="AO1277" s="118"/>
      <c r="AP1277" s="118"/>
      <c r="AQ1277" s="118"/>
      <c r="AR1277" s="118"/>
      <c r="AS1277" s="118"/>
      <c r="AT1277" s="118"/>
      <c r="AU1277" s="118"/>
      <c r="AV1277" s="118"/>
      <c r="AW1277" s="118"/>
      <c r="AX1277" s="118"/>
      <c r="AY1277" s="118"/>
      <c r="AZ1277" s="118"/>
      <c r="BA1277" s="118"/>
      <c r="BB1277" s="118"/>
      <c r="BC1277" s="118"/>
      <c r="BD1277" s="118"/>
      <c r="BE1277" s="118"/>
      <c r="BF1277" s="118"/>
      <c r="BG1277" s="118"/>
      <c r="BH1277" s="118"/>
      <c r="BI1277" s="118"/>
    </row>
    <row r="1278" spans="1:104" x14ac:dyDescent="0.2">
      <c r="A1278" s="129"/>
      <c r="B1278" s="130"/>
      <c r="C1278" s="197" t="s">
        <v>981</v>
      </c>
      <c r="D1278" s="198"/>
      <c r="E1278" s="198"/>
      <c r="F1278" s="198"/>
      <c r="G1278" s="199"/>
      <c r="I1278" s="131"/>
      <c r="K1278" s="131"/>
      <c r="L1278" s="132" t="s">
        <v>981</v>
      </c>
      <c r="O1278" s="118"/>
      <c r="Z1278" s="118"/>
      <c r="AA1278" s="118"/>
      <c r="AB1278" s="118"/>
      <c r="AC1278" s="118"/>
      <c r="AD1278" s="118"/>
      <c r="AE1278" s="118"/>
      <c r="AF1278" s="118"/>
      <c r="AG1278" s="118"/>
      <c r="AH1278" s="118"/>
      <c r="AI1278" s="118"/>
      <c r="AJ1278" s="118"/>
      <c r="AK1278" s="118"/>
      <c r="AL1278" s="118"/>
      <c r="AM1278" s="118"/>
      <c r="AN1278" s="118"/>
      <c r="AO1278" s="118"/>
      <c r="AP1278" s="118"/>
      <c r="AQ1278" s="118"/>
      <c r="AR1278" s="118"/>
      <c r="AS1278" s="118"/>
      <c r="AT1278" s="118"/>
      <c r="AU1278" s="118"/>
      <c r="AV1278" s="118"/>
      <c r="AW1278" s="118"/>
      <c r="AX1278" s="118"/>
      <c r="AY1278" s="118"/>
      <c r="AZ1278" s="118"/>
      <c r="BA1278" s="118"/>
      <c r="BB1278" s="118"/>
      <c r="BC1278" s="118"/>
      <c r="BD1278" s="118"/>
      <c r="BE1278" s="118"/>
      <c r="BF1278" s="118"/>
      <c r="BG1278" s="118"/>
      <c r="BH1278" s="118"/>
      <c r="BI1278" s="118"/>
    </row>
    <row r="1279" spans="1:104" x14ac:dyDescent="0.2">
      <c r="A1279" s="129"/>
      <c r="B1279" s="130"/>
      <c r="C1279" s="197" t="s">
        <v>982</v>
      </c>
      <c r="D1279" s="198"/>
      <c r="E1279" s="198"/>
      <c r="F1279" s="198"/>
      <c r="G1279" s="199"/>
      <c r="I1279" s="131"/>
      <c r="K1279" s="131"/>
      <c r="L1279" s="132" t="s">
        <v>982</v>
      </c>
      <c r="O1279" s="118"/>
      <c r="Z1279" s="118"/>
      <c r="AA1279" s="118"/>
      <c r="AB1279" s="118"/>
      <c r="AC1279" s="118"/>
      <c r="AD1279" s="118"/>
      <c r="AE1279" s="118"/>
      <c r="AF1279" s="118"/>
      <c r="AG1279" s="118"/>
      <c r="AH1279" s="118"/>
      <c r="AI1279" s="118"/>
      <c r="AJ1279" s="118"/>
      <c r="AK1279" s="118"/>
      <c r="AL1279" s="118"/>
      <c r="AM1279" s="118"/>
      <c r="AN1279" s="118"/>
      <c r="AO1279" s="118"/>
      <c r="AP1279" s="118"/>
      <c r="AQ1279" s="118"/>
      <c r="AR1279" s="118"/>
      <c r="AS1279" s="118"/>
      <c r="AT1279" s="118"/>
      <c r="AU1279" s="118"/>
      <c r="AV1279" s="118"/>
      <c r="AW1279" s="118"/>
      <c r="AX1279" s="118"/>
      <c r="AY1279" s="118"/>
      <c r="AZ1279" s="118"/>
      <c r="BA1279" s="118"/>
      <c r="BB1279" s="118"/>
      <c r="BC1279" s="118"/>
      <c r="BD1279" s="118"/>
      <c r="BE1279" s="118"/>
      <c r="BF1279" s="118"/>
      <c r="BG1279" s="118"/>
      <c r="BH1279" s="118"/>
      <c r="BI1279" s="118"/>
    </row>
    <row r="1280" spans="1:104" x14ac:dyDescent="0.2">
      <c r="A1280" s="119">
        <v>174</v>
      </c>
      <c r="B1280" s="120" t="s">
        <v>983</v>
      </c>
      <c r="C1280" s="121" t="s">
        <v>984</v>
      </c>
      <c r="D1280" s="122" t="s">
        <v>558</v>
      </c>
      <c r="E1280" s="123">
        <v>1</v>
      </c>
      <c r="F1280" s="124">
        <v>0</v>
      </c>
      <c r="G1280" s="125">
        <f>E1280*F1280</f>
        <v>0</v>
      </c>
      <c r="H1280" s="126">
        <v>0</v>
      </c>
      <c r="I1280" s="127">
        <f>E1280*H1280</f>
        <v>0</v>
      </c>
      <c r="J1280" s="126">
        <v>0</v>
      </c>
      <c r="K1280" s="127">
        <f>E1280*J1280</f>
        <v>0</v>
      </c>
      <c r="O1280" s="118"/>
      <c r="Z1280" s="118"/>
      <c r="AA1280" s="118">
        <v>1</v>
      </c>
      <c r="AB1280" s="118">
        <v>1</v>
      </c>
      <c r="AC1280" s="118">
        <v>1</v>
      </c>
      <c r="AD1280" s="118"/>
      <c r="AE1280" s="118"/>
      <c r="AF1280" s="118"/>
      <c r="AG1280" s="118"/>
      <c r="AH1280" s="118"/>
      <c r="AI1280" s="118"/>
      <c r="AJ1280" s="118"/>
      <c r="AK1280" s="118"/>
      <c r="AL1280" s="118"/>
      <c r="AM1280" s="118"/>
      <c r="AN1280" s="118"/>
      <c r="AO1280" s="118"/>
      <c r="AP1280" s="118"/>
      <c r="AQ1280" s="118"/>
      <c r="AR1280" s="118"/>
      <c r="AS1280" s="118"/>
      <c r="AT1280" s="118"/>
      <c r="AU1280" s="118"/>
      <c r="AV1280" s="118"/>
      <c r="AW1280" s="118"/>
      <c r="AX1280" s="118"/>
      <c r="AY1280" s="118"/>
      <c r="AZ1280" s="128">
        <f>G1280</f>
        <v>0</v>
      </c>
      <c r="BA1280" s="118"/>
      <c r="BB1280" s="118"/>
      <c r="BC1280" s="118"/>
      <c r="BD1280" s="118"/>
      <c r="BE1280" s="118"/>
      <c r="BF1280" s="118"/>
      <c r="BG1280" s="118"/>
      <c r="BH1280" s="118"/>
      <c r="BI1280" s="118"/>
      <c r="CA1280" s="118">
        <v>1</v>
      </c>
      <c r="CB1280" s="118">
        <v>1</v>
      </c>
      <c r="CZ1280" s="81">
        <v>2</v>
      </c>
    </row>
    <row r="1281" spans="1:104" x14ac:dyDescent="0.2">
      <c r="A1281" s="129"/>
      <c r="B1281" s="130"/>
      <c r="C1281" s="197" t="s">
        <v>985</v>
      </c>
      <c r="D1281" s="198"/>
      <c r="E1281" s="198"/>
      <c r="F1281" s="198"/>
      <c r="G1281" s="199"/>
      <c r="I1281" s="131"/>
      <c r="K1281" s="131"/>
      <c r="L1281" s="132" t="s">
        <v>985</v>
      </c>
      <c r="O1281" s="118"/>
      <c r="Z1281" s="118"/>
      <c r="AA1281" s="118"/>
      <c r="AB1281" s="118"/>
      <c r="AC1281" s="118"/>
      <c r="AD1281" s="118"/>
      <c r="AE1281" s="118"/>
      <c r="AF1281" s="118"/>
      <c r="AG1281" s="118"/>
      <c r="AH1281" s="118"/>
      <c r="AI1281" s="118"/>
      <c r="AJ1281" s="118"/>
      <c r="AK1281" s="118"/>
      <c r="AL1281" s="118"/>
      <c r="AM1281" s="118"/>
      <c r="AN1281" s="118"/>
      <c r="AO1281" s="118"/>
      <c r="AP1281" s="118"/>
      <c r="AQ1281" s="118"/>
      <c r="AR1281" s="118"/>
      <c r="AS1281" s="118"/>
      <c r="AT1281" s="118"/>
      <c r="AU1281" s="118"/>
      <c r="AV1281" s="118"/>
      <c r="AW1281" s="118"/>
      <c r="AX1281" s="118"/>
      <c r="AY1281" s="118"/>
      <c r="AZ1281" s="118"/>
      <c r="BA1281" s="118"/>
      <c r="BB1281" s="118"/>
      <c r="BC1281" s="118"/>
      <c r="BD1281" s="118"/>
      <c r="BE1281" s="118"/>
      <c r="BF1281" s="118"/>
      <c r="BG1281" s="118"/>
      <c r="BH1281" s="118"/>
      <c r="BI1281" s="118"/>
    </row>
    <row r="1282" spans="1:104" ht="22.5" x14ac:dyDescent="0.2">
      <c r="A1282" s="129"/>
      <c r="B1282" s="130"/>
      <c r="C1282" s="197" t="s">
        <v>980</v>
      </c>
      <c r="D1282" s="198"/>
      <c r="E1282" s="198"/>
      <c r="F1282" s="198"/>
      <c r="G1282" s="199"/>
      <c r="I1282" s="131"/>
      <c r="K1282" s="131"/>
      <c r="L1282" s="132" t="s">
        <v>980</v>
      </c>
      <c r="O1282" s="118"/>
      <c r="Z1282" s="118"/>
      <c r="AA1282" s="118"/>
      <c r="AB1282" s="118"/>
      <c r="AC1282" s="118"/>
      <c r="AD1282" s="118"/>
      <c r="AE1282" s="118"/>
      <c r="AF1282" s="118"/>
      <c r="AG1282" s="118"/>
      <c r="AH1282" s="118"/>
      <c r="AI1282" s="118"/>
      <c r="AJ1282" s="118"/>
      <c r="AK1282" s="118"/>
      <c r="AL1282" s="118"/>
      <c r="AM1282" s="118"/>
      <c r="AN1282" s="118"/>
      <c r="AO1282" s="118"/>
      <c r="AP1282" s="118"/>
      <c r="AQ1282" s="118"/>
      <c r="AR1282" s="118"/>
      <c r="AS1282" s="118"/>
      <c r="AT1282" s="118"/>
      <c r="AU1282" s="118"/>
      <c r="AV1282" s="118"/>
      <c r="AW1282" s="118"/>
      <c r="AX1282" s="118"/>
      <c r="AY1282" s="118"/>
      <c r="AZ1282" s="118"/>
      <c r="BA1282" s="118"/>
      <c r="BB1282" s="118"/>
      <c r="BC1282" s="118"/>
      <c r="BD1282" s="118"/>
      <c r="BE1282" s="118"/>
      <c r="BF1282" s="118"/>
      <c r="BG1282" s="118"/>
      <c r="BH1282" s="118"/>
      <c r="BI1282" s="118"/>
    </row>
    <row r="1283" spans="1:104" x14ac:dyDescent="0.2">
      <c r="A1283" s="129"/>
      <c r="B1283" s="130"/>
      <c r="C1283" s="197" t="s">
        <v>981</v>
      </c>
      <c r="D1283" s="198"/>
      <c r="E1283" s="198"/>
      <c r="F1283" s="198"/>
      <c r="G1283" s="199"/>
      <c r="I1283" s="131"/>
      <c r="K1283" s="131"/>
      <c r="L1283" s="132" t="s">
        <v>981</v>
      </c>
      <c r="O1283" s="118"/>
      <c r="Z1283" s="118"/>
      <c r="AA1283" s="118"/>
      <c r="AB1283" s="118"/>
      <c r="AC1283" s="118"/>
      <c r="AD1283" s="118"/>
      <c r="AE1283" s="118"/>
      <c r="AF1283" s="118"/>
      <c r="AG1283" s="118"/>
      <c r="AH1283" s="118"/>
      <c r="AI1283" s="118"/>
      <c r="AJ1283" s="118"/>
      <c r="AK1283" s="118"/>
      <c r="AL1283" s="118"/>
      <c r="AM1283" s="118"/>
      <c r="AN1283" s="118"/>
      <c r="AO1283" s="118"/>
      <c r="AP1283" s="118"/>
      <c r="AQ1283" s="118"/>
      <c r="AR1283" s="118"/>
      <c r="AS1283" s="118"/>
      <c r="AT1283" s="118"/>
      <c r="AU1283" s="118"/>
      <c r="AV1283" s="118"/>
      <c r="AW1283" s="118"/>
      <c r="AX1283" s="118"/>
      <c r="AY1283" s="118"/>
      <c r="AZ1283" s="118"/>
      <c r="BA1283" s="118"/>
      <c r="BB1283" s="118"/>
      <c r="BC1283" s="118"/>
      <c r="BD1283" s="118"/>
      <c r="BE1283" s="118"/>
      <c r="BF1283" s="118"/>
      <c r="BG1283" s="118"/>
      <c r="BH1283" s="118"/>
      <c r="BI1283" s="118"/>
    </row>
    <row r="1284" spans="1:104" x14ac:dyDescent="0.2">
      <c r="A1284" s="129"/>
      <c r="B1284" s="130"/>
      <c r="C1284" s="197" t="s">
        <v>982</v>
      </c>
      <c r="D1284" s="198"/>
      <c r="E1284" s="198"/>
      <c r="F1284" s="198"/>
      <c r="G1284" s="199"/>
      <c r="I1284" s="131"/>
      <c r="K1284" s="131"/>
      <c r="L1284" s="132" t="s">
        <v>982</v>
      </c>
      <c r="O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c r="AT1284" s="118"/>
      <c r="AU1284" s="118"/>
      <c r="AV1284" s="118"/>
      <c r="AW1284" s="118"/>
      <c r="AX1284" s="118"/>
      <c r="AY1284" s="118"/>
      <c r="AZ1284" s="118"/>
      <c r="BA1284" s="118"/>
      <c r="BB1284" s="118"/>
      <c r="BC1284" s="118"/>
      <c r="BD1284" s="118"/>
      <c r="BE1284" s="118"/>
      <c r="BF1284" s="118"/>
      <c r="BG1284" s="118"/>
      <c r="BH1284" s="118"/>
      <c r="BI1284" s="118"/>
    </row>
    <row r="1285" spans="1:104" ht="22.5" x14ac:dyDescent="0.2">
      <c r="A1285" s="119">
        <v>175</v>
      </c>
      <c r="B1285" s="120" t="s">
        <v>986</v>
      </c>
      <c r="C1285" s="121" t="s">
        <v>987</v>
      </c>
      <c r="D1285" s="122" t="s">
        <v>558</v>
      </c>
      <c r="E1285" s="123">
        <v>3</v>
      </c>
      <c r="F1285" s="124">
        <v>0</v>
      </c>
      <c r="G1285" s="125">
        <f>E1285*F1285</f>
        <v>0</v>
      </c>
      <c r="H1285" s="126">
        <v>0</v>
      </c>
      <c r="I1285" s="127">
        <f>E1285*H1285</f>
        <v>0</v>
      </c>
      <c r="J1285" s="126">
        <v>0</v>
      </c>
      <c r="K1285" s="127">
        <f>E1285*J1285</f>
        <v>0</v>
      </c>
      <c r="O1285" s="118"/>
      <c r="Z1285" s="118"/>
      <c r="AA1285" s="118">
        <v>1</v>
      </c>
      <c r="AB1285" s="118">
        <v>1</v>
      </c>
      <c r="AC1285" s="118">
        <v>1</v>
      </c>
      <c r="AD1285" s="118"/>
      <c r="AE1285" s="118"/>
      <c r="AF1285" s="118"/>
      <c r="AG1285" s="118"/>
      <c r="AH1285" s="118"/>
      <c r="AI1285" s="118"/>
      <c r="AJ1285" s="118"/>
      <c r="AK1285" s="118"/>
      <c r="AL1285" s="118"/>
      <c r="AM1285" s="118"/>
      <c r="AN1285" s="118"/>
      <c r="AO1285" s="118"/>
      <c r="AP1285" s="118"/>
      <c r="AQ1285" s="118"/>
      <c r="AR1285" s="118"/>
      <c r="AS1285" s="118"/>
      <c r="AT1285" s="118"/>
      <c r="AU1285" s="118"/>
      <c r="AV1285" s="118"/>
      <c r="AW1285" s="118"/>
      <c r="AX1285" s="118"/>
      <c r="AY1285" s="118"/>
      <c r="AZ1285" s="128">
        <f>G1285</f>
        <v>0</v>
      </c>
      <c r="BA1285" s="118"/>
      <c r="BB1285" s="118"/>
      <c r="BC1285" s="118"/>
      <c r="BD1285" s="118"/>
      <c r="BE1285" s="118"/>
      <c r="BF1285" s="118"/>
      <c r="BG1285" s="118"/>
      <c r="BH1285" s="118"/>
      <c r="BI1285" s="118"/>
      <c r="CA1285" s="118">
        <v>1</v>
      </c>
      <c r="CB1285" s="118">
        <v>1</v>
      </c>
      <c r="CZ1285" s="81">
        <v>2</v>
      </c>
    </row>
    <row r="1286" spans="1:104" x14ac:dyDescent="0.2">
      <c r="A1286" s="129"/>
      <c r="B1286" s="130"/>
      <c r="C1286" s="197" t="s">
        <v>988</v>
      </c>
      <c r="D1286" s="198"/>
      <c r="E1286" s="198"/>
      <c r="F1286" s="198"/>
      <c r="G1286" s="199"/>
      <c r="I1286" s="131"/>
      <c r="K1286" s="131"/>
      <c r="L1286" s="132" t="s">
        <v>988</v>
      </c>
      <c r="O1286" s="118"/>
      <c r="Z1286" s="118"/>
      <c r="AA1286" s="118"/>
      <c r="AB1286" s="118"/>
      <c r="AC1286" s="118"/>
      <c r="AD1286" s="118"/>
      <c r="AE1286" s="118"/>
      <c r="AF1286" s="118"/>
      <c r="AG1286" s="118"/>
      <c r="AH1286" s="118"/>
      <c r="AI1286" s="118"/>
      <c r="AJ1286" s="118"/>
      <c r="AK1286" s="118"/>
      <c r="AL1286" s="118"/>
      <c r="AM1286" s="118"/>
      <c r="AN1286" s="118"/>
      <c r="AO1286" s="118"/>
      <c r="AP1286" s="118"/>
      <c r="AQ1286" s="118"/>
      <c r="AR1286" s="118"/>
      <c r="AS1286" s="118"/>
      <c r="AT1286" s="118"/>
      <c r="AU1286" s="118"/>
      <c r="AV1286" s="118"/>
      <c r="AW1286" s="118"/>
      <c r="AX1286" s="118"/>
      <c r="AY1286" s="118"/>
      <c r="AZ1286" s="118"/>
      <c r="BA1286" s="118"/>
      <c r="BB1286" s="118"/>
      <c r="BC1286" s="118"/>
      <c r="BD1286" s="118"/>
      <c r="BE1286" s="118"/>
      <c r="BF1286" s="118"/>
      <c r="BG1286" s="118"/>
      <c r="BH1286" s="118"/>
      <c r="BI1286" s="118"/>
    </row>
    <row r="1287" spans="1:104" x14ac:dyDescent="0.2">
      <c r="A1287" s="129"/>
      <c r="B1287" s="130"/>
      <c r="C1287" s="197"/>
      <c r="D1287" s="198"/>
      <c r="E1287" s="198"/>
      <c r="F1287" s="198"/>
      <c r="G1287" s="199"/>
      <c r="I1287" s="131"/>
      <c r="K1287" s="131"/>
      <c r="L1287" s="132"/>
      <c r="O1287" s="118"/>
      <c r="Z1287" s="118"/>
      <c r="AA1287" s="118"/>
      <c r="AB1287" s="118"/>
      <c r="AC1287" s="118"/>
      <c r="AD1287" s="118"/>
      <c r="AE1287" s="118"/>
      <c r="AF1287" s="118"/>
      <c r="AG1287" s="118"/>
      <c r="AH1287" s="118"/>
      <c r="AI1287" s="118"/>
      <c r="AJ1287" s="118"/>
      <c r="AK1287" s="118"/>
      <c r="AL1287" s="118"/>
      <c r="AM1287" s="118"/>
      <c r="AN1287" s="118"/>
      <c r="AO1287" s="118"/>
      <c r="AP1287" s="118"/>
      <c r="AQ1287" s="118"/>
      <c r="AR1287" s="118"/>
      <c r="AS1287" s="118"/>
      <c r="AT1287" s="118"/>
      <c r="AU1287" s="118"/>
      <c r="AV1287" s="118"/>
      <c r="AW1287" s="118"/>
      <c r="AX1287" s="118"/>
      <c r="AY1287" s="118"/>
      <c r="AZ1287" s="118"/>
      <c r="BA1287" s="118"/>
      <c r="BB1287" s="118"/>
      <c r="BC1287" s="118"/>
      <c r="BD1287" s="118"/>
      <c r="BE1287" s="118"/>
      <c r="BF1287" s="118"/>
      <c r="BG1287" s="118"/>
      <c r="BH1287" s="118"/>
      <c r="BI1287" s="118"/>
    </row>
    <row r="1288" spans="1:104" x14ac:dyDescent="0.2">
      <c r="A1288" s="129"/>
      <c r="B1288" s="130"/>
      <c r="C1288" s="197" t="s">
        <v>989</v>
      </c>
      <c r="D1288" s="198"/>
      <c r="E1288" s="198"/>
      <c r="F1288" s="198"/>
      <c r="G1288" s="199"/>
      <c r="I1288" s="131"/>
      <c r="K1288" s="131"/>
      <c r="L1288" s="132" t="s">
        <v>989</v>
      </c>
      <c r="O1288" s="118"/>
      <c r="Z1288" s="118"/>
      <c r="AA1288" s="118"/>
      <c r="AB1288" s="118"/>
      <c r="AC1288" s="118"/>
      <c r="AD1288" s="118"/>
      <c r="AE1288" s="118"/>
      <c r="AF1288" s="118"/>
      <c r="AG1288" s="118"/>
      <c r="AH1288" s="118"/>
      <c r="AI1288" s="118"/>
      <c r="AJ1288" s="118"/>
      <c r="AK1288" s="118"/>
      <c r="AL1288" s="118"/>
      <c r="AM1288" s="118"/>
      <c r="AN1288" s="118"/>
      <c r="AO1288" s="118"/>
      <c r="AP1288" s="118"/>
      <c r="AQ1288" s="118"/>
      <c r="AR1288" s="118"/>
      <c r="AS1288" s="118"/>
      <c r="AT1288" s="118"/>
      <c r="AU1288" s="118"/>
      <c r="AV1288" s="118"/>
      <c r="AW1288" s="118"/>
      <c r="AX1288" s="118"/>
      <c r="AY1288" s="118"/>
      <c r="AZ1288" s="118"/>
      <c r="BA1288" s="118"/>
      <c r="BB1288" s="118"/>
      <c r="BC1288" s="118"/>
      <c r="BD1288" s="118"/>
      <c r="BE1288" s="118"/>
      <c r="BF1288" s="118"/>
      <c r="BG1288" s="118"/>
      <c r="BH1288" s="118"/>
      <c r="BI1288" s="118"/>
    </row>
    <row r="1289" spans="1:104" x14ac:dyDescent="0.2">
      <c r="A1289" s="129"/>
      <c r="B1289" s="130"/>
      <c r="C1289" s="197" t="s">
        <v>990</v>
      </c>
      <c r="D1289" s="198"/>
      <c r="E1289" s="198"/>
      <c r="F1289" s="198"/>
      <c r="G1289" s="199"/>
      <c r="I1289" s="131"/>
      <c r="K1289" s="131"/>
      <c r="L1289" s="132" t="s">
        <v>990</v>
      </c>
      <c r="O1289" s="118"/>
      <c r="Z1289" s="118"/>
      <c r="AA1289" s="118"/>
      <c r="AB1289" s="118"/>
      <c r="AC1289" s="118"/>
      <c r="AD1289" s="118"/>
      <c r="AE1289" s="118"/>
      <c r="AF1289" s="118"/>
      <c r="AG1289" s="118"/>
      <c r="AH1289" s="118"/>
      <c r="AI1289" s="118"/>
      <c r="AJ1289" s="118"/>
      <c r="AK1289" s="118"/>
      <c r="AL1289" s="118"/>
      <c r="AM1289" s="118"/>
      <c r="AN1289" s="118"/>
      <c r="AO1289" s="118"/>
      <c r="AP1289" s="118"/>
      <c r="AQ1289" s="118"/>
      <c r="AR1289" s="118"/>
      <c r="AS1289" s="118"/>
      <c r="AT1289" s="118"/>
      <c r="AU1289" s="118"/>
      <c r="AV1289" s="118"/>
      <c r="AW1289" s="118"/>
      <c r="AX1289" s="118"/>
      <c r="AY1289" s="118"/>
      <c r="AZ1289" s="118"/>
      <c r="BA1289" s="118"/>
      <c r="BB1289" s="118"/>
      <c r="BC1289" s="118"/>
      <c r="BD1289" s="118"/>
      <c r="BE1289" s="118"/>
      <c r="BF1289" s="118"/>
      <c r="BG1289" s="118"/>
      <c r="BH1289" s="118"/>
      <c r="BI1289" s="118"/>
    </row>
    <row r="1290" spans="1:104" x14ac:dyDescent="0.2">
      <c r="A1290" s="129"/>
      <c r="B1290" s="130"/>
      <c r="C1290" s="197" t="s">
        <v>991</v>
      </c>
      <c r="D1290" s="198"/>
      <c r="E1290" s="198"/>
      <c r="F1290" s="198"/>
      <c r="G1290" s="199"/>
      <c r="I1290" s="131"/>
      <c r="K1290" s="131"/>
      <c r="L1290" s="132" t="s">
        <v>991</v>
      </c>
      <c r="O1290" s="118"/>
      <c r="Z1290" s="118"/>
      <c r="AA1290" s="118"/>
      <c r="AB1290" s="118"/>
      <c r="AC1290" s="118"/>
      <c r="AD1290" s="118"/>
      <c r="AE1290" s="118"/>
      <c r="AF1290" s="118"/>
      <c r="AG1290" s="118"/>
      <c r="AH1290" s="118"/>
      <c r="AI1290" s="118"/>
      <c r="AJ1290" s="118"/>
      <c r="AK1290" s="118"/>
      <c r="AL1290" s="118"/>
      <c r="AM1290" s="118"/>
      <c r="AN1290" s="118"/>
      <c r="AO1290" s="118"/>
      <c r="AP1290" s="118"/>
      <c r="AQ1290" s="118"/>
      <c r="AR1290" s="118"/>
      <c r="AS1290" s="118"/>
      <c r="AT1290" s="118"/>
      <c r="AU1290" s="118"/>
      <c r="AV1290" s="118"/>
      <c r="AW1290" s="118"/>
      <c r="AX1290" s="118"/>
      <c r="AY1290" s="118"/>
      <c r="AZ1290" s="118"/>
      <c r="BA1290" s="118"/>
      <c r="BB1290" s="118"/>
      <c r="BC1290" s="118"/>
      <c r="BD1290" s="118"/>
      <c r="BE1290" s="118"/>
      <c r="BF1290" s="118"/>
      <c r="BG1290" s="118"/>
      <c r="BH1290" s="118"/>
      <c r="BI1290" s="118"/>
    </row>
    <row r="1291" spans="1:104" ht="22.5" x14ac:dyDescent="0.2">
      <c r="A1291" s="129"/>
      <c r="B1291" s="130"/>
      <c r="C1291" s="197" t="s">
        <v>992</v>
      </c>
      <c r="D1291" s="198"/>
      <c r="E1291" s="198"/>
      <c r="F1291" s="198"/>
      <c r="G1291" s="199"/>
      <c r="I1291" s="131"/>
      <c r="K1291" s="131"/>
      <c r="L1291" s="132" t="s">
        <v>992</v>
      </c>
      <c r="O1291" s="118"/>
      <c r="Z1291" s="118"/>
      <c r="AA1291" s="118"/>
      <c r="AB1291" s="118"/>
      <c r="AC1291" s="118"/>
      <c r="AD1291" s="118"/>
      <c r="AE1291" s="118"/>
      <c r="AF1291" s="118"/>
      <c r="AG1291" s="118"/>
      <c r="AH1291" s="118"/>
      <c r="AI1291" s="118"/>
      <c r="AJ1291" s="118"/>
      <c r="AK1291" s="118"/>
      <c r="AL1291" s="118"/>
      <c r="AM1291" s="118"/>
      <c r="AN1291" s="118"/>
      <c r="AO1291" s="118"/>
      <c r="AP1291" s="118"/>
      <c r="AQ1291" s="118"/>
      <c r="AR1291" s="118"/>
      <c r="AS1291" s="118"/>
      <c r="AT1291" s="118"/>
      <c r="AU1291" s="118"/>
      <c r="AV1291" s="118"/>
      <c r="AW1291" s="118"/>
      <c r="AX1291" s="118"/>
      <c r="AY1291" s="118"/>
      <c r="AZ1291" s="118"/>
      <c r="BA1291" s="118"/>
      <c r="BB1291" s="118"/>
      <c r="BC1291" s="118"/>
      <c r="BD1291" s="118"/>
      <c r="BE1291" s="118"/>
      <c r="BF1291" s="118"/>
      <c r="BG1291" s="118"/>
      <c r="BH1291" s="118"/>
      <c r="BI1291" s="118"/>
    </row>
    <row r="1292" spans="1:104" ht="22.5" x14ac:dyDescent="0.2">
      <c r="A1292" s="129"/>
      <c r="B1292" s="130"/>
      <c r="C1292" s="197" t="s">
        <v>993</v>
      </c>
      <c r="D1292" s="198"/>
      <c r="E1292" s="198"/>
      <c r="F1292" s="198"/>
      <c r="G1292" s="199"/>
      <c r="I1292" s="131"/>
      <c r="K1292" s="131"/>
      <c r="L1292" s="132" t="s">
        <v>993</v>
      </c>
      <c r="O1292" s="118"/>
      <c r="Z1292" s="118"/>
      <c r="AA1292" s="118"/>
      <c r="AB1292" s="118"/>
      <c r="AC1292" s="118"/>
      <c r="AD1292" s="118"/>
      <c r="AE1292" s="118"/>
      <c r="AF1292" s="118"/>
      <c r="AG1292" s="118"/>
      <c r="AH1292" s="118"/>
      <c r="AI1292" s="118"/>
      <c r="AJ1292" s="118"/>
      <c r="AK1292" s="118"/>
      <c r="AL1292" s="118"/>
      <c r="AM1292" s="118"/>
      <c r="AN1292" s="118"/>
      <c r="AO1292" s="118"/>
      <c r="AP1292" s="118"/>
      <c r="AQ1292" s="118"/>
      <c r="AR1292" s="118"/>
      <c r="AS1292" s="118"/>
      <c r="AT1292" s="118"/>
      <c r="AU1292" s="118"/>
      <c r="AV1292" s="118"/>
      <c r="AW1292" s="118"/>
      <c r="AX1292" s="118"/>
      <c r="AY1292" s="118"/>
      <c r="AZ1292" s="118"/>
      <c r="BA1292" s="118"/>
      <c r="BB1292" s="118"/>
      <c r="BC1292" s="118"/>
      <c r="BD1292" s="118"/>
      <c r="BE1292" s="118"/>
      <c r="BF1292" s="118"/>
      <c r="BG1292" s="118"/>
      <c r="BH1292" s="118"/>
      <c r="BI1292" s="118"/>
    </row>
    <row r="1293" spans="1:104" x14ac:dyDescent="0.2">
      <c r="A1293" s="129"/>
      <c r="B1293" s="130"/>
      <c r="C1293" s="197" t="s">
        <v>994</v>
      </c>
      <c r="D1293" s="198"/>
      <c r="E1293" s="198"/>
      <c r="F1293" s="198"/>
      <c r="G1293" s="199"/>
      <c r="I1293" s="131"/>
      <c r="K1293" s="131"/>
      <c r="L1293" s="132" t="s">
        <v>994</v>
      </c>
      <c r="O1293" s="118"/>
      <c r="Z1293" s="118"/>
      <c r="AA1293" s="118"/>
      <c r="AB1293" s="118"/>
      <c r="AC1293" s="118"/>
      <c r="AD1293" s="118"/>
      <c r="AE1293" s="118"/>
      <c r="AF1293" s="118"/>
      <c r="AG1293" s="118"/>
      <c r="AH1293" s="118"/>
      <c r="AI1293" s="118"/>
      <c r="AJ1293" s="118"/>
      <c r="AK1293" s="118"/>
      <c r="AL1293" s="118"/>
      <c r="AM1293" s="118"/>
      <c r="AN1293" s="118"/>
      <c r="AO1293" s="118"/>
      <c r="AP1293" s="118"/>
      <c r="AQ1293" s="118"/>
      <c r="AR1293" s="118"/>
      <c r="AS1293" s="118"/>
      <c r="AT1293" s="118"/>
      <c r="AU1293" s="118"/>
      <c r="AV1293" s="118"/>
      <c r="AW1293" s="118"/>
      <c r="AX1293" s="118"/>
      <c r="AY1293" s="118"/>
      <c r="AZ1293" s="118"/>
      <c r="BA1293" s="118"/>
      <c r="BB1293" s="118"/>
      <c r="BC1293" s="118"/>
      <c r="BD1293" s="118"/>
      <c r="BE1293" s="118"/>
      <c r="BF1293" s="118"/>
      <c r="BG1293" s="118"/>
      <c r="BH1293" s="118"/>
      <c r="BI1293" s="118"/>
    </row>
    <row r="1294" spans="1:104" x14ac:dyDescent="0.2">
      <c r="A1294" s="129"/>
      <c r="B1294" s="130"/>
      <c r="C1294" s="197" t="s">
        <v>995</v>
      </c>
      <c r="D1294" s="198"/>
      <c r="E1294" s="198"/>
      <c r="F1294" s="198"/>
      <c r="G1294" s="199"/>
      <c r="I1294" s="131"/>
      <c r="K1294" s="131"/>
      <c r="L1294" s="132" t="s">
        <v>995</v>
      </c>
      <c r="O1294" s="118"/>
      <c r="Z1294" s="118"/>
      <c r="AA1294" s="118"/>
      <c r="AB1294" s="118"/>
      <c r="AC1294" s="118"/>
      <c r="AD1294" s="118"/>
      <c r="AE1294" s="118"/>
      <c r="AF1294" s="118"/>
      <c r="AG1294" s="118"/>
      <c r="AH1294" s="118"/>
      <c r="AI1294" s="118"/>
      <c r="AJ1294" s="118"/>
      <c r="AK1294" s="118"/>
      <c r="AL1294" s="118"/>
      <c r="AM1294" s="118"/>
      <c r="AN1294" s="118"/>
      <c r="AO1294" s="118"/>
      <c r="AP1294" s="118"/>
      <c r="AQ1294" s="118"/>
      <c r="AR1294" s="118"/>
      <c r="AS1294" s="118"/>
      <c r="AT1294" s="118"/>
      <c r="AU1294" s="118"/>
      <c r="AV1294" s="118"/>
      <c r="AW1294" s="118"/>
      <c r="AX1294" s="118"/>
      <c r="AY1294" s="118"/>
      <c r="AZ1294" s="118"/>
      <c r="BA1294" s="118"/>
      <c r="BB1294" s="118"/>
      <c r="BC1294" s="118"/>
      <c r="BD1294" s="118"/>
      <c r="BE1294" s="118"/>
      <c r="BF1294" s="118"/>
      <c r="BG1294" s="118"/>
      <c r="BH1294" s="118"/>
      <c r="BI1294" s="118"/>
    </row>
    <row r="1295" spans="1:104" ht="22.5" x14ac:dyDescent="0.2">
      <c r="A1295" s="129"/>
      <c r="B1295" s="130"/>
      <c r="C1295" s="197" t="s">
        <v>996</v>
      </c>
      <c r="D1295" s="198"/>
      <c r="E1295" s="198"/>
      <c r="F1295" s="198"/>
      <c r="G1295" s="199"/>
      <c r="I1295" s="131"/>
      <c r="K1295" s="131"/>
      <c r="L1295" s="132" t="s">
        <v>996</v>
      </c>
      <c r="O1295" s="118"/>
      <c r="Z1295" s="118"/>
      <c r="AA1295" s="118"/>
      <c r="AB1295" s="118"/>
      <c r="AC1295" s="118"/>
      <c r="AD1295" s="118"/>
      <c r="AE1295" s="118"/>
      <c r="AF1295" s="118"/>
      <c r="AG1295" s="118"/>
      <c r="AH1295" s="118"/>
      <c r="AI1295" s="118"/>
      <c r="AJ1295" s="118"/>
      <c r="AK1295" s="118"/>
      <c r="AL1295" s="118"/>
      <c r="AM1295" s="118"/>
      <c r="AN1295" s="118"/>
      <c r="AO1295" s="118"/>
      <c r="AP1295" s="118"/>
      <c r="AQ1295" s="118"/>
      <c r="AR1295" s="118"/>
      <c r="AS1295" s="118"/>
      <c r="AT1295" s="118"/>
      <c r="AU1295" s="118"/>
      <c r="AV1295" s="118"/>
      <c r="AW1295" s="118"/>
      <c r="AX1295" s="118"/>
      <c r="AY1295" s="118"/>
      <c r="AZ1295" s="118"/>
      <c r="BA1295" s="118"/>
      <c r="BB1295" s="118"/>
      <c r="BC1295" s="118"/>
      <c r="BD1295" s="118"/>
      <c r="BE1295" s="118"/>
      <c r="BF1295" s="118"/>
      <c r="BG1295" s="118"/>
      <c r="BH1295" s="118"/>
      <c r="BI1295" s="118"/>
    </row>
    <row r="1296" spans="1:104" x14ac:dyDescent="0.2">
      <c r="A1296" s="129"/>
      <c r="B1296" s="130"/>
      <c r="C1296" s="197" t="s">
        <v>997</v>
      </c>
      <c r="D1296" s="198"/>
      <c r="E1296" s="198"/>
      <c r="F1296" s="198"/>
      <c r="G1296" s="199"/>
      <c r="I1296" s="131"/>
      <c r="K1296" s="131"/>
      <c r="L1296" s="132" t="s">
        <v>997</v>
      </c>
      <c r="O1296" s="118"/>
      <c r="Z1296" s="118"/>
      <c r="AA1296" s="118"/>
      <c r="AB1296" s="118"/>
      <c r="AC1296" s="118"/>
      <c r="AD1296" s="118"/>
      <c r="AE1296" s="118"/>
      <c r="AF1296" s="118"/>
      <c r="AG1296" s="118"/>
      <c r="AH1296" s="118"/>
      <c r="AI1296" s="118"/>
      <c r="AJ1296" s="118"/>
      <c r="AK1296" s="118"/>
      <c r="AL1296" s="118"/>
      <c r="AM1296" s="118"/>
      <c r="AN1296" s="118"/>
      <c r="AO1296" s="118"/>
      <c r="AP1296" s="118"/>
      <c r="AQ1296" s="118"/>
      <c r="AR1296" s="118"/>
      <c r="AS1296" s="118"/>
      <c r="AT1296" s="118"/>
      <c r="AU1296" s="118"/>
      <c r="AV1296" s="118"/>
      <c r="AW1296" s="118"/>
      <c r="AX1296" s="118"/>
      <c r="AY1296" s="118"/>
      <c r="AZ1296" s="118"/>
      <c r="BA1296" s="118"/>
      <c r="BB1296" s="118"/>
      <c r="BC1296" s="118"/>
      <c r="BD1296" s="118"/>
      <c r="BE1296" s="118"/>
      <c r="BF1296" s="118"/>
      <c r="BG1296" s="118"/>
      <c r="BH1296" s="118"/>
      <c r="BI1296" s="118"/>
    </row>
    <row r="1297" spans="1:104" x14ac:dyDescent="0.2">
      <c r="A1297" s="129"/>
      <c r="B1297" s="130"/>
      <c r="C1297" s="197" t="s">
        <v>975</v>
      </c>
      <c r="D1297" s="198"/>
      <c r="E1297" s="198"/>
      <c r="F1297" s="198"/>
      <c r="G1297" s="199"/>
      <c r="I1297" s="131"/>
      <c r="K1297" s="131"/>
      <c r="L1297" s="132" t="s">
        <v>975</v>
      </c>
      <c r="O1297" s="118"/>
      <c r="Z1297" s="118"/>
      <c r="AA1297" s="118"/>
      <c r="AB1297" s="118"/>
      <c r="AC1297" s="118"/>
      <c r="AD1297" s="118"/>
      <c r="AE1297" s="118"/>
      <c r="AF1297" s="118"/>
      <c r="AG1297" s="118"/>
      <c r="AH1297" s="118"/>
      <c r="AI1297" s="118"/>
      <c r="AJ1297" s="118"/>
      <c r="AK1297" s="118"/>
      <c r="AL1297" s="118"/>
      <c r="AM1297" s="118"/>
      <c r="AN1297" s="118"/>
      <c r="AO1297" s="118"/>
      <c r="AP1297" s="118"/>
      <c r="AQ1297" s="118"/>
      <c r="AR1297" s="118"/>
      <c r="AS1297" s="118"/>
      <c r="AT1297" s="118"/>
      <c r="AU1297" s="118"/>
      <c r="AV1297" s="118"/>
      <c r="AW1297" s="118"/>
      <c r="AX1297" s="118"/>
      <c r="AY1297" s="118"/>
      <c r="AZ1297" s="118"/>
      <c r="BA1297" s="118"/>
      <c r="BB1297" s="118"/>
      <c r="BC1297" s="118"/>
      <c r="BD1297" s="118"/>
      <c r="BE1297" s="118"/>
      <c r="BF1297" s="118"/>
      <c r="BG1297" s="118"/>
      <c r="BH1297" s="118"/>
      <c r="BI1297" s="118"/>
    </row>
    <row r="1298" spans="1:104" x14ac:dyDescent="0.2">
      <c r="A1298" s="129"/>
      <c r="B1298" s="130"/>
      <c r="C1298" s="197" t="s">
        <v>998</v>
      </c>
      <c r="D1298" s="198"/>
      <c r="E1298" s="198"/>
      <c r="F1298" s="198"/>
      <c r="G1298" s="199"/>
      <c r="I1298" s="131"/>
      <c r="K1298" s="131"/>
      <c r="L1298" s="132" t="s">
        <v>998</v>
      </c>
      <c r="O1298" s="118"/>
      <c r="Z1298" s="118"/>
      <c r="AA1298" s="118"/>
      <c r="AB1298" s="118"/>
      <c r="AC1298" s="118"/>
      <c r="AD1298" s="118"/>
      <c r="AE1298" s="118"/>
      <c r="AF1298" s="118"/>
      <c r="AG1298" s="118"/>
      <c r="AH1298" s="118"/>
      <c r="AI1298" s="118"/>
      <c r="AJ1298" s="118"/>
      <c r="AK1298" s="118"/>
      <c r="AL1298" s="118"/>
      <c r="AM1298" s="118"/>
      <c r="AN1298" s="118"/>
      <c r="AO1298" s="118"/>
      <c r="AP1298" s="118"/>
      <c r="AQ1298" s="118"/>
      <c r="AR1298" s="118"/>
      <c r="AS1298" s="118"/>
      <c r="AT1298" s="118"/>
      <c r="AU1298" s="118"/>
      <c r="AV1298" s="118"/>
      <c r="AW1298" s="118"/>
      <c r="AX1298" s="118"/>
      <c r="AY1298" s="118"/>
      <c r="AZ1298" s="118"/>
      <c r="BA1298" s="118"/>
      <c r="BB1298" s="118"/>
      <c r="BC1298" s="118"/>
      <c r="BD1298" s="118"/>
      <c r="BE1298" s="118"/>
      <c r="BF1298" s="118"/>
      <c r="BG1298" s="118"/>
      <c r="BH1298" s="118"/>
      <c r="BI1298" s="118"/>
    </row>
    <row r="1299" spans="1:104" ht="22.5" x14ac:dyDescent="0.2">
      <c r="A1299" s="119">
        <v>176</v>
      </c>
      <c r="B1299" s="120" t="s">
        <v>999</v>
      </c>
      <c r="C1299" s="121" t="s">
        <v>1000</v>
      </c>
      <c r="D1299" s="122" t="s">
        <v>558</v>
      </c>
      <c r="E1299" s="123">
        <v>1</v>
      </c>
      <c r="F1299" s="124">
        <v>0</v>
      </c>
      <c r="G1299" s="125">
        <f>E1299*F1299</f>
        <v>0</v>
      </c>
      <c r="H1299" s="126">
        <v>0</v>
      </c>
      <c r="I1299" s="127">
        <f>E1299*H1299</f>
        <v>0</v>
      </c>
      <c r="J1299" s="126">
        <v>0</v>
      </c>
      <c r="K1299" s="127">
        <f>E1299*J1299</f>
        <v>0</v>
      </c>
      <c r="O1299" s="118"/>
      <c r="Z1299" s="118"/>
      <c r="AA1299" s="118">
        <v>1</v>
      </c>
      <c r="AB1299" s="118">
        <v>1</v>
      </c>
      <c r="AC1299" s="118">
        <v>1</v>
      </c>
      <c r="AD1299" s="118"/>
      <c r="AE1299" s="118"/>
      <c r="AF1299" s="118"/>
      <c r="AG1299" s="118"/>
      <c r="AH1299" s="118"/>
      <c r="AI1299" s="118"/>
      <c r="AJ1299" s="118"/>
      <c r="AK1299" s="118"/>
      <c r="AL1299" s="118"/>
      <c r="AM1299" s="118"/>
      <c r="AN1299" s="118"/>
      <c r="AO1299" s="118"/>
      <c r="AP1299" s="118"/>
      <c r="AQ1299" s="118"/>
      <c r="AR1299" s="118"/>
      <c r="AS1299" s="118"/>
      <c r="AT1299" s="118"/>
      <c r="AU1299" s="118"/>
      <c r="AV1299" s="118"/>
      <c r="AW1299" s="118"/>
      <c r="AX1299" s="118"/>
      <c r="AY1299" s="118"/>
      <c r="AZ1299" s="128">
        <f>G1299</f>
        <v>0</v>
      </c>
      <c r="BA1299" s="118"/>
      <c r="BB1299" s="118"/>
      <c r="BC1299" s="118"/>
      <c r="BD1299" s="118"/>
      <c r="BE1299" s="118"/>
      <c r="BF1299" s="118"/>
      <c r="BG1299" s="118"/>
      <c r="BH1299" s="118"/>
      <c r="BI1299" s="118"/>
      <c r="CA1299" s="118">
        <v>1</v>
      </c>
      <c r="CB1299" s="118">
        <v>1</v>
      </c>
      <c r="CZ1299" s="81">
        <v>2</v>
      </c>
    </row>
    <row r="1300" spans="1:104" x14ac:dyDescent="0.2">
      <c r="A1300" s="129"/>
      <c r="B1300" s="130"/>
      <c r="C1300" s="197" t="s">
        <v>1001</v>
      </c>
      <c r="D1300" s="198"/>
      <c r="E1300" s="198"/>
      <c r="F1300" s="198"/>
      <c r="G1300" s="199"/>
      <c r="I1300" s="131"/>
      <c r="K1300" s="131"/>
      <c r="L1300" s="132" t="s">
        <v>1001</v>
      </c>
      <c r="O1300" s="118"/>
      <c r="Z1300" s="118"/>
      <c r="AA1300" s="118"/>
      <c r="AB1300" s="118"/>
      <c r="AC1300" s="118"/>
      <c r="AD1300" s="118"/>
      <c r="AE1300" s="118"/>
      <c r="AF1300" s="118"/>
      <c r="AG1300" s="118"/>
      <c r="AH1300" s="118"/>
      <c r="AI1300" s="118"/>
      <c r="AJ1300" s="118"/>
      <c r="AK1300" s="118"/>
      <c r="AL1300" s="118"/>
      <c r="AM1300" s="118"/>
      <c r="AN1300" s="118"/>
      <c r="AO1300" s="118"/>
      <c r="AP1300" s="118"/>
      <c r="AQ1300" s="118"/>
      <c r="AR1300" s="118"/>
      <c r="AS1300" s="118"/>
      <c r="AT1300" s="118"/>
      <c r="AU1300" s="118"/>
      <c r="AV1300" s="118"/>
      <c r="AW1300" s="118"/>
      <c r="AX1300" s="118"/>
      <c r="AY1300" s="118"/>
      <c r="AZ1300" s="118"/>
      <c r="BA1300" s="118"/>
      <c r="BB1300" s="118"/>
      <c r="BC1300" s="118"/>
      <c r="BD1300" s="118"/>
      <c r="BE1300" s="118"/>
      <c r="BF1300" s="118"/>
      <c r="BG1300" s="118"/>
      <c r="BH1300" s="118"/>
      <c r="BI1300" s="118"/>
    </row>
    <row r="1301" spans="1:104" x14ac:dyDescent="0.2">
      <c r="A1301" s="129"/>
      <c r="B1301" s="130"/>
      <c r="C1301" s="197" t="s">
        <v>2</v>
      </c>
      <c r="D1301" s="198"/>
      <c r="E1301" s="198"/>
      <c r="F1301" s="198"/>
      <c r="G1301" s="199"/>
      <c r="I1301" s="131"/>
      <c r="K1301" s="131"/>
      <c r="L1301" s="132" t="s">
        <v>2</v>
      </c>
      <c r="O1301" s="118"/>
      <c r="Z1301" s="118"/>
      <c r="AA1301" s="118"/>
      <c r="AB1301" s="118"/>
      <c r="AC1301" s="118"/>
      <c r="AD1301" s="118"/>
      <c r="AE1301" s="118"/>
      <c r="AF1301" s="118"/>
      <c r="AG1301" s="118"/>
      <c r="AH1301" s="118"/>
      <c r="AI1301" s="118"/>
      <c r="AJ1301" s="118"/>
      <c r="AK1301" s="118"/>
      <c r="AL1301" s="118"/>
      <c r="AM1301" s="118"/>
      <c r="AN1301" s="118"/>
      <c r="AO1301" s="118"/>
      <c r="AP1301" s="118"/>
      <c r="AQ1301" s="118"/>
      <c r="AR1301" s="118"/>
      <c r="AS1301" s="118"/>
      <c r="AT1301" s="118"/>
      <c r="AU1301" s="118"/>
      <c r="AV1301" s="118"/>
      <c r="AW1301" s="118"/>
      <c r="AX1301" s="118"/>
      <c r="AY1301" s="118"/>
      <c r="AZ1301" s="118"/>
      <c r="BA1301" s="118"/>
      <c r="BB1301" s="118"/>
      <c r="BC1301" s="118"/>
      <c r="BD1301" s="118"/>
      <c r="BE1301" s="118"/>
      <c r="BF1301" s="118"/>
      <c r="BG1301" s="118"/>
      <c r="BH1301" s="118"/>
      <c r="BI1301" s="118"/>
    </row>
    <row r="1302" spans="1:104" x14ac:dyDescent="0.2">
      <c r="A1302" s="129"/>
      <c r="B1302" s="130"/>
      <c r="C1302" s="197" t="s">
        <v>1002</v>
      </c>
      <c r="D1302" s="198"/>
      <c r="E1302" s="198"/>
      <c r="F1302" s="198"/>
      <c r="G1302" s="199"/>
      <c r="I1302" s="131"/>
      <c r="K1302" s="131"/>
      <c r="L1302" s="132" t="s">
        <v>1002</v>
      </c>
      <c r="O1302" s="118"/>
      <c r="Z1302" s="118"/>
      <c r="AA1302" s="118"/>
      <c r="AB1302" s="118"/>
      <c r="AC1302" s="118"/>
      <c r="AD1302" s="118"/>
      <c r="AE1302" s="118"/>
      <c r="AF1302" s="118"/>
      <c r="AG1302" s="118"/>
      <c r="AH1302" s="118"/>
      <c r="AI1302" s="118"/>
      <c r="AJ1302" s="118"/>
      <c r="AK1302" s="118"/>
      <c r="AL1302" s="118"/>
      <c r="AM1302" s="118"/>
      <c r="AN1302" s="118"/>
      <c r="AO1302" s="118"/>
      <c r="AP1302" s="118"/>
      <c r="AQ1302" s="118"/>
      <c r="AR1302" s="118"/>
      <c r="AS1302" s="118"/>
      <c r="AT1302" s="118"/>
      <c r="AU1302" s="118"/>
      <c r="AV1302" s="118"/>
      <c r="AW1302" s="118"/>
      <c r="AX1302" s="118"/>
      <c r="AY1302" s="118"/>
      <c r="AZ1302" s="118"/>
      <c r="BA1302" s="118"/>
      <c r="BB1302" s="118"/>
      <c r="BC1302" s="118"/>
      <c r="BD1302" s="118"/>
      <c r="BE1302" s="118"/>
      <c r="BF1302" s="118"/>
      <c r="BG1302" s="118"/>
      <c r="BH1302" s="118"/>
      <c r="BI1302" s="118"/>
    </row>
    <row r="1303" spans="1:104" x14ac:dyDescent="0.2">
      <c r="A1303" s="129"/>
      <c r="B1303" s="130"/>
      <c r="C1303" s="197" t="s">
        <v>1003</v>
      </c>
      <c r="D1303" s="198"/>
      <c r="E1303" s="198"/>
      <c r="F1303" s="198"/>
      <c r="G1303" s="199"/>
      <c r="I1303" s="131"/>
      <c r="K1303" s="131"/>
      <c r="L1303" s="132" t="s">
        <v>1003</v>
      </c>
      <c r="O1303" s="118"/>
      <c r="Z1303" s="118"/>
      <c r="AA1303" s="118"/>
      <c r="AB1303" s="118"/>
      <c r="AC1303" s="118"/>
      <c r="AD1303" s="118"/>
      <c r="AE1303" s="118"/>
      <c r="AF1303" s="118"/>
      <c r="AG1303" s="118"/>
      <c r="AH1303" s="118"/>
      <c r="AI1303" s="118"/>
      <c r="AJ1303" s="118"/>
      <c r="AK1303" s="118"/>
      <c r="AL1303" s="118"/>
      <c r="AM1303" s="118"/>
      <c r="AN1303" s="118"/>
      <c r="AO1303" s="118"/>
      <c r="AP1303" s="118"/>
      <c r="AQ1303" s="118"/>
      <c r="AR1303" s="118"/>
      <c r="AS1303" s="118"/>
      <c r="AT1303" s="118"/>
      <c r="AU1303" s="118"/>
      <c r="AV1303" s="118"/>
      <c r="AW1303" s="118"/>
      <c r="AX1303" s="118"/>
      <c r="AY1303" s="118"/>
      <c r="AZ1303" s="118"/>
      <c r="BA1303" s="118"/>
      <c r="BB1303" s="118"/>
      <c r="BC1303" s="118"/>
      <c r="BD1303" s="118"/>
      <c r="BE1303" s="118"/>
      <c r="BF1303" s="118"/>
      <c r="BG1303" s="118"/>
      <c r="BH1303" s="118"/>
      <c r="BI1303" s="118"/>
    </row>
    <row r="1304" spans="1:104" x14ac:dyDescent="0.2">
      <c r="A1304" s="129"/>
      <c r="B1304" s="130"/>
      <c r="C1304" s="197" t="s">
        <v>991</v>
      </c>
      <c r="D1304" s="198"/>
      <c r="E1304" s="198"/>
      <c r="F1304" s="198"/>
      <c r="G1304" s="199"/>
      <c r="I1304" s="131"/>
      <c r="K1304" s="131"/>
      <c r="L1304" s="132" t="s">
        <v>991</v>
      </c>
      <c r="O1304" s="118"/>
      <c r="Z1304" s="118"/>
      <c r="AA1304" s="118"/>
      <c r="AB1304" s="118"/>
      <c r="AC1304" s="118"/>
      <c r="AD1304" s="118"/>
      <c r="AE1304" s="118"/>
      <c r="AF1304" s="118"/>
      <c r="AG1304" s="118"/>
      <c r="AH1304" s="118"/>
      <c r="AI1304" s="118"/>
      <c r="AJ1304" s="118"/>
      <c r="AK1304" s="118"/>
      <c r="AL1304" s="118"/>
      <c r="AM1304" s="118"/>
      <c r="AN1304" s="118"/>
      <c r="AO1304" s="118"/>
      <c r="AP1304" s="118"/>
      <c r="AQ1304" s="118"/>
      <c r="AR1304" s="118"/>
      <c r="AS1304" s="118"/>
      <c r="AT1304" s="118"/>
      <c r="AU1304" s="118"/>
      <c r="AV1304" s="118"/>
      <c r="AW1304" s="118"/>
      <c r="AX1304" s="118"/>
      <c r="AY1304" s="118"/>
      <c r="AZ1304" s="118"/>
      <c r="BA1304" s="118"/>
      <c r="BB1304" s="118"/>
      <c r="BC1304" s="118"/>
      <c r="BD1304" s="118"/>
      <c r="BE1304" s="118"/>
      <c r="BF1304" s="118"/>
      <c r="BG1304" s="118"/>
      <c r="BH1304" s="118"/>
      <c r="BI1304" s="118"/>
    </row>
    <row r="1305" spans="1:104" ht="22.5" x14ac:dyDescent="0.2">
      <c r="A1305" s="129"/>
      <c r="B1305" s="130"/>
      <c r="C1305" s="197" t="s">
        <v>992</v>
      </c>
      <c r="D1305" s="198"/>
      <c r="E1305" s="198"/>
      <c r="F1305" s="198"/>
      <c r="G1305" s="199"/>
      <c r="I1305" s="131"/>
      <c r="K1305" s="131"/>
      <c r="L1305" s="132" t="s">
        <v>992</v>
      </c>
      <c r="O1305" s="118"/>
      <c r="Z1305" s="118"/>
      <c r="AA1305" s="118"/>
      <c r="AB1305" s="118"/>
      <c r="AC1305" s="118"/>
      <c r="AD1305" s="118"/>
      <c r="AE1305" s="118"/>
      <c r="AF1305" s="118"/>
      <c r="AG1305" s="118"/>
      <c r="AH1305" s="118"/>
      <c r="AI1305" s="118"/>
      <c r="AJ1305" s="118"/>
      <c r="AK1305" s="118"/>
      <c r="AL1305" s="118"/>
      <c r="AM1305" s="118"/>
      <c r="AN1305" s="118"/>
      <c r="AO1305" s="118"/>
      <c r="AP1305" s="118"/>
      <c r="AQ1305" s="118"/>
      <c r="AR1305" s="118"/>
      <c r="AS1305" s="118"/>
      <c r="AT1305" s="118"/>
      <c r="AU1305" s="118"/>
      <c r="AV1305" s="118"/>
      <c r="AW1305" s="118"/>
      <c r="AX1305" s="118"/>
      <c r="AY1305" s="118"/>
      <c r="AZ1305" s="118"/>
      <c r="BA1305" s="118"/>
      <c r="BB1305" s="118"/>
      <c r="BC1305" s="118"/>
      <c r="BD1305" s="118"/>
      <c r="BE1305" s="118"/>
      <c r="BF1305" s="118"/>
      <c r="BG1305" s="118"/>
      <c r="BH1305" s="118"/>
      <c r="BI1305" s="118"/>
    </row>
    <row r="1306" spans="1:104" ht="22.5" x14ac:dyDescent="0.2">
      <c r="A1306" s="129"/>
      <c r="B1306" s="130"/>
      <c r="C1306" s="197" t="s">
        <v>993</v>
      </c>
      <c r="D1306" s="198"/>
      <c r="E1306" s="198"/>
      <c r="F1306" s="198"/>
      <c r="G1306" s="199"/>
      <c r="I1306" s="131"/>
      <c r="K1306" s="131"/>
      <c r="L1306" s="132" t="s">
        <v>993</v>
      </c>
      <c r="O1306" s="118"/>
      <c r="Z1306" s="118"/>
      <c r="AA1306" s="118"/>
      <c r="AB1306" s="118"/>
      <c r="AC1306" s="118"/>
      <c r="AD1306" s="118"/>
      <c r="AE1306" s="118"/>
      <c r="AF1306" s="118"/>
      <c r="AG1306" s="118"/>
      <c r="AH1306" s="118"/>
      <c r="AI1306" s="118"/>
      <c r="AJ1306" s="118"/>
      <c r="AK1306" s="118"/>
      <c r="AL1306" s="118"/>
      <c r="AM1306" s="118"/>
      <c r="AN1306" s="118"/>
      <c r="AO1306" s="118"/>
      <c r="AP1306" s="118"/>
      <c r="AQ1306" s="118"/>
      <c r="AR1306" s="118"/>
      <c r="AS1306" s="118"/>
      <c r="AT1306" s="118"/>
      <c r="AU1306" s="118"/>
      <c r="AV1306" s="118"/>
      <c r="AW1306" s="118"/>
      <c r="AX1306" s="118"/>
      <c r="AY1306" s="118"/>
      <c r="AZ1306" s="118"/>
      <c r="BA1306" s="118"/>
      <c r="BB1306" s="118"/>
      <c r="BC1306" s="118"/>
      <c r="BD1306" s="118"/>
      <c r="BE1306" s="118"/>
      <c r="BF1306" s="118"/>
      <c r="BG1306" s="118"/>
      <c r="BH1306" s="118"/>
      <c r="BI1306" s="118"/>
    </row>
    <row r="1307" spans="1:104" x14ac:dyDescent="0.2">
      <c r="A1307" s="129"/>
      <c r="B1307" s="130"/>
      <c r="C1307" s="197" t="s">
        <v>994</v>
      </c>
      <c r="D1307" s="198"/>
      <c r="E1307" s="198"/>
      <c r="F1307" s="198"/>
      <c r="G1307" s="199"/>
      <c r="I1307" s="131"/>
      <c r="K1307" s="131"/>
      <c r="L1307" s="132" t="s">
        <v>994</v>
      </c>
      <c r="O1307" s="118"/>
      <c r="Z1307" s="118"/>
      <c r="AA1307" s="118"/>
      <c r="AB1307" s="118"/>
      <c r="AC1307" s="118"/>
      <c r="AD1307" s="118"/>
      <c r="AE1307" s="118"/>
      <c r="AF1307" s="118"/>
      <c r="AG1307" s="118"/>
      <c r="AH1307" s="118"/>
      <c r="AI1307" s="118"/>
      <c r="AJ1307" s="118"/>
      <c r="AK1307" s="118"/>
      <c r="AL1307" s="118"/>
      <c r="AM1307" s="118"/>
      <c r="AN1307" s="118"/>
      <c r="AO1307" s="118"/>
      <c r="AP1307" s="118"/>
      <c r="AQ1307" s="118"/>
      <c r="AR1307" s="118"/>
      <c r="AS1307" s="118"/>
      <c r="AT1307" s="118"/>
      <c r="AU1307" s="118"/>
      <c r="AV1307" s="118"/>
      <c r="AW1307" s="118"/>
      <c r="AX1307" s="118"/>
      <c r="AY1307" s="118"/>
      <c r="AZ1307" s="118"/>
      <c r="BA1307" s="118"/>
      <c r="BB1307" s="118"/>
      <c r="BC1307" s="118"/>
      <c r="BD1307" s="118"/>
      <c r="BE1307" s="118"/>
      <c r="BF1307" s="118"/>
      <c r="BG1307" s="118"/>
      <c r="BH1307" s="118"/>
      <c r="BI1307" s="118"/>
    </row>
    <row r="1308" spans="1:104" x14ac:dyDescent="0.2">
      <c r="A1308" s="129"/>
      <c r="B1308" s="130"/>
      <c r="C1308" s="197" t="s">
        <v>995</v>
      </c>
      <c r="D1308" s="198"/>
      <c r="E1308" s="198"/>
      <c r="F1308" s="198"/>
      <c r="G1308" s="199"/>
      <c r="I1308" s="131"/>
      <c r="K1308" s="131"/>
      <c r="L1308" s="132" t="s">
        <v>995</v>
      </c>
      <c r="O1308" s="118"/>
      <c r="Z1308" s="118"/>
      <c r="AA1308" s="118"/>
      <c r="AB1308" s="118"/>
      <c r="AC1308" s="118"/>
      <c r="AD1308" s="118"/>
      <c r="AE1308" s="118"/>
      <c r="AF1308" s="118"/>
      <c r="AG1308" s="118"/>
      <c r="AH1308" s="118"/>
      <c r="AI1308" s="118"/>
      <c r="AJ1308" s="118"/>
      <c r="AK1308" s="118"/>
      <c r="AL1308" s="118"/>
      <c r="AM1308" s="118"/>
      <c r="AN1308" s="118"/>
      <c r="AO1308" s="118"/>
      <c r="AP1308" s="118"/>
      <c r="AQ1308" s="118"/>
      <c r="AR1308" s="118"/>
      <c r="AS1308" s="118"/>
      <c r="AT1308" s="118"/>
      <c r="AU1308" s="118"/>
      <c r="AV1308" s="118"/>
      <c r="AW1308" s="118"/>
      <c r="AX1308" s="118"/>
      <c r="AY1308" s="118"/>
      <c r="AZ1308" s="118"/>
      <c r="BA1308" s="118"/>
      <c r="BB1308" s="118"/>
      <c r="BC1308" s="118"/>
      <c r="BD1308" s="118"/>
      <c r="BE1308" s="118"/>
      <c r="BF1308" s="118"/>
      <c r="BG1308" s="118"/>
      <c r="BH1308" s="118"/>
      <c r="BI1308" s="118"/>
    </row>
    <row r="1309" spans="1:104" ht="22.5" x14ac:dyDescent="0.2">
      <c r="A1309" s="129"/>
      <c r="B1309" s="130"/>
      <c r="C1309" s="197" t="s">
        <v>996</v>
      </c>
      <c r="D1309" s="198"/>
      <c r="E1309" s="198"/>
      <c r="F1309" s="198"/>
      <c r="G1309" s="199"/>
      <c r="I1309" s="131"/>
      <c r="K1309" s="131"/>
      <c r="L1309" s="132" t="s">
        <v>996</v>
      </c>
      <c r="O1309" s="118"/>
      <c r="Z1309" s="118"/>
      <c r="AA1309" s="118"/>
      <c r="AB1309" s="118"/>
      <c r="AC1309" s="118"/>
      <c r="AD1309" s="118"/>
      <c r="AE1309" s="118"/>
      <c r="AF1309" s="118"/>
      <c r="AG1309" s="118"/>
      <c r="AH1309" s="118"/>
      <c r="AI1309" s="118"/>
      <c r="AJ1309" s="118"/>
      <c r="AK1309" s="118"/>
      <c r="AL1309" s="118"/>
      <c r="AM1309" s="118"/>
      <c r="AN1309" s="118"/>
      <c r="AO1309" s="118"/>
      <c r="AP1309" s="118"/>
      <c r="AQ1309" s="118"/>
      <c r="AR1309" s="118"/>
      <c r="AS1309" s="118"/>
      <c r="AT1309" s="118"/>
      <c r="AU1309" s="118"/>
      <c r="AV1309" s="118"/>
      <c r="AW1309" s="118"/>
      <c r="AX1309" s="118"/>
      <c r="AY1309" s="118"/>
      <c r="AZ1309" s="118"/>
      <c r="BA1309" s="118"/>
      <c r="BB1309" s="118"/>
      <c r="BC1309" s="118"/>
      <c r="BD1309" s="118"/>
      <c r="BE1309" s="118"/>
      <c r="BF1309" s="118"/>
      <c r="BG1309" s="118"/>
      <c r="BH1309" s="118"/>
      <c r="BI1309" s="118"/>
    </row>
    <row r="1310" spans="1:104" x14ac:dyDescent="0.2">
      <c r="A1310" s="129"/>
      <c r="B1310" s="130"/>
      <c r="C1310" s="197" t="s">
        <v>997</v>
      </c>
      <c r="D1310" s="198"/>
      <c r="E1310" s="198"/>
      <c r="F1310" s="198"/>
      <c r="G1310" s="199"/>
      <c r="I1310" s="131"/>
      <c r="K1310" s="131"/>
      <c r="L1310" s="132" t="s">
        <v>997</v>
      </c>
      <c r="O1310" s="118"/>
      <c r="Z1310" s="118"/>
      <c r="AA1310" s="118"/>
      <c r="AB1310" s="118"/>
      <c r="AC1310" s="118"/>
      <c r="AD1310" s="118"/>
      <c r="AE1310" s="118"/>
      <c r="AF1310" s="118"/>
      <c r="AG1310" s="118"/>
      <c r="AH1310" s="118"/>
      <c r="AI1310" s="118"/>
      <c r="AJ1310" s="118"/>
      <c r="AK1310" s="118"/>
      <c r="AL1310" s="118"/>
      <c r="AM1310" s="118"/>
      <c r="AN1310" s="118"/>
      <c r="AO1310" s="118"/>
      <c r="AP1310" s="118"/>
      <c r="AQ1310" s="118"/>
      <c r="AR1310" s="118"/>
      <c r="AS1310" s="118"/>
      <c r="AT1310" s="118"/>
      <c r="AU1310" s="118"/>
      <c r="AV1310" s="118"/>
      <c r="AW1310" s="118"/>
      <c r="AX1310" s="118"/>
      <c r="AY1310" s="118"/>
      <c r="AZ1310" s="118"/>
      <c r="BA1310" s="118"/>
      <c r="BB1310" s="118"/>
      <c r="BC1310" s="118"/>
      <c r="BD1310" s="118"/>
      <c r="BE1310" s="118"/>
      <c r="BF1310" s="118"/>
      <c r="BG1310" s="118"/>
      <c r="BH1310" s="118"/>
      <c r="BI1310" s="118"/>
    </row>
    <row r="1311" spans="1:104" x14ac:dyDescent="0.2">
      <c r="A1311" s="129"/>
      <c r="B1311" s="130"/>
      <c r="C1311" s="197" t="s">
        <v>975</v>
      </c>
      <c r="D1311" s="198"/>
      <c r="E1311" s="198"/>
      <c r="F1311" s="198"/>
      <c r="G1311" s="199"/>
      <c r="I1311" s="131"/>
      <c r="K1311" s="131"/>
      <c r="L1311" s="132" t="s">
        <v>975</v>
      </c>
      <c r="O1311" s="118"/>
      <c r="Z1311" s="118"/>
      <c r="AA1311" s="118"/>
      <c r="AB1311" s="118"/>
      <c r="AC1311" s="118"/>
      <c r="AD1311" s="118"/>
      <c r="AE1311" s="118"/>
      <c r="AF1311" s="118"/>
      <c r="AG1311" s="118"/>
      <c r="AH1311" s="118"/>
      <c r="AI1311" s="118"/>
      <c r="AJ1311" s="118"/>
      <c r="AK1311" s="118"/>
      <c r="AL1311" s="118"/>
      <c r="AM1311" s="118"/>
      <c r="AN1311" s="118"/>
      <c r="AO1311" s="118"/>
      <c r="AP1311" s="118"/>
      <c r="AQ1311" s="118"/>
      <c r="AR1311" s="118"/>
      <c r="AS1311" s="118"/>
      <c r="AT1311" s="118"/>
      <c r="AU1311" s="118"/>
      <c r="AV1311" s="118"/>
      <c r="AW1311" s="118"/>
      <c r="AX1311" s="118"/>
      <c r="AY1311" s="118"/>
      <c r="AZ1311" s="118"/>
      <c r="BA1311" s="118"/>
      <c r="BB1311" s="118"/>
      <c r="BC1311" s="118"/>
      <c r="BD1311" s="118"/>
      <c r="BE1311" s="118"/>
      <c r="BF1311" s="118"/>
      <c r="BG1311" s="118"/>
      <c r="BH1311" s="118"/>
      <c r="BI1311" s="118"/>
    </row>
    <row r="1312" spans="1:104" x14ac:dyDescent="0.2">
      <c r="A1312" s="129"/>
      <c r="B1312" s="130"/>
      <c r="C1312" s="197" t="s">
        <v>1004</v>
      </c>
      <c r="D1312" s="198"/>
      <c r="E1312" s="198"/>
      <c r="F1312" s="198"/>
      <c r="G1312" s="199"/>
      <c r="I1312" s="131"/>
      <c r="K1312" s="131"/>
      <c r="L1312" s="132" t="s">
        <v>1004</v>
      </c>
      <c r="O1312" s="118"/>
      <c r="Z1312" s="118"/>
      <c r="AA1312" s="118"/>
      <c r="AB1312" s="118"/>
      <c r="AC1312" s="118"/>
      <c r="AD1312" s="118"/>
      <c r="AE1312" s="118"/>
      <c r="AF1312" s="118"/>
      <c r="AG1312" s="118"/>
      <c r="AH1312" s="118"/>
      <c r="AI1312" s="118"/>
      <c r="AJ1312" s="118"/>
      <c r="AK1312" s="118"/>
      <c r="AL1312" s="118"/>
      <c r="AM1312" s="118"/>
      <c r="AN1312" s="118"/>
      <c r="AO1312" s="118"/>
      <c r="AP1312" s="118"/>
      <c r="AQ1312" s="118"/>
      <c r="AR1312" s="118"/>
      <c r="AS1312" s="118"/>
      <c r="AT1312" s="118"/>
      <c r="AU1312" s="118"/>
      <c r="AV1312" s="118"/>
      <c r="AW1312" s="118"/>
      <c r="AX1312" s="118"/>
      <c r="AY1312" s="118"/>
      <c r="AZ1312" s="118"/>
      <c r="BA1312" s="118"/>
      <c r="BB1312" s="118"/>
      <c r="BC1312" s="118"/>
      <c r="BD1312" s="118"/>
      <c r="BE1312" s="118"/>
      <c r="BF1312" s="118"/>
      <c r="BG1312" s="118"/>
      <c r="BH1312" s="118"/>
      <c r="BI1312" s="118"/>
    </row>
    <row r="1313" spans="1:104" ht="22.5" x14ac:dyDescent="0.2">
      <c r="A1313" s="119">
        <v>177</v>
      </c>
      <c r="B1313" s="120" t="s">
        <v>1005</v>
      </c>
      <c r="C1313" s="121" t="s">
        <v>1006</v>
      </c>
      <c r="D1313" s="122" t="s">
        <v>558</v>
      </c>
      <c r="E1313" s="123">
        <v>1</v>
      </c>
      <c r="F1313" s="124">
        <v>0</v>
      </c>
      <c r="G1313" s="125">
        <f>E1313*F1313</f>
        <v>0</v>
      </c>
      <c r="H1313" s="126">
        <v>0</v>
      </c>
      <c r="I1313" s="127">
        <f>E1313*H1313</f>
        <v>0</v>
      </c>
      <c r="J1313" s="126">
        <v>0</v>
      </c>
      <c r="K1313" s="127">
        <f>E1313*J1313</f>
        <v>0</v>
      </c>
      <c r="O1313" s="118"/>
      <c r="Z1313" s="118"/>
      <c r="AA1313" s="118">
        <v>1</v>
      </c>
      <c r="AB1313" s="118">
        <v>1</v>
      </c>
      <c r="AC1313" s="118">
        <v>1</v>
      </c>
      <c r="AD1313" s="118"/>
      <c r="AE1313" s="118"/>
      <c r="AF1313" s="118"/>
      <c r="AG1313" s="118"/>
      <c r="AH1313" s="118"/>
      <c r="AI1313" s="118"/>
      <c r="AJ1313" s="118"/>
      <c r="AK1313" s="118"/>
      <c r="AL1313" s="118"/>
      <c r="AM1313" s="118"/>
      <c r="AN1313" s="118"/>
      <c r="AO1313" s="118"/>
      <c r="AP1313" s="118"/>
      <c r="AQ1313" s="118"/>
      <c r="AR1313" s="118"/>
      <c r="AS1313" s="118"/>
      <c r="AT1313" s="118"/>
      <c r="AU1313" s="118"/>
      <c r="AV1313" s="118"/>
      <c r="AW1313" s="118"/>
      <c r="AX1313" s="118"/>
      <c r="AY1313" s="118"/>
      <c r="AZ1313" s="128">
        <f>G1313</f>
        <v>0</v>
      </c>
      <c r="BA1313" s="118"/>
      <c r="BB1313" s="118"/>
      <c r="BC1313" s="118"/>
      <c r="BD1313" s="118"/>
      <c r="BE1313" s="118"/>
      <c r="BF1313" s="118"/>
      <c r="BG1313" s="118"/>
      <c r="BH1313" s="118"/>
      <c r="BI1313" s="118"/>
      <c r="CA1313" s="118">
        <v>1</v>
      </c>
      <c r="CB1313" s="118">
        <v>1</v>
      </c>
      <c r="CZ1313" s="81">
        <v>2</v>
      </c>
    </row>
    <row r="1314" spans="1:104" x14ac:dyDescent="0.2">
      <c r="A1314" s="129"/>
      <c r="B1314" s="130"/>
      <c r="C1314" s="197" t="s">
        <v>989</v>
      </c>
      <c r="D1314" s="198"/>
      <c r="E1314" s="198"/>
      <c r="F1314" s="198"/>
      <c r="G1314" s="199"/>
      <c r="I1314" s="131"/>
      <c r="K1314" s="131"/>
      <c r="L1314" s="132" t="s">
        <v>989</v>
      </c>
      <c r="O1314" s="118"/>
      <c r="Z1314" s="118"/>
      <c r="AA1314" s="118"/>
      <c r="AB1314" s="118"/>
      <c r="AC1314" s="118"/>
      <c r="AD1314" s="118"/>
      <c r="AE1314" s="118"/>
      <c r="AF1314" s="118"/>
      <c r="AG1314" s="118"/>
      <c r="AH1314" s="118"/>
      <c r="AI1314" s="118"/>
      <c r="AJ1314" s="118"/>
      <c r="AK1314" s="118"/>
      <c r="AL1314" s="118"/>
      <c r="AM1314" s="118"/>
      <c r="AN1314" s="118"/>
      <c r="AO1314" s="118"/>
      <c r="AP1314" s="118"/>
      <c r="AQ1314" s="118"/>
      <c r="AR1314" s="118"/>
      <c r="AS1314" s="118"/>
      <c r="AT1314" s="118"/>
      <c r="AU1314" s="118"/>
      <c r="AV1314" s="118"/>
      <c r="AW1314" s="118"/>
      <c r="AX1314" s="118"/>
      <c r="AY1314" s="118"/>
      <c r="AZ1314" s="118"/>
      <c r="BA1314" s="118"/>
      <c r="BB1314" s="118"/>
      <c r="BC1314" s="118"/>
      <c r="BD1314" s="118"/>
      <c r="BE1314" s="118"/>
      <c r="BF1314" s="118"/>
      <c r="BG1314" s="118"/>
      <c r="BH1314" s="118"/>
      <c r="BI1314" s="118"/>
    </row>
    <row r="1315" spans="1:104" x14ac:dyDescent="0.2">
      <c r="A1315" s="129"/>
      <c r="B1315" s="130"/>
      <c r="C1315" s="197" t="s">
        <v>990</v>
      </c>
      <c r="D1315" s="198"/>
      <c r="E1315" s="198"/>
      <c r="F1315" s="198"/>
      <c r="G1315" s="199"/>
      <c r="I1315" s="131"/>
      <c r="K1315" s="131"/>
      <c r="L1315" s="132" t="s">
        <v>990</v>
      </c>
      <c r="O1315" s="118"/>
      <c r="Z1315" s="118"/>
      <c r="AA1315" s="118"/>
      <c r="AB1315" s="118"/>
      <c r="AC1315" s="118"/>
      <c r="AD1315" s="118"/>
      <c r="AE1315" s="118"/>
      <c r="AF1315" s="118"/>
      <c r="AG1315" s="118"/>
      <c r="AH1315" s="118"/>
      <c r="AI1315" s="118"/>
      <c r="AJ1315" s="118"/>
      <c r="AK1315" s="118"/>
      <c r="AL1315" s="118"/>
      <c r="AM1315" s="118"/>
      <c r="AN1315" s="118"/>
      <c r="AO1315" s="118"/>
      <c r="AP1315" s="118"/>
      <c r="AQ1315" s="118"/>
      <c r="AR1315" s="118"/>
      <c r="AS1315" s="118"/>
      <c r="AT1315" s="118"/>
      <c r="AU1315" s="118"/>
      <c r="AV1315" s="118"/>
      <c r="AW1315" s="118"/>
      <c r="AX1315" s="118"/>
      <c r="AY1315" s="118"/>
      <c r="AZ1315" s="118"/>
      <c r="BA1315" s="118"/>
      <c r="BB1315" s="118"/>
      <c r="BC1315" s="118"/>
      <c r="BD1315" s="118"/>
      <c r="BE1315" s="118"/>
      <c r="BF1315" s="118"/>
      <c r="BG1315" s="118"/>
      <c r="BH1315" s="118"/>
      <c r="BI1315" s="118"/>
    </row>
    <row r="1316" spans="1:104" x14ac:dyDescent="0.2">
      <c r="A1316" s="129"/>
      <c r="B1316" s="130"/>
      <c r="C1316" s="197" t="s">
        <v>991</v>
      </c>
      <c r="D1316" s="198"/>
      <c r="E1316" s="198"/>
      <c r="F1316" s="198"/>
      <c r="G1316" s="199"/>
      <c r="I1316" s="131"/>
      <c r="K1316" s="131"/>
      <c r="L1316" s="132" t="s">
        <v>991</v>
      </c>
      <c r="O1316" s="118"/>
      <c r="Z1316" s="118"/>
      <c r="AA1316" s="118"/>
      <c r="AB1316" s="118"/>
      <c r="AC1316" s="118"/>
      <c r="AD1316" s="118"/>
      <c r="AE1316" s="118"/>
      <c r="AF1316" s="118"/>
      <c r="AG1316" s="118"/>
      <c r="AH1316" s="118"/>
      <c r="AI1316" s="118"/>
      <c r="AJ1316" s="118"/>
      <c r="AK1316" s="118"/>
      <c r="AL1316" s="118"/>
      <c r="AM1316" s="118"/>
      <c r="AN1316" s="118"/>
      <c r="AO1316" s="118"/>
      <c r="AP1316" s="118"/>
      <c r="AQ1316" s="118"/>
      <c r="AR1316" s="118"/>
      <c r="AS1316" s="118"/>
      <c r="AT1316" s="118"/>
      <c r="AU1316" s="118"/>
      <c r="AV1316" s="118"/>
      <c r="AW1316" s="118"/>
      <c r="AX1316" s="118"/>
      <c r="AY1316" s="118"/>
      <c r="AZ1316" s="118"/>
      <c r="BA1316" s="118"/>
      <c r="BB1316" s="118"/>
      <c r="BC1316" s="118"/>
      <c r="BD1316" s="118"/>
      <c r="BE1316" s="118"/>
      <c r="BF1316" s="118"/>
      <c r="BG1316" s="118"/>
      <c r="BH1316" s="118"/>
      <c r="BI1316" s="118"/>
    </row>
    <row r="1317" spans="1:104" ht="22.5" x14ac:dyDescent="0.2">
      <c r="A1317" s="129"/>
      <c r="B1317" s="130"/>
      <c r="C1317" s="197" t="s">
        <v>992</v>
      </c>
      <c r="D1317" s="198"/>
      <c r="E1317" s="198"/>
      <c r="F1317" s="198"/>
      <c r="G1317" s="199"/>
      <c r="I1317" s="131"/>
      <c r="K1317" s="131"/>
      <c r="L1317" s="132" t="s">
        <v>992</v>
      </c>
      <c r="O1317" s="118"/>
      <c r="Z1317" s="118"/>
      <c r="AA1317" s="118"/>
      <c r="AB1317" s="118"/>
      <c r="AC1317" s="118"/>
      <c r="AD1317" s="118"/>
      <c r="AE1317" s="118"/>
      <c r="AF1317" s="118"/>
      <c r="AG1317" s="118"/>
      <c r="AH1317" s="118"/>
      <c r="AI1317" s="118"/>
      <c r="AJ1317" s="118"/>
      <c r="AK1317" s="118"/>
      <c r="AL1317" s="118"/>
      <c r="AM1317" s="118"/>
      <c r="AN1317" s="118"/>
      <c r="AO1317" s="118"/>
      <c r="AP1317" s="118"/>
      <c r="AQ1317" s="118"/>
      <c r="AR1317" s="118"/>
      <c r="AS1317" s="118"/>
      <c r="AT1317" s="118"/>
      <c r="AU1317" s="118"/>
      <c r="AV1317" s="118"/>
      <c r="AW1317" s="118"/>
      <c r="AX1317" s="118"/>
      <c r="AY1317" s="118"/>
      <c r="AZ1317" s="118"/>
      <c r="BA1317" s="118"/>
      <c r="BB1317" s="118"/>
      <c r="BC1317" s="118"/>
      <c r="BD1317" s="118"/>
      <c r="BE1317" s="118"/>
      <c r="BF1317" s="118"/>
      <c r="BG1317" s="118"/>
      <c r="BH1317" s="118"/>
      <c r="BI1317" s="118"/>
    </row>
    <row r="1318" spans="1:104" ht="22.5" x14ac:dyDescent="0.2">
      <c r="A1318" s="129"/>
      <c r="B1318" s="130"/>
      <c r="C1318" s="197" t="s">
        <v>993</v>
      </c>
      <c r="D1318" s="198"/>
      <c r="E1318" s="198"/>
      <c r="F1318" s="198"/>
      <c r="G1318" s="199"/>
      <c r="I1318" s="131"/>
      <c r="K1318" s="131"/>
      <c r="L1318" s="132" t="s">
        <v>993</v>
      </c>
      <c r="O1318" s="118"/>
      <c r="Z1318" s="118"/>
      <c r="AA1318" s="118"/>
      <c r="AB1318" s="118"/>
      <c r="AC1318" s="118"/>
      <c r="AD1318" s="118"/>
      <c r="AE1318" s="118"/>
      <c r="AF1318" s="118"/>
      <c r="AG1318" s="118"/>
      <c r="AH1318" s="118"/>
      <c r="AI1318" s="118"/>
      <c r="AJ1318" s="118"/>
      <c r="AK1318" s="118"/>
      <c r="AL1318" s="118"/>
      <c r="AM1318" s="118"/>
      <c r="AN1318" s="118"/>
      <c r="AO1318" s="118"/>
      <c r="AP1318" s="118"/>
      <c r="AQ1318" s="118"/>
      <c r="AR1318" s="118"/>
      <c r="AS1318" s="118"/>
      <c r="AT1318" s="118"/>
      <c r="AU1318" s="118"/>
      <c r="AV1318" s="118"/>
      <c r="AW1318" s="118"/>
      <c r="AX1318" s="118"/>
      <c r="AY1318" s="118"/>
      <c r="AZ1318" s="118"/>
      <c r="BA1318" s="118"/>
      <c r="BB1318" s="118"/>
      <c r="BC1318" s="118"/>
      <c r="BD1318" s="118"/>
      <c r="BE1318" s="118"/>
      <c r="BF1318" s="118"/>
      <c r="BG1318" s="118"/>
      <c r="BH1318" s="118"/>
      <c r="BI1318" s="118"/>
    </row>
    <row r="1319" spans="1:104" x14ac:dyDescent="0.2">
      <c r="A1319" s="129"/>
      <c r="B1319" s="130"/>
      <c r="C1319" s="197" t="s">
        <v>994</v>
      </c>
      <c r="D1319" s="198"/>
      <c r="E1319" s="198"/>
      <c r="F1319" s="198"/>
      <c r="G1319" s="199"/>
      <c r="I1319" s="131"/>
      <c r="K1319" s="131"/>
      <c r="L1319" s="132" t="s">
        <v>994</v>
      </c>
      <c r="O1319" s="118"/>
      <c r="Z1319" s="118"/>
      <c r="AA1319" s="118"/>
      <c r="AB1319" s="118"/>
      <c r="AC1319" s="118"/>
      <c r="AD1319" s="118"/>
      <c r="AE1319" s="118"/>
      <c r="AF1319" s="118"/>
      <c r="AG1319" s="118"/>
      <c r="AH1319" s="118"/>
      <c r="AI1319" s="118"/>
      <c r="AJ1319" s="118"/>
      <c r="AK1319" s="118"/>
      <c r="AL1319" s="118"/>
      <c r="AM1319" s="118"/>
      <c r="AN1319" s="118"/>
      <c r="AO1319" s="118"/>
      <c r="AP1319" s="118"/>
      <c r="AQ1319" s="118"/>
      <c r="AR1319" s="118"/>
      <c r="AS1319" s="118"/>
      <c r="AT1319" s="118"/>
      <c r="AU1319" s="118"/>
      <c r="AV1319" s="118"/>
      <c r="AW1319" s="118"/>
      <c r="AX1319" s="118"/>
      <c r="AY1319" s="118"/>
      <c r="AZ1319" s="118"/>
      <c r="BA1319" s="118"/>
      <c r="BB1319" s="118"/>
      <c r="BC1319" s="118"/>
      <c r="BD1319" s="118"/>
      <c r="BE1319" s="118"/>
      <c r="BF1319" s="118"/>
      <c r="BG1319" s="118"/>
      <c r="BH1319" s="118"/>
      <c r="BI1319" s="118"/>
    </row>
    <row r="1320" spans="1:104" x14ac:dyDescent="0.2">
      <c r="A1320" s="129"/>
      <c r="B1320" s="130"/>
      <c r="C1320" s="197" t="s">
        <v>995</v>
      </c>
      <c r="D1320" s="198"/>
      <c r="E1320" s="198"/>
      <c r="F1320" s="198"/>
      <c r="G1320" s="199"/>
      <c r="I1320" s="131"/>
      <c r="K1320" s="131"/>
      <c r="L1320" s="132" t="s">
        <v>995</v>
      </c>
      <c r="O1320" s="118"/>
      <c r="Z1320" s="118"/>
      <c r="AA1320" s="118"/>
      <c r="AB1320" s="118"/>
      <c r="AC1320" s="118"/>
      <c r="AD1320" s="118"/>
      <c r="AE1320" s="118"/>
      <c r="AF1320" s="118"/>
      <c r="AG1320" s="118"/>
      <c r="AH1320" s="118"/>
      <c r="AI1320" s="118"/>
      <c r="AJ1320" s="118"/>
      <c r="AK1320" s="118"/>
      <c r="AL1320" s="118"/>
      <c r="AM1320" s="118"/>
      <c r="AN1320" s="118"/>
      <c r="AO1320" s="118"/>
      <c r="AP1320" s="118"/>
      <c r="AQ1320" s="118"/>
      <c r="AR1320" s="118"/>
      <c r="AS1320" s="118"/>
      <c r="AT1320" s="118"/>
      <c r="AU1320" s="118"/>
      <c r="AV1320" s="118"/>
      <c r="AW1320" s="118"/>
      <c r="AX1320" s="118"/>
      <c r="AY1320" s="118"/>
      <c r="AZ1320" s="118"/>
      <c r="BA1320" s="118"/>
      <c r="BB1320" s="118"/>
      <c r="BC1320" s="118"/>
      <c r="BD1320" s="118"/>
      <c r="BE1320" s="118"/>
      <c r="BF1320" s="118"/>
      <c r="BG1320" s="118"/>
      <c r="BH1320" s="118"/>
      <c r="BI1320" s="118"/>
    </row>
    <row r="1321" spans="1:104" x14ac:dyDescent="0.2">
      <c r="A1321" s="129"/>
      <c r="B1321" s="130"/>
      <c r="C1321" s="197" t="s">
        <v>1007</v>
      </c>
      <c r="D1321" s="198"/>
      <c r="E1321" s="198"/>
      <c r="F1321" s="198"/>
      <c r="G1321" s="199"/>
      <c r="I1321" s="131"/>
      <c r="K1321" s="131"/>
      <c r="L1321" s="132" t="s">
        <v>1007</v>
      </c>
      <c r="O1321" s="118"/>
      <c r="Z1321" s="118"/>
      <c r="AA1321" s="118"/>
      <c r="AB1321" s="118"/>
      <c r="AC1321" s="118"/>
      <c r="AD1321" s="118"/>
      <c r="AE1321" s="118"/>
      <c r="AF1321" s="118"/>
      <c r="AG1321" s="118"/>
      <c r="AH1321" s="118"/>
      <c r="AI1321" s="118"/>
      <c r="AJ1321" s="118"/>
      <c r="AK1321" s="118"/>
      <c r="AL1321" s="118"/>
      <c r="AM1321" s="118"/>
      <c r="AN1321" s="118"/>
      <c r="AO1321" s="118"/>
      <c r="AP1321" s="118"/>
      <c r="AQ1321" s="118"/>
      <c r="AR1321" s="118"/>
      <c r="AS1321" s="118"/>
      <c r="AT1321" s="118"/>
      <c r="AU1321" s="118"/>
      <c r="AV1321" s="118"/>
      <c r="AW1321" s="118"/>
      <c r="AX1321" s="118"/>
      <c r="AY1321" s="118"/>
      <c r="AZ1321" s="118"/>
      <c r="BA1321" s="118"/>
      <c r="BB1321" s="118"/>
      <c r="BC1321" s="118"/>
      <c r="BD1321" s="118"/>
      <c r="BE1321" s="118"/>
      <c r="BF1321" s="118"/>
      <c r="BG1321" s="118"/>
      <c r="BH1321" s="118"/>
      <c r="BI1321" s="118"/>
    </row>
    <row r="1322" spans="1:104" x14ac:dyDescent="0.2">
      <c r="A1322" s="129"/>
      <c r="B1322" s="130"/>
      <c r="C1322" s="197" t="s">
        <v>1008</v>
      </c>
      <c r="D1322" s="198"/>
      <c r="E1322" s="198"/>
      <c r="F1322" s="198"/>
      <c r="G1322" s="199"/>
      <c r="I1322" s="131"/>
      <c r="K1322" s="131"/>
      <c r="L1322" s="132" t="s">
        <v>1008</v>
      </c>
      <c r="O1322" s="118"/>
      <c r="Z1322" s="118"/>
      <c r="AA1322" s="118"/>
      <c r="AB1322" s="118"/>
      <c r="AC1322" s="118"/>
      <c r="AD1322" s="118"/>
      <c r="AE1322" s="118"/>
      <c r="AF1322" s="118"/>
      <c r="AG1322" s="118"/>
      <c r="AH1322" s="118"/>
      <c r="AI1322" s="118"/>
      <c r="AJ1322" s="118"/>
      <c r="AK1322" s="118"/>
      <c r="AL1322" s="118"/>
      <c r="AM1322" s="118"/>
      <c r="AN1322" s="118"/>
      <c r="AO1322" s="118"/>
      <c r="AP1322" s="118"/>
      <c r="AQ1322" s="118"/>
      <c r="AR1322" s="118"/>
      <c r="AS1322" s="118"/>
      <c r="AT1322" s="118"/>
      <c r="AU1322" s="118"/>
      <c r="AV1322" s="118"/>
      <c r="AW1322" s="118"/>
      <c r="AX1322" s="118"/>
      <c r="AY1322" s="118"/>
      <c r="AZ1322" s="118"/>
      <c r="BA1322" s="118"/>
      <c r="BB1322" s="118"/>
      <c r="BC1322" s="118"/>
      <c r="BD1322" s="118"/>
      <c r="BE1322" s="118"/>
      <c r="BF1322" s="118"/>
      <c r="BG1322" s="118"/>
      <c r="BH1322" s="118"/>
      <c r="BI1322" s="118"/>
    </row>
    <row r="1323" spans="1:104" x14ac:dyDescent="0.2">
      <c r="A1323" s="129"/>
      <c r="B1323" s="130"/>
      <c r="C1323" s="197" t="s">
        <v>975</v>
      </c>
      <c r="D1323" s="198"/>
      <c r="E1323" s="198"/>
      <c r="F1323" s="198"/>
      <c r="G1323" s="199"/>
      <c r="I1323" s="131"/>
      <c r="K1323" s="131"/>
      <c r="L1323" s="132" t="s">
        <v>975</v>
      </c>
      <c r="O1323" s="118"/>
      <c r="Z1323" s="118"/>
      <c r="AA1323" s="118"/>
      <c r="AB1323" s="118"/>
      <c r="AC1323" s="118"/>
      <c r="AD1323" s="118"/>
      <c r="AE1323" s="118"/>
      <c r="AF1323" s="118"/>
      <c r="AG1323" s="118"/>
      <c r="AH1323" s="118"/>
      <c r="AI1323" s="118"/>
      <c r="AJ1323" s="118"/>
      <c r="AK1323" s="118"/>
      <c r="AL1323" s="118"/>
      <c r="AM1323" s="118"/>
      <c r="AN1323" s="118"/>
      <c r="AO1323" s="118"/>
      <c r="AP1323" s="118"/>
      <c r="AQ1323" s="118"/>
      <c r="AR1323" s="118"/>
      <c r="AS1323" s="118"/>
      <c r="AT1323" s="118"/>
      <c r="AU1323" s="118"/>
      <c r="AV1323" s="118"/>
      <c r="AW1323" s="118"/>
      <c r="AX1323" s="118"/>
      <c r="AY1323" s="118"/>
      <c r="AZ1323" s="118"/>
      <c r="BA1323" s="118"/>
      <c r="BB1323" s="118"/>
      <c r="BC1323" s="118"/>
      <c r="BD1323" s="118"/>
      <c r="BE1323" s="118"/>
      <c r="BF1323" s="118"/>
      <c r="BG1323" s="118"/>
      <c r="BH1323" s="118"/>
      <c r="BI1323" s="118"/>
    </row>
    <row r="1324" spans="1:104" x14ac:dyDescent="0.2">
      <c r="A1324" s="129"/>
      <c r="B1324" s="130"/>
      <c r="C1324" s="197" t="s">
        <v>1004</v>
      </c>
      <c r="D1324" s="198"/>
      <c r="E1324" s="198"/>
      <c r="F1324" s="198"/>
      <c r="G1324" s="199"/>
      <c r="I1324" s="131"/>
      <c r="K1324" s="131"/>
      <c r="L1324" s="132" t="s">
        <v>1004</v>
      </c>
      <c r="O1324" s="118"/>
      <c r="Z1324" s="118"/>
      <c r="AA1324" s="118"/>
      <c r="AB1324" s="118"/>
      <c r="AC1324" s="118"/>
      <c r="AD1324" s="118"/>
      <c r="AE1324" s="118"/>
      <c r="AF1324" s="118"/>
      <c r="AG1324" s="118"/>
      <c r="AH1324" s="118"/>
      <c r="AI1324" s="118"/>
      <c r="AJ1324" s="118"/>
      <c r="AK1324" s="118"/>
      <c r="AL1324" s="118"/>
      <c r="AM1324" s="118"/>
      <c r="AN1324" s="118"/>
      <c r="AO1324" s="118"/>
      <c r="AP1324" s="118"/>
      <c r="AQ1324" s="118"/>
      <c r="AR1324" s="118"/>
      <c r="AS1324" s="118"/>
      <c r="AT1324" s="118"/>
      <c r="AU1324" s="118"/>
      <c r="AV1324" s="118"/>
      <c r="AW1324" s="118"/>
      <c r="AX1324" s="118"/>
      <c r="AY1324" s="118"/>
      <c r="AZ1324" s="118"/>
      <c r="BA1324" s="118"/>
      <c r="BB1324" s="118"/>
      <c r="BC1324" s="118"/>
      <c r="BD1324" s="118"/>
      <c r="BE1324" s="118"/>
      <c r="BF1324" s="118"/>
      <c r="BG1324" s="118"/>
      <c r="BH1324" s="118"/>
      <c r="BI1324" s="118"/>
    </row>
    <row r="1325" spans="1:104" x14ac:dyDescent="0.2">
      <c r="A1325" s="129"/>
      <c r="B1325" s="130"/>
      <c r="C1325" s="197" t="s">
        <v>1009</v>
      </c>
      <c r="D1325" s="198"/>
      <c r="E1325" s="198"/>
      <c r="F1325" s="198"/>
      <c r="G1325" s="199"/>
      <c r="I1325" s="131"/>
      <c r="K1325" s="131"/>
      <c r="L1325" s="132" t="s">
        <v>1009</v>
      </c>
      <c r="O1325" s="118"/>
      <c r="Z1325" s="118"/>
      <c r="AA1325" s="118"/>
      <c r="AB1325" s="118"/>
      <c r="AC1325" s="118"/>
      <c r="AD1325" s="118"/>
      <c r="AE1325" s="118"/>
      <c r="AF1325" s="118"/>
      <c r="AG1325" s="118"/>
      <c r="AH1325" s="118"/>
      <c r="AI1325" s="118"/>
      <c r="AJ1325" s="118"/>
      <c r="AK1325" s="118"/>
      <c r="AL1325" s="118"/>
      <c r="AM1325" s="118"/>
      <c r="AN1325" s="118"/>
      <c r="AO1325" s="118"/>
      <c r="AP1325" s="118"/>
      <c r="AQ1325" s="118"/>
      <c r="AR1325" s="118"/>
      <c r="AS1325" s="118"/>
      <c r="AT1325" s="118"/>
      <c r="AU1325" s="118"/>
      <c r="AV1325" s="118"/>
      <c r="AW1325" s="118"/>
      <c r="AX1325" s="118"/>
      <c r="AY1325" s="118"/>
      <c r="AZ1325" s="118"/>
      <c r="BA1325" s="118"/>
      <c r="BB1325" s="118"/>
      <c r="BC1325" s="118"/>
      <c r="BD1325" s="118"/>
      <c r="BE1325" s="118"/>
      <c r="BF1325" s="118"/>
      <c r="BG1325" s="118"/>
      <c r="BH1325" s="118"/>
      <c r="BI1325" s="118"/>
    </row>
    <row r="1326" spans="1:104" x14ac:dyDescent="0.2">
      <c r="A1326" s="119">
        <v>178</v>
      </c>
      <c r="B1326" s="120" t="s">
        <v>1010</v>
      </c>
      <c r="C1326" s="121" t="s">
        <v>1011</v>
      </c>
      <c r="D1326" s="122" t="s">
        <v>558</v>
      </c>
      <c r="E1326" s="123">
        <v>1</v>
      </c>
      <c r="F1326" s="124">
        <v>0</v>
      </c>
      <c r="G1326" s="125">
        <f>E1326*F1326</f>
        <v>0</v>
      </c>
      <c r="H1326" s="126">
        <v>0</v>
      </c>
      <c r="I1326" s="127">
        <f>E1326*H1326</f>
        <v>0</v>
      </c>
      <c r="J1326" s="126">
        <v>0</v>
      </c>
      <c r="K1326" s="127">
        <f>E1326*J1326</f>
        <v>0</v>
      </c>
      <c r="O1326" s="118"/>
      <c r="Z1326" s="118"/>
      <c r="AA1326" s="118">
        <v>1</v>
      </c>
      <c r="AB1326" s="118">
        <v>1</v>
      </c>
      <c r="AC1326" s="118">
        <v>1</v>
      </c>
      <c r="AD1326" s="118"/>
      <c r="AE1326" s="118"/>
      <c r="AF1326" s="118"/>
      <c r="AG1326" s="118"/>
      <c r="AH1326" s="118"/>
      <c r="AI1326" s="118"/>
      <c r="AJ1326" s="118"/>
      <c r="AK1326" s="118"/>
      <c r="AL1326" s="118"/>
      <c r="AM1326" s="118"/>
      <c r="AN1326" s="118"/>
      <c r="AO1326" s="118"/>
      <c r="AP1326" s="118"/>
      <c r="AQ1326" s="118"/>
      <c r="AR1326" s="118"/>
      <c r="AS1326" s="118"/>
      <c r="AT1326" s="118"/>
      <c r="AU1326" s="118"/>
      <c r="AV1326" s="118"/>
      <c r="AW1326" s="118"/>
      <c r="AX1326" s="118"/>
      <c r="AY1326" s="118"/>
      <c r="AZ1326" s="128">
        <f>G1326</f>
        <v>0</v>
      </c>
      <c r="BA1326" s="118"/>
      <c r="BB1326" s="118"/>
      <c r="BC1326" s="118"/>
      <c r="BD1326" s="118"/>
      <c r="BE1326" s="118"/>
      <c r="BF1326" s="118"/>
      <c r="BG1326" s="118"/>
      <c r="BH1326" s="118"/>
      <c r="BI1326" s="118"/>
      <c r="CA1326" s="118">
        <v>1</v>
      </c>
      <c r="CB1326" s="118">
        <v>1</v>
      </c>
      <c r="CZ1326" s="81">
        <v>2</v>
      </c>
    </row>
    <row r="1327" spans="1:104" ht="22.5" x14ac:dyDescent="0.2">
      <c r="A1327" s="129"/>
      <c r="B1327" s="130"/>
      <c r="C1327" s="197" t="s">
        <v>1012</v>
      </c>
      <c r="D1327" s="198"/>
      <c r="E1327" s="198"/>
      <c r="F1327" s="198"/>
      <c r="G1327" s="199"/>
      <c r="I1327" s="131"/>
      <c r="K1327" s="131"/>
      <c r="L1327" s="132" t="s">
        <v>1012</v>
      </c>
      <c r="O1327" s="118"/>
      <c r="Z1327" s="118"/>
      <c r="AA1327" s="118"/>
      <c r="AB1327" s="118"/>
      <c r="AC1327" s="118"/>
      <c r="AD1327" s="118"/>
      <c r="AE1327" s="118"/>
      <c r="AF1327" s="118"/>
      <c r="AG1327" s="118"/>
      <c r="AH1327" s="118"/>
      <c r="AI1327" s="118"/>
      <c r="AJ1327" s="118"/>
      <c r="AK1327" s="118"/>
      <c r="AL1327" s="118"/>
      <c r="AM1327" s="118"/>
      <c r="AN1327" s="118"/>
      <c r="AO1327" s="118"/>
      <c r="AP1327" s="118"/>
      <c r="AQ1327" s="118"/>
      <c r="AR1327" s="118"/>
      <c r="AS1327" s="118"/>
      <c r="AT1327" s="118"/>
      <c r="AU1327" s="118"/>
      <c r="AV1327" s="118"/>
      <c r="AW1327" s="118"/>
      <c r="AX1327" s="118"/>
      <c r="AY1327" s="118"/>
      <c r="AZ1327" s="118"/>
      <c r="BA1327" s="118"/>
      <c r="BB1327" s="118"/>
      <c r="BC1327" s="118"/>
      <c r="BD1327" s="118"/>
      <c r="BE1327" s="118"/>
      <c r="BF1327" s="118"/>
      <c r="BG1327" s="118"/>
      <c r="BH1327" s="118"/>
      <c r="BI1327" s="118"/>
    </row>
    <row r="1328" spans="1:104" ht="22.5" x14ac:dyDescent="0.2">
      <c r="A1328" s="129"/>
      <c r="B1328" s="130"/>
      <c r="C1328" s="197" t="s">
        <v>1013</v>
      </c>
      <c r="D1328" s="198"/>
      <c r="E1328" s="198"/>
      <c r="F1328" s="198"/>
      <c r="G1328" s="199"/>
      <c r="I1328" s="131"/>
      <c r="K1328" s="131"/>
      <c r="L1328" s="132" t="s">
        <v>1013</v>
      </c>
      <c r="O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c r="AY1328" s="118"/>
      <c r="AZ1328" s="118"/>
      <c r="BA1328" s="118"/>
      <c r="BB1328" s="118"/>
      <c r="BC1328" s="118"/>
      <c r="BD1328" s="118"/>
      <c r="BE1328" s="118"/>
      <c r="BF1328" s="118"/>
      <c r="BG1328" s="118"/>
      <c r="BH1328" s="118"/>
      <c r="BI1328" s="118"/>
    </row>
    <row r="1329" spans="1:104" ht="22.5" x14ac:dyDescent="0.2">
      <c r="A1329" s="129"/>
      <c r="B1329" s="130"/>
      <c r="C1329" s="197" t="s">
        <v>1014</v>
      </c>
      <c r="D1329" s="198"/>
      <c r="E1329" s="198"/>
      <c r="F1329" s="198"/>
      <c r="G1329" s="199"/>
      <c r="I1329" s="131"/>
      <c r="K1329" s="131"/>
      <c r="L1329" s="132" t="s">
        <v>1014</v>
      </c>
      <c r="O1329" s="118"/>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c r="AS1329" s="118"/>
      <c r="AT1329" s="118"/>
      <c r="AU1329" s="118"/>
      <c r="AV1329" s="118"/>
      <c r="AW1329" s="118"/>
      <c r="AX1329" s="118"/>
      <c r="AY1329" s="118"/>
      <c r="AZ1329" s="118"/>
      <c r="BA1329" s="118"/>
      <c r="BB1329" s="118"/>
      <c r="BC1329" s="118"/>
      <c r="BD1329" s="118"/>
      <c r="BE1329" s="118"/>
      <c r="BF1329" s="118"/>
      <c r="BG1329" s="118"/>
      <c r="BH1329" s="118"/>
      <c r="BI1329" s="118"/>
    </row>
    <row r="1330" spans="1:104" x14ac:dyDescent="0.2">
      <c r="A1330" s="129"/>
      <c r="B1330" s="130"/>
      <c r="C1330" s="197" t="s">
        <v>1015</v>
      </c>
      <c r="D1330" s="198"/>
      <c r="E1330" s="198"/>
      <c r="F1330" s="198"/>
      <c r="G1330" s="199"/>
      <c r="I1330" s="131"/>
      <c r="K1330" s="131"/>
      <c r="L1330" s="132" t="s">
        <v>1015</v>
      </c>
      <c r="O1330" s="118"/>
      <c r="Z1330" s="118"/>
      <c r="AA1330" s="118"/>
      <c r="AB1330" s="118"/>
      <c r="AC1330" s="118"/>
      <c r="AD1330" s="118"/>
      <c r="AE1330" s="118"/>
      <c r="AF1330" s="118"/>
      <c r="AG1330" s="118"/>
      <c r="AH1330" s="118"/>
      <c r="AI1330" s="118"/>
      <c r="AJ1330" s="118"/>
      <c r="AK1330" s="118"/>
      <c r="AL1330" s="118"/>
      <c r="AM1330" s="118"/>
      <c r="AN1330" s="118"/>
      <c r="AO1330" s="118"/>
      <c r="AP1330" s="118"/>
      <c r="AQ1330" s="118"/>
      <c r="AR1330" s="118"/>
      <c r="AS1330" s="118"/>
      <c r="AT1330" s="118"/>
      <c r="AU1330" s="118"/>
      <c r="AV1330" s="118"/>
      <c r="AW1330" s="118"/>
      <c r="AX1330" s="118"/>
      <c r="AY1330" s="118"/>
      <c r="AZ1330" s="118"/>
      <c r="BA1330" s="118"/>
      <c r="BB1330" s="118"/>
      <c r="BC1330" s="118"/>
      <c r="BD1330" s="118"/>
      <c r="BE1330" s="118"/>
      <c r="BF1330" s="118"/>
      <c r="BG1330" s="118"/>
      <c r="BH1330" s="118"/>
      <c r="BI1330" s="118"/>
    </row>
    <row r="1331" spans="1:104" x14ac:dyDescent="0.2">
      <c r="A1331" s="129"/>
      <c r="B1331" s="130"/>
      <c r="C1331" s="197" t="s">
        <v>1016</v>
      </c>
      <c r="D1331" s="198"/>
      <c r="E1331" s="198"/>
      <c r="F1331" s="198"/>
      <c r="G1331" s="199"/>
      <c r="I1331" s="131"/>
      <c r="K1331" s="131"/>
      <c r="L1331" s="132" t="s">
        <v>1016</v>
      </c>
      <c r="O1331" s="118"/>
      <c r="Z1331" s="118"/>
      <c r="AA1331" s="118"/>
      <c r="AB1331" s="118"/>
      <c r="AC1331" s="118"/>
      <c r="AD1331" s="118"/>
      <c r="AE1331" s="118"/>
      <c r="AF1331" s="118"/>
      <c r="AG1331" s="118"/>
      <c r="AH1331" s="118"/>
      <c r="AI1331" s="118"/>
      <c r="AJ1331" s="118"/>
      <c r="AK1331" s="118"/>
      <c r="AL1331" s="118"/>
      <c r="AM1331" s="118"/>
      <c r="AN1331" s="118"/>
      <c r="AO1331" s="118"/>
      <c r="AP1331" s="118"/>
      <c r="AQ1331" s="118"/>
      <c r="AR1331" s="118"/>
      <c r="AS1331" s="118"/>
      <c r="AT1331" s="118"/>
      <c r="AU1331" s="118"/>
      <c r="AV1331" s="118"/>
      <c r="AW1331" s="118"/>
      <c r="AX1331" s="118"/>
      <c r="AY1331" s="118"/>
      <c r="AZ1331" s="118"/>
      <c r="BA1331" s="118"/>
      <c r="BB1331" s="118"/>
      <c r="BC1331" s="118"/>
      <c r="BD1331" s="118"/>
      <c r="BE1331" s="118"/>
      <c r="BF1331" s="118"/>
      <c r="BG1331" s="118"/>
      <c r="BH1331" s="118"/>
      <c r="BI1331" s="118"/>
    </row>
    <row r="1332" spans="1:104" ht="22.5" x14ac:dyDescent="0.2">
      <c r="A1332" s="119">
        <v>179</v>
      </c>
      <c r="B1332" s="120" t="s">
        <v>1017</v>
      </c>
      <c r="C1332" s="121" t="s">
        <v>1018</v>
      </c>
      <c r="D1332" s="122" t="s">
        <v>22</v>
      </c>
      <c r="E1332" s="123">
        <v>10368</v>
      </c>
      <c r="F1332" s="124">
        <v>0</v>
      </c>
      <c r="G1332" s="125">
        <f>E1332*F1332</f>
        <v>0</v>
      </c>
      <c r="H1332" s="126">
        <v>0</v>
      </c>
      <c r="I1332" s="127">
        <f>E1332*H1332</f>
        <v>0</v>
      </c>
      <c r="J1332" s="126">
        <v>0</v>
      </c>
      <c r="K1332" s="127">
        <f>E1332*J1332</f>
        <v>0</v>
      </c>
      <c r="O1332" s="118"/>
      <c r="Z1332" s="118"/>
      <c r="AA1332" s="118">
        <v>1</v>
      </c>
      <c r="AB1332" s="118">
        <v>7</v>
      </c>
      <c r="AC1332" s="118">
        <v>7</v>
      </c>
      <c r="AD1332" s="118"/>
      <c r="AE1332" s="118"/>
      <c r="AF1332" s="118"/>
      <c r="AG1332" s="118"/>
      <c r="AH1332" s="118"/>
      <c r="AI1332" s="118"/>
      <c r="AJ1332" s="118"/>
      <c r="AK1332" s="118"/>
      <c r="AL1332" s="118"/>
      <c r="AM1332" s="118"/>
      <c r="AN1332" s="118"/>
      <c r="AO1332" s="118"/>
      <c r="AP1332" s="118"/>
      <c r="AQ1332" s="118"/>
      <c r="AR1332" s="118"/>
      <c r="AS1332" s="118"/>
      <c r="AT1332" s="118"/>
      <c r="AU1332" s="118"/>
      <c r="AV1332" s="118"/>
      <c r="AW1332" s="118"/>
      <c r="AX1332" s="118"/>
      <c r="AY1332" s="118"/>
      <c r="AZ1332" s="128">
        <f>G1332</f>
        <v>0</v>
      </c>
      <c r="BA1332" s="118"/>
      <c r="BB1332" s="118"/>
      <c r="BC1332" s="118"/>
      <c r="BD1332" s="118"/>
      <c r="BE1332" s="118"/>
      <c r="BF1332" s="118"/>
      <c r="BG1332" s="118"/>
      <c r="BH1332" s="118"/>
      <c r="BI1332" s="118"/>
      <c r="CA1332" s="118">
        <v>1</v>
      </c>
      <c r="CB1332" s="118">
        <v>7</v>
      </c>
      <c r="CZ1332" s="81">
        <v>2</v>
      </c>
    </row>
    <row r="1333" spans="1:104" x14ac:dyDescent="0.2">
      <c r="A1333" s="119">
        <v>180</v>
      </c>
      <c r="B1333" s="120" t="s">
        <v>1019</v>
      </c>
      <c r="C1333" s="121" t="s">
        <v>1020</v>
      </c>
      <c r="D1333" s="122" t="s">
        <v>427</v>
      </c>
      <c r="E1333" s="123">
        <v>1</v>
      </c>
      <c r="F1333" s="124">
        <v>0</v>
      </c>
      <c r="G1333" s="125">
        <f>E1333*F1333</f>
        <v>0</v>
      </c>
      <c r="H1333" s="126">
        <v>0.59799999999999998</v>
      </c>
      <c r="I1333" s="127">
        <f>E1333*H1333</f>
        <v>0.59799999999999998</v>
      </c>
      <c r="J1333" s="126"/>
      <c r="K1333" s="127">
        <f>E1333*J1333</f>
        <v>0</v>
      </c>
      <c r="O1333" s="118"/>
      <c r="Z1333" s="118"/>
      <c r="AA1333" s="118">
        <v>12</v>
      </c>
      <c r="AB1333" s="118">
        <v>0</v>
      </c>
      <c r="AC1333" s="118">
        <v>295</v>
      </c>
      <c r="AD1333" s="118"/>
      <c r="AE1333" s="118"/>
      <c r="AF1333" s="118"/>
      <c r="AG1333" s="118"/>
      <c r="AH1333" s="118"/>
      <c r="AI1333" s="118"/>
      <c r="AJ1333" s="118"/>
      <c r="AK1333" s="118"/>
      <c r="AL1333" s="118"/>
      <c r="AM1333" s="118"/>
      <c r="AN1333" s="118"/>
      <c r="AO1333" s="118"/>
      <c r="AP1333" s="118"/>
      <c r="AQ1333" s="118"/>
      <c r="AR1333" s="118"/>
      <c r="AS1333" s="118"/>
      <c r="AT1333" s="118"/>
      <c r="AU1333" s="118"/>
      <c r="AV1333" s="118"/>
      <c r="AW1333" s="118"/>
      <c r="AX1333" s="118"/>
      <c r="AY1333" s="118"/>
      <c r="AZ1333" s="128">
        <f>G1333</f>
        <v>0</v>
      </c>
      <c r="BA1333" s="118"/>
      <c r="BB1333" s="118"/>
      <c r="BC1333" s="118"/>
      <c r="BD1333" s="118"/>
      <c r="BE1333" s="118"/>
      <c r="BF1333" s="118"/>
      <c r="BG1333" s="118"/>
      <c r="BH1333" s="118"/>
      <c r="BI1333" s="118"/>
      <c r="CA1333" s="118">
        <v>12</v>
      </c>
      <c r="CB1333" s="118">
        <v>0</v>
      </c>
      <c r="CZ1333" s="81">
        <v>2</v>
      </c>
    </row>
    <row r="1334" spans="1:104" x14ac:dyDescent="0.2">
      <c r="A1334" s="129"/>
      <c r="B1334" s="130"/>
      <c r="C1334" s="197" t="s">
        <v>1021</v>
      </c>
      <c r="D1334" s="198"/>
      <c r="E1334" s="198"/>
      <c r="F1334" s="198"/>
      <c r="G1334" s="199"/>
      <c r="I1334" s="131"/>
      <c r="K1334" s="131"/>
      <c r="L1334" s="132" t="s">
        <v>1021</v>
      </c>
      <c r="O1334" s="118"/>
      <c r="Z1334" s="118"/>
      <c r="AA1334" s="118"/>
      <c r="AB1334" s="118"/>
      <c r="AC1334" s="118"/>
      <c r="AD1334" s="118"/>
      <c r="AE1334" s="118"/>
      <c r="AF1334" s="118"/>
      <c r="AG1334" s="118"/>
      <c r="AH1334" s="118"/>
      <c r="AI1334" s="118"/>
      <c r="AJ1334" s="118"/>
      <c r="AK1334" s="118"/>
      <c r="AL1334" s="118"/>
      <c r="AM1334" s="118"/>
      <c r="AN1334" s="118"/>
      <c r="AO1334" s="118"/>
      <c r="AP1334" s="118"/>
      <c r="AQ1334" s="118"/>
      <c r="AR1334" s="118"/>
      <c r="AS1334" s="118"/>
      <c r="AT1334" s="118"/>
      <c r="AU1334" s="118"/>
      <c r="AV1334" s="118"/>
      <c r="AW1334" s="118"/>
      <c r="AX1334" s="118"/>
      <c r="AY1334" s="118"/>
      <c r="AZ1334" s="118"/>
      <c r="BA1334" s="118"/>
      <c r="BB1334" s="118"/>
      <c r="BC1334" s="118"/>
      <c r="BD1334" s="118"/>
      <c r="BE1334" s="118"/>
      <c r="BF1334" s="118"/>
      <c r="BG1334" s="118"/>
      <c r="BH1334" s="118"/>
      <c r="BI1334" s="118"/>
    </row>
    <row r="1335" spans="1:104" x14ac:dyDescent="0.2">
      <c r="A1335" s="129"/>
      <c r="B1335" s="130"/>
      <c r="C1335" s="197"/>
      <c r="D1335" s="198"/>
      <c r="E1335" s="198"/>
      <c r="F1335" s="198"/>
      <c r="G1335" s="199"/>
      <c r="I1335" s="131"/>
      <c r="K1335" s="131"/>
      <c r="L1335" s="132"/>
      <c r="O1335" s="118"/>
      <c r="Z1335" s="118"/>
      <c r="AA1335" s="118"/>
      <c r="AB1335" s="118"/>
      <c r="AC1335" s="118"/>
      <c r="AD1335" s="118"/>
      <c r="AE1335" s="118"/>
      <c r="AF1335" s="118"/>
      <c r="AG1335" s="118"/>
      <c r="AH1335" s="118"/>
      <c r="AI1335" s="118"/>
      <c r="AJ1335" s="118"/>
      <c r="AK1335" s="118"/>
      <c r="AL1335" s="118"/>
      <c r="AM1335" s="118"/>
      <c r="AN1335" s="118"/>
      <c r="AO1335" s="118"/>
      <c r="AP1335" s="118"/>
      <c r="AQ1335" s="118"/>
      <c r="AR1335" s="118"/>
      <c r="AS1335" s="118"/>
      <c r="AT1335" s="118"/>
      <c r="AU1335" s="118"/>
      <c r="AV1335" s="118"/>
      <c r="AW1335" s="118"/>
      <c r="AX1335" s="118"/>
      <c r="AY1335" s="118"/>
      <c r="AZ1335" s="118"/>
      <c r="BA1335" s="118"/>
      <c r="BB1335" s="118"/>
      <c r="BC1335" s="118"/>
      <c r="BD1335" s="118"/>
      <c r="BE1335" s="118"/>
      <c r="BF1335" s="118"/>
      <c r="BG1335" s="118"/>
      <c r="BH1335" s="118"/>
      <c r="BI1335" s="118"/>
    </row>
    <row r="1336" spans="1:104" x14ac:dyDescent="0.2">
      <c r="A1336" s="129"/>
      <c r="B1336" s="130"/>
      <c r="C1336" s="197" t="s">
        <v>1022</v>
      </c>
      <c r="D1336" s="198"/>
      <c r="E1336" s="198"/>
      <c r="F1336" s="198"/>
      <c r="G1336" s="199"/>
      <c r="I1336" s="131"/>
      <c r="K1336" s="131"/>
      <c r="L1336" s="132" t="s">
        <v>1022</v>
      </c>
      <c r="O1336" s="118"/>
      <c r="Z1336" s="118"/>
      <c r="AA1336" s="118"/>
      <c r="AB1336" s="118"/>
      <c r="AC1336" s="118"/>
      <c r="AD1336" s="118"/>
      <c r="AE1336" s="118"/>
      <c r="AF1336" s="118"/>
      <c r="AG1336" s="118"/>
      <c r="AH1336" s="118"/>
      <c r="AI1336" s="118"/>
      <c r="AJ1336" s="118"/>
      <c r="AK1336" s="118"/>
      <c r="AL1336" s="118"/>
      <c r="AM1336" s="118"/>
      <c r="AN1336" s="118"/>
      <c r="AO1336" s="118"/>
      <c r="AP1336" s="118"/>
      <c r="AQ1336" s="118"/>
      <c r="AR1336" s="118"/>
      <c r="AS1336" s="118"/>
      <c r="AT1336" s="118"/>
      <c r="AU1336" s="118"/>
      <c r="AV1336" s="118"/>
      <c r="AW1336" s="118"/>
      <c r="AX1336" s="118"/>
      <c r="AY1336" s="118"/>
      <c r="AZ1336" s="118"/>
      <c r="BA1336" s="118"/>
      <c r="BB1336" s="118"/>
      <c r="BC1336" s="118"/>
      <c r="BD1336" s="118"/>
      <c r="BE1336" s="118"/>
      <c r="BF1336" s="118"/>
      <c r="BG1336" s="118"/>
      <c r="BH1336" s="118"/>
      <c r="BI1336" s="118"/>
    </row>
    <row r="1337" spans="1:104" x14ac:dyDescent="0.2">
      <c r="A1337" s="129"/>
      <c r="B1337" s="130"/>
      <c r="C1337" s="197"/>
      <c r="D1337" s="198"/>
      <c r="E1337" s="198"/>
      <c r="F1337" s="198"/>
      <c r="G1337" s="199"/>
      <c r="I1337" s="131"/>
      <c r="K1337" s="131"/>
      <c r="L1337" s="132"/>
      <c r="O1337" s="118"/>
      <c r="Z1337" s="118"/>
      <c r="AA1337" s="118"/>
      <c r="AB1337" s="118"/>
      <c r="AC1337" s="118"/>
      <c r="AD1337" s="118"/>
      <c r="AE1337" s="118"/>
      <c r="AF1337" s="118"/>
      <c r="AG1337" s="118"/>
      <c r="AH1337" s="118"/>
      <c r="AI1337" s="118"/>
      <c r="AJ1337" s="118"/>
      <c r="AK1337" s="118"/>
      <c r="AL1337" s="118"/>
      <c r="AM1337" s="118"/>
      <c r="AN1337" s="118"/>
      <c r="AO1337" s="118"/>
      <c r="AP1337" s="118"/>
      <c r="AQ1337" s="118"/>
      <c r="AR1337" s="118"/>
      <c r="AS1337" s="118"/>
      <c r="AT1337" s="118"/>
      <c r="AU1337" s="118"/>
      <c r="AV1337" s="118"/>
      <c r="AW1337" s="118"/>
      <c r="AX1337" s="118"/>
      <c r="AY1337" s="118"/>
      <c r="AZ1337" s="118"/>
      <c r="BA1337" s="118"/>
      <c r="BB1337" s="118"/>
      <c r="BC1337" s="118"/>
      <c r="BD1337" s="118"/>
      <c r="BE1337" s="118"/>
      <c r="BF1337" s="118"/>
      <c r="BG1337" s="118"/>
      <c r="BH1337" s="118"/>
      <c r="BI1337" s="118"/>
    </row>
    <row r="1338" spans="1:104" x14ac:dyDescent="0.2">
      <c r="A1338" s="129"/>
      <c r="B1338" s="130"/>
      <c r="C1338" s="197" t="s">
        <v>1023</v>
      </c>
      <c r="D1338" s="198"/>
      <c r="E1338" s="198"/>
      <c r="F1338" s="198"/>
      <c r="G1338" s="199"/>
      <c r="I1338" s="131"/>
      <c r="K1338" s="131"/>
      <c r="L1338" s="132" t="s">
        <v>1023</v>
      </c>
      <c r="O1338" s="118"/>
      <c r="Z1338" s="118"/>
      <c r="AA1338" s="118"/>
      <c r="AB1338" s="118"/>
      <c r="AC1338" s="118"/>
      <c r="AD1338" s="118"/>
      <c r="AE1338" s="118"/>
      <c r="AF1338" s="118"/>
      <c r="AG1338" s="118"/>
      <c r="AH1338" s="118"/>
      <c r="AI1338" s="118"/>
      <c r="AJ1338" s="118"/>
      <c r="AK1338" s="118"/>
      <c r="AL1338" s="118"/>
      <c r="AM1338" s="118"/>
      <c r="AN1338" s="118"/>
      <c r="AO1338" s="118"/>
      <c r="AP1338" s="118"/>
      <c r="AQ1338" s="118"/>
      <c r="AR1338" s="118"/>
      <c r="AS1338" s="118"/>
      <c r="AT1338" s="118"/>
      <c r="AU1338" s="118"/>
      <c r="AV1338" s="118"/>
      <c r="AW1338" s="118"/>
      <c r="AX1338" s="118"/>
      <c r="AY1338" s="118"/>
      <c r="AZ1338" s="118"/>
      <c r="BA1338" s="118"/>
      <c r="BB1338" s="118"/>
      <c r="BC1338" s="118"/>
      <c r="BD1338" s="118"/>
      <c r="BE1338" s="118"/>
      <c r="BF1338" s="118"/>
      <c r="BG1338" s="118"/>
      <c r="BH1338" s="118"/>
      <c r="BI1338" s="118"/>
    </row>
    <row r="1339" spans="1:104" x14ac:dyDescent="0.2">
      <c r="A1339" s="129"/>
      <c r="B1339" s="130"/>
      <c r="C1339" s="197"/>
      <c r="D1339" s="198"/>
      <c r="E1339" s="198"/>
      <c r="F1339" s="198"/>
      <c r="G1339" s="199"/>
      <c r="I1339" s="131"/>
      <c r="K1339" s="131"/>
      <c r="L1339" s="132"/>
      <c r="O1339" s="118"/>
      <c r="Z1339" s="118"/>
      <c r="AA1339" s="118"/>
      <c r="AB1339" s="118"/>
      <c r="AC1339" s="118"/>
      <c r="AD1339" s="118"/>
      <c r="AE1339" s="118"/>
      <c r="AF1339" s="118"/>
      <c r="AG1339" s="118"/>
      <c r="AH1339" s="118"/>
      <c r="AI1339" s="118"/>
      <c r="AJ1339" s="118"/>
      <c r="AK1339" s="118"/>
      <c r="AL1339" s="118"/>
      <c r="AM1339" s="118"/>
      <c r="AN1339" s="118"/>
      <c r="AO1339" s="118"/>
      <c r="AP1339" s="118"/>
      <c r="AQ1339" s="118"/>
      <c r="AR1339" s="118"/>
      <c r="AS1339" s="118"/>
      <c r="AT1339" s="118"/>
      <c r="AU1339" s="118"/>
      <c r="AV1339" s="118"/>
      <c r="AW1339" s="118"/>
      <c r="AX1339" s="118"/>
      <c r="AY1339" s="118"/>
      <c r="AZ1339" s="118"/>
      <c r="BA1339" s="118"/>
      <c r="BB1339" s="118"/>
      <c r="BC1339" s="118"/>
      <c r="BD1339" s="118"/>
      <c r="BE1339" s="118"/>
      <c r="BF1339" s="118"/>
      <c r="BG1339" s="118"/>
      <c r="BH1339" s="118"/>
      <c r="BI1339" s="118"/>
    </row>
    <row r="1340" spans="1:104" x14ac:dyDescent="0.2">
      <c r="A1340" s="129"/>
      <c r="B1340" s="130"/>
      <c r="C1340" s="197" t="s">
        <v>1024</v>
      </c>
      <c r="D1340" s="198"/>
      <c r="E1340" s="198"/>
      <c r="F1340" s="198"/>
      <c r="G1340" s="199"/>
      <c r="I1340" s="131"/>
      <c r="K1340" s="131"/>
      <c r="L1340" s="132" t="s">
        <v>1024</v>
      </c>
      <c r="O1340" s="118"/>
      <c r="Z1340" s="118"/>
      <c r="AA1340" s="118"/>
      <c r="AB1340" s="118"/>
      <c r="AC1340" s="118"/>
      <c r="AD1340" s="118"/>
      <c r="AE1340" s="118"/>
      <c r="AF1340" s="118"/>
      <c r="AG1340" s="118"/>
      <c r="AH1340" s="118"/>
      <c r="AI1340" s="118"/>
      <c r="AJ1340" s="118"/>
      <c r="AK1340" s="118"/>
      <c r="AL1340" s="118"/>
      <c r="AM1340" s="118"/>
      <c r="AN1340" s="118"/>
      <c r="AO1340" s="118"/>
      <c r="AP1340" s="118"/>
      <c r="AQ1340" s="118"/>
      <c r="AR1340" s="118"/>
      <c r="AS1340" s="118"/>
      <c r="AT1340" s="118"/>
      <c r="AU1340" s="118"/>
      <c r="AV1340" s="118"/>
      <c r="AW1340" s="118"/>
      <c r="AX1340" s="118"/>
      <c r="AY1340" s="118"/>
      <c r="AZ1340" s="118"/>
      <c r="BA1340" s="118"/>
      <c r="BB1340" s="118"/>
      <c r="BC1340" s="118"/>
      <c r="BD1340" s="118"/>
      <c r="BE1340" s="118"/>
      <c r="BF1340" s="118"/>
      <c r="BG1340" s="118"/>
      <c r="BH1340" s="118"/>
      <c r="BI1340" s="118"/>
    </row>
    <row r="1341" spans="1:104" x14ac:dyDescent="0.2">
      <c r="A1341" s="129"/>
      <c r="B1341" s="130"/>
      <c r="C1341" s="197"/>
      <c r="D1341" s="198"/>
      <c r="E1341" s="198"/>
      <c r="F1341" s="198"/>
      <c r="G1341" s="199"/>
      <c r="I1341" s="131"/>
      <c r="K1341" s="131"/>
      <c r="L1341" s="132"/>
      <c r="O1341" s="118"/>
      <c r="Z1341" s="118"/>
      <c r="AA1341" s="118"/>
      <c r="AB1341" s="118"/>
      <c r="AC1341" s="118"/>
      <c r="AD1341" s="118"/>
      <c r="AE1341" s="118"/>
      <c r="AF1341" s="118"/>
      <c r="AG1341" s="118"/>
      <c r="AH1341" s="118"/>
      <c r="AI1341" s="118"/>
      <c r="AJ1341" s="118"/>
      <c r="AK1341" s="118"/>
      <c r="AL1341" s="118"/>
      <c r="AM1341" s="118"/>
      <c r="AN1341" s="118"/>
      <c r="AO1341" s="118"/>
      <c r="AP1341" s="118"/>
      <c r="AQ1341" s="118"/>
      <c r="AR1341" s="118"/>
      <c r="AS1341" s="118"/>
      <c r="AT1341" s="118"/>
      <c r="AU1341" s="118"/>
      <c r="AV1341" s="118"/>
      <c r="AW1341" s="118"/>
      <c r="AX1341" s="118"/>
      <c r="AY1341" s="118"/>
      <c r="AZ1341" s="118"/>
      <c r="BA1341" s="118"/>
      <c r="BB1341" s="118"/>
      <c r="BC1341" s="118"/>
      <c r="BD1341" s="118"/>
      <c r="BE1341" s="118"/>
      <c r="BF1341" s="118"/>
      <c r="BG1341" s="118"/>
      <c r="BH1341" s="118"/>
      <c r="BI1341" s="118"/>
    </row>
    <row r="1342" spans="1:104" ht="22.5" x14ac:dyDescent="0.2">
      <c r="A1342" s="129"/>
      <c r="B1342" s="130"/>
      <c r="C1342" s="197" t="s">
        <v>1025</v>
      </c>
      <c r="D1342" s="198"/>
      <c r="E1342" s="198"/>
      <c r="F1342" s="198"/>
      <c r="G1342" s="199"/>
      <c r="I1342" s="131"/>
      <c r="K1342" s="131"/>
      <c r="L1342" s="132" t="s">
        <v>1025</v>
      </c>
      <c r="O1342" s="118"/>
      <c r="Z1342" s="118"/>
      <c r="AA1342" s="118"/>
      <c r="AB1342" s="118"/>
      <c r="AC1342" s="118"/>
      <c r="AD1342" s="118"/>
      <c r="AE1342" s="118"/>
      <c r="AF1342" s="118"/>
      <c r="AG1342" s="118"/>
      <c r="AH1342" s="118"/>
      <c r="AI1342" s="118"/>
      <c r="AJ1342" s="118"/>
      <c r="AK1342" s="118"/>
      <c r="AL1342" s="118"/>
      <c r="AM1342" s="118"/>
      <c r="AN1342" s="118"/>
      <c r="AO1342" s="118"/>
      <c r="AP1342" s="118"/>
      <c r="AQ1342" s="118"/>
      <c r="AR1342" s="118"/>
      <c r="AS1342" s="118"/>
      <c r="AT1342" s="118"/>
      <c r="AU1342" s="118"/>
      <c r="AV1342" s="118"/>
      <c r="AW1342" s="118"/>
      <c r="AX1342" s="118"/>
      <c r="AY1342" s="118"/>
      <c r="AZ1342" s="118"/>
      <c r="BA1342" s="118"/>
      <c r="BB1342" s="118"/>
      <c r="BC1342" s="118"/>
      <c r="BD1342" s="118"/>
      <c r="BE1342" s="118"/>
      <c r="BF1342" s="118"/>
      <c r="BG1342" s="118"/>
      <c r="BH1342" s="118"/>
      <c r="BI1342" s="118"/>
    </row>
    <row r="1343" spans="1:104" x14ac:dyDescent="0.2">
      <c r="A1343" s="129"/>
      <c r="B1343" s="130"/>
      <c r="C1343" s="197"/>
      <c r="D1343" s="198"/>
      <c r="E1343" s="198"/>
      <c r="F1343" s="198"/>
      <c r="G1343" s="199"/>
      <c r="I1343" s="131"/>
      <c r="K1343" s="131"/>
      <c r="L1343" s="132"/>
      <c r="O1343" s="118"/>
      <c r="Z1343" s="118"/>
      <c r="AA1343" s="118"/>
      <c r="AB1343" s="118"/>
      <c r="AC1343" s="118"/>
      <c r="AD1343" s="118"/>
      <c r="AE1343" s="118"/>
      <c r="AF1343" s="118"/>
      <c r="AG1343" s="118"/>
      <c r="AH1343" s="118"/>
      <c r="AI1343" s="118"/>
      <c r="AJ1343" s="118"/>
      <c r="AK1343" s="118"/>
      <c r="AL1343" s="118"/>
      <c r="AM1343" s="118"/>
      <c r="AN1343" s="118"/>
      <c r="AO1343" s="118"/>
      <c r="AP1343" s="118"/>
      <c r="AQ1343" s="118"/>
      <c r="AR1343" s="118"/>
      <c r="AS1343" s="118"/>
      <c r="AT1343" s="118"/>
      <c r="AU1343" s="118"/>
      <c r="AV1343" s="118"/>
      <c r="AW1343" s="118"/>
      <c r="AX1343" s="118"/>
      <c r="AY1343" s="118"/>
      <c r="AZ1343" s="118"/>
      <c r="BA1343" s="118"/>
      <c r="BB1343" s="118"/>
      <c r="BC1343" s="118"/>
      <c r="BD1343" s="118"/>
      <c r="BE1343" s="118"/>
      <c r="BF1343" s="118"/>
      <c r="BG1343" s="118"/>
      <c r="BH1343" s="118"/>
      <c r="BI1343" s="118"/>
    </row>
    <row r="1344" spans="1:104" ht="22.5" x14ac:dyDescent="0.2">
      <c r="A1344" s="129"/>
      <c r="B1344" s="130"/>
      <c r="C1344" s="197" t="s">
        <v>1026</v>
      </c>
      <c r="D1344" s="198"/>
      <c r="E1344" s="198"/>
      <c r="F1344" s="198"/>
      <c r="G1344" s="199"/>
      <c r="I1344" s="131"/>
      <c r="K1344" s="131"/>
      <c r="L1344" s="132" t="s">
        <v>1026</v>
      </c>
      <c r="O1344" s="118"/>
      <c r="Z1344" s="118"/>
      <c r="AA1344" s="118"/>
      <c r="AB1344" s="118"/>
      <c r="AC1344" s="118"/>
      <c r="AD1344" s="118"/>
      <c r="AE1344" s="118"/>
      <c r="AF1344" s="118"/>
      <c r="AG1344" s="118"/>
      <c r="AH1344" s="118"/>
      <c r="AI1344" s="118"/>
      <c r="AJ1344" s="118"/>
      <c r="AK1344" s="118"/>
      <c r="AL1344" s="118"/>
      <c r="AM1344" s="118"/>
      <c r="AN1344" s="118"/>
      <c r="AO1344" s="118"/>
      <c r="AP1344" s="118"/>
      <c r="AQ1344" s="118"/>
      <c r="AR1344" s="118"/>
      <c r="AS1344" s="118"/>
      <c r="AT1344" s="118"/>
      <c r="AU1344" s="118"/>
      <c r="AV1344" s="118"/>
      <c r="AW1344" s="118"/>
      <c r="AX1344" s="118"/>
      <c r="AY1344" s="118"/>
      <c r="AZ1344" s="118"/>
      <c r="BA1344" s="118"/>
      <c r="BB1344" s="118"/>
      <c r="BC1344" s="118"/>
      <c r="BD1344" s="118"/>
      <c r="BE1344" s="118"/>
      <c r="BF1344" s="118"/>
      <c r="BG1344" s="118"/>
      <c r="BH1344" s="118"/>
      <c r="BI1344" s="118"/>
    </row>
    <row r="1345" spans="1:104" x14ac:dyDescent="0.2">
      <c r="A1345" s="129"/>
      <c r="B1345" s="130"/>
      <c r="C1345" s="197"/>
      <c r="D1345" s="198"/>
      <c r="E1345" s="198"/>
      <c r="F1345" s="198"/>
      <c r="G1345" s="199"/>
      <c r="I1345" s="131"/>
      <c r="K1345" s="131"/>
      <c r="L1345" s="132"/>
      <c r="O1345" s="118"/>
      <c r="Z1345" s="118"/>
      <c r="AA1345" s="118"/>
      <c r="AB1345" s="118"/>
      <c r="AC1345" s="118"/>
      <c r="AD1345" s="118"/>
      <c r="AE1345" s="118"/>
      <c r="AF1345" s="118"/>
      <c r="AG1345" s="118"/>
      <c r="AH1345" s="118"/>
      <c r="AI1345" s="118"/>
      <c r="AJ1345" s="118"/>
      <c r="AK1345" s="118"/>
      <c r="AL1345" s="118"/>
      <c r="AM1345" s="118"/>
      <c r="AN1345" s="118"/>
      <c r="AO1345" s="118"/>
      <c r="AP1345" s="118"/>
      <c r="AQ1345" s="118"/>
      <c r="AR1345" s="118"/>
      <c r="AS1345" s="118"/>
      <c r="AT1345" s="118"/>
      <c r="AU1345" s="118"/>
      <c r="AV1345" s="118"/>
      <c r="AW1345" s="118"/>
      <c r="AX1345" s="118"/>
      <c r="AY1345" s="118"/>
      <c r="AZ1345" s="118"/>
      <c r="BA1345" s="118"/>
      <c r="BB1345" s="118"/>
      <c r="BC1345" s="118"/>
      <c r="BD1345" s="118"/>
      <c r="BE1345" s="118"/>
      <c r="BF1345" s="118"/>
      <c r="BG1345" s="118"/>
      <c r="BH1345" s="118"/>
      <c r="BI1345" s="118"/>
    </row>
    <row r="1346" spans="1:104" ht="22.5" x14ac:dyDescent="0.2">
      <c r="A1346" s="129"/>
      <c r="B1346" s="130"/>
      <c r="C1346" s="197" t="s">
        <v>1027</v>
      </c>
      <c r="D1346" s="198"/>
      <c r="E1346" s="198"/>
      <c r="F1346" s="198"/>
      <c r="G1346" s="199"/>
      <c r="I1346" s="131"/>
      <c r="K1346" s="131"/>
      <c r="L1346" s="132" t="s">
        <v>1027</v>
      </c>
      <c r="O1346" s="118"/>
      <c r="Z1346" s="118"/>
      <c r="AA1346" s="118"/>
      <c r="AB1346" s="118"/>
      <c r="AC1346" s="118"/>
      <c r="AD1346" s="118"/>
      <c r="AE1346" s="118"/>
      <c r="AF1346" s="118"/>
      <c r="AG1346" s="118"/>
      <c r="AH1346" s="118"/>
      <c r="AI1346" s="118"/>
      <c r="AJ1346" s="118"/>
      <c r="AK1346" s="118"/>
      <c r="AL1346" s="118"/>
      <c r="AM1346" s="118"/>
      <c r="AN1346" s="118"/>
      <c r="AO1346" s="118"/>
      <c r="AP1346" s="118"/>
      <c r="AQ1346" s="118"/>
      <c r="AR1346" s="118"/>
      <c r="AS1346" s="118"/>
      <c r="AT1346" s="118"/>
      <c r="AU1346" s="118"/>
      <c r="AV1346" s="118"/>
      <c r="AW1346" s="118"/>
      <c r="AX1346" s="118"/>
      <c r="AY1346" s="118"/>
      <c r="AZ1346" s="118"/>
      <c r="BA1346" s="118"/>
      <c r="BB1346" s="118"/>
      <c r="BC1346" s="118"/>
      <c r="BD1346" s="118"/>
      <c r="BE1346" s="118"/>
      <c r="BF1346" s="118"/>
      <c r="BG1346" s="118"/>
      <c r="BH1346" s="118"/>
      <c r="BI1346" s="118"/>
    </row>
    <row r="1347" spans="1:104" x14ac:dyDescent="0.2">
      <c r="A1347" s="129"/>
      <c r="B1347" s="130"/>
      <c r="C1347" s="197"/>
      <c r="D1347" s="198"/>
      <c r="E1347" s="198"/>
      <c r="F1347" s="198"/>
      <c r="G1347" s="199"/>
      <c r="I1347" s="131"/>
      <c r="K1347" s="131"/>
      <c r="L1347" s="132"/>
      <c r="O1347" s="118"/>
      <c r="Z1347" s="118"/>
      <c r="AA1347" s="118"/>
      <c r="AB1347" s="118"/>
      <c r="AC1347" s="118"/>
      <c r="AD1347" s="118"/>
      <c r="AE1347" s="118"/>
      <c r="AF1347" s="118"/>
      <c r="AG1347" s="118"/>
      <c r="AH1347" s="118"/>
      <c r="AI1347" s="118"/>
      <c r="AJ1347" s="118"/>
      <c r="AK1347" s="118"/>
      <c r="AL1347" s="118"/>
      <c r="AM1347" s="118"/>
      <c r="AN1347" s="118"/>
      <c r="AO1347" s="118"/>
      <c r="AP1347" s="118"/>
      <c r="AQ1347" s="118"/>
      <c r="AR1347" s="118"/>
      <c r="AS1347" s="118"/>
      <c r="AT1347" s="118"/>
      <c r="AU1347" s="118"/>
      <c r="AV1347" s="118"/>
      <c r="AW1347" s="118"/>
      <c r="AX1347" s="118"/>
      <c r="AY1347" s="118"/>
      <c r="AZ1347" s="118"/>
      <c r="BA1347" s="118"/>
      <c r="BB1347" s="118"/>
      <c r="BC1347" s="118"/>
      <c r="BD1347" s="118"/>
      <c r="BE1347" s="118"/>
      <c r="BF1347" s="118"/>
      <c r="BG1347" s="118"/>
      <c r="BH1347" s="118"/>
      <c r="BI1347" s="118"/>
    </row>
    <row r="1348" spans="1:104" ht="22.5" x14ac:dyDescent="0.2">
      <c r="A1348" s="129"/>
      <c r="B1348" s="130"/>
      <c r="C1348" s="197" t="s">
        <v>1028</v>
      </c>
      <c r="D1348" s="198"/>
      <c r="E1348" s="198"/>
      <c r="F1348" s="198"/>
      <c r="G1348" s="199"/>
      <c r="I1348" s="131"/>
      <c r="K1348" s="131"/>
      <c r="L1348" s="132" t="s">
        <v>1028</v>
      </c>
      <c r="O1348" s="118"/>
      <c r="Z1348" s="118"/>
      <c r="AA1348" s="118"/>
      <c r="AB1348" s="118"/>
      <c r="AC1348" s="118"/>
      <c r="AD1348" s="118"/>
      <c r="AE1348" s="118"/>
      <c r="AF1348" s="118"/>
      <c r="AG1348" s="118"/>
      <c r="AH1348" s="118"/>
      <c r="AI1348" s="118"/>
      <c r="AJ1348" s="118"/>
      <c r="AK1348" s="118"/>
      <c r="AL1348" s="118"/>
      <c r="AM1348" s="118"/>
      <c r="AN1348" s="118"/>
      <c r="AO1348" s="118"/>
      <c r="AP1348" s="118"/>
      <c r="AQ1348" s="118"/>
      <c r="AR1348" s="118"/>
      <c r="AS1348" s="118"/>
      <c r="AT1348" s="118"/>
      <c r="AU1348" s="118"/>
      <c r="AV1348" s="118"/>
      <c r="AW1348" s="118"/>
      <c r="AX1348" s="118"/>
      <c r="AY1348" s="118"/>
      <c r="AZ1348" s="118"/>
      <c r="BA1348" s="118"/>
      <c r="BB1348" s="118"/>
      <c r="BC1348" s="118"/>
      <c r="BD1348" s="118"/>
      <c r="BE1348" s="118"/>
      <c r="BF1348" s="118"/>
      <c r="BG1348" s="118"/>
      <c r="BH1348" s="118"/>
      <c r="BI1348" s="118"/>
    </row>
    <row r="1349" spans="1:104" x14ac:dyDescent="0.2">
      <c r="A1349" s="129"/>
      <c r="B1349" s="130"/>
      <c r="C1349" s="197"/>
      <c r="D1349" s="198"/>
      <c r="E1349" s="198"/>
      <c r="F1349" s="198"/>
      <c r="G1349" s="199"/>
      <c r="I1349" s="131"/>
      <c r="K1349" s="131"/>
      <c r="L1349" s="132"/>
      <c r="O1349" s="118"/>
      <c r="Z1349" s="118"/>
      <c r="AA1349" s="118"/>
      <c r="AB1349" s="118"/>
      <c r="AC1349" s="118"/>
      <c r="AD1349" s="118"/>
      <c r="AE1349" s="118"/>
      <c r="AF1349" s="118"/>
      <c r="AG1349" s="118"/>
      <c r="AH1349" s="118"/>
      <c r="AI1349" s="118"/>
      <c r="AJ1349" s="118"/>
      <c r="AK1349" s="118"/>
      <c r="AL1349" s="118"/>
      <c r="AM1349" s="118"/>
      <c r="AN1349" s="118"/>
      <c r="AO1349" s="118"/>
      <c r="AP1349" s="118"/>
      <c r="AQ1349" s="118"/>
      <c r="AR1349" s="118"/>
      <c r="AS1349" s="118"/>
      <c r="AT1349" s="118"/>
      <c r="AU1349" s="118"/>
      <c r="AV1349" s="118"/>
      <c r="AW1349" s="118"/>
      <c r="AX1349" s="118"/>
      <c r="AY1349" s="118"/>
      <c r="AZ1349" s="118"/>
      <c r="BA1349" s="118"/>
      <c r="BB1349" s="118"/>
      <c r="BC1349" s="118"/>
      <c r="BD1349" s="118"/>
      <c r="BE1349" s="118"/>
      <c r="BF1349" s="118"/>
      <c r="BG1349" s="118"/>
      <c r="BH1349" s="118"/>
      <c r="BI1349" s="118"/>
    </row>
    <row r="1350" spans="1:104" ht="22.5" x14ac:dyDescent="0.2">
      <c r="A1350" s="129"/>
      <c r="B1350" s="130"/>
      <c r="C1350" s="197" t="s">
        <v>1029</v>
      </c>
      <c r="D1350" s="198"/>
      <c r="E1350" s="198"/>
      <c r="F1350" s="198"/>
      <c r="G1350" s="199"/>
      <c r="I1350" s="131"/>
      <c r="K1350" s="131"/>
      <c r="L1350" s="132" t="s">
        <v>1029</v>
      </c>
      <c r="O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c r="AT1350" s="118"/>
      <c r="AU1350" s="118"/>
      <c r="AV1350" s="118"/>
      <c r="AW1350" s="118"/>
      <c r="AX1350" s="118"/>
      <c r="AY1350" s="118"/>
      <c r="AZ1350" s="118"/>
      <c r="BA1350" s="118"/>
      <c r="BB1350" s="118"/>
      <c r="BC1350" s="118"/>
      <c r="BD1350" s="118"/>
      <c r="BE1350" s="118"/>
      <c r="BF1350" s="118"/>
      <c r="BG1350" s="118"/>
      <c r="BH1350" s="118"/>
      <c r="BI1350" s="118"/>
    </row>
    <row r="1351" spans="1:104" x14ac:dyDescent="0.2">
      <c r="A1351" s="129"/>
      <c r="B1351" s="130"/>
      <c r="C1351" s="197"/>
      <c r="D1351" s="198"/>
      <c r="E1351" s="198"/>
      <c r="F1351" s="198"/>
      <c r="G1351" s="199"/>
      <c r="I1351" s="131"/>
      <c r="K1351" s="131"/>
      <c r="L1351" s="132"/>
      <c r="O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c r="AY1351" s="118"/>
      <c r="AZ1351" s="118"/>
      <c r="BA1351" s="118"/>
      <c r="BB1351" s="118"/>
      <c r="BC1351" s="118"/>
      <c r="BD1351" s="118"/>
      <c r="BE1351" s="118"/>
      <c r="BF1351" s="118"/>
      <c r="BG1351" s="118"/>
      <c r="BH1351" s="118"/>
      <c r="BI1351" s="118"/>
    </row>
    <row r="1352" spans="1:104" x14ac:dyDescent="0.2">
      <c r="A1352" s="129"/>
      <c r="B1352" s="130"/>
      <c r="C1352" s="197" t="s">
        <v>1030</v>
      </c>
      <c r="D1352" s="198"/>
      <c r="E1352" s="198"/>
      <c r="F1352" s="198"/>
      <c r="G1352" s="199"/>
      <c r="I1352" s="131"/>
      <c r="K1352" s="131"/>
      <c r="L1352" s="132" t="s">
        <v>1030</v>
      </c>
      <c r="O1352" s="118"/>
      <c r="Z1352" s="118"/>
      <c r="AA1352" s="118"/>
      <c r="AB1352" s="118"/>
      <c r="AC1352" s="118"/>
      <c r="AD1352" s="118"/>
      <c r="AE1352" s="118"/>
      <c r="AF1352" s="118"/>
      <c r="AG1352" s="118"/>
      <c r="AH1352" s="118"/>
      <c r="AI1352" s="118"/>
      <c r="AJ1352" s="118"/>
      <c r="AK1352" s="118"/>
      <c r="AL1352" s="118"/>
      <c r="AM1352" s="118"/>
      <c r="AN1352" s="118"/>
      <c r="AO1352" s="118"/>
      <c r="AP1352" s="118"/>
      <c r="AQ1352" s="118"/>
      <c r="AR1352" s="118"/>
      <c r="AS1352" s="118"/>
      <c r="AT1352" s="118"/>
      <c r="AU1352" s="118"/>
      <c r="AV1352" s="118"/>
      <c r="AW1352" s="118"/>
      <c r="AX1352" s="118"/>
      <c r="AY1352" s="118"/>
      <c r="AZ1352" s="118"/>
      <c r="BA1352" s="118"/>
      <c r="BB1352" s="118"/>
      <c r="BC1352" s="118"/>
      <c r="BD1352" s="118"/>
      <c r="BE1352" s="118"/>
      <c r="BF1352" s="118"/>
      <c r="BG1352" s="118"/>
      <c r="BH1352" s="118"/>
      <c r="BI1352" s="118"/>
    </row>
    <row r="1353" spans="1:104" x14ac:dyDescent="0.2">
      <c r="A1353" s="139" t="s">
        <v>50</v>
      </c>
      <c r="B1353" s="140" t="s">
        <v>967</v>
      </c>
      <c r="C1353" s="141" t="s">
        <v>968</v>
      </c>
      <c r="D1353" s="142"/>
      <c r="E1353" s="143"/>
      <c r="F1353" s="143"/>
      <c r="G1353" s="144">
        <f>SUM(G1267:G1352)</f>
        <v>0</v>
      </c>
      <c r="H1353" s="145"/>
      <c r="I1353" s="144">
        <f>SUM(I1267:I1352)</f>
        <v>0.59799999999999998</v>
      </c>
      <c r="J1353" s="146"/>
      <c r="K1353" s="144">
        <f>SUM(K1267:K1352)</f>
        <v>0</v>
      </c>
      <c r="O1353" s="118"/>
      <c r="X1353" s="147">
        <f>K1353</f>
        <v>0</v>
      </c>
      <c r="Y1353" s="147">
        <f>I1353</f>
        <v>0.59799999999999998</v>
      </c>
      <c r="Z1353" s="128">
        <f>G1353</f>
        <v>0</v>
      </c>
      <c r="AA1353" s="118"/>
      <c r="AB1353" s="118"/>
      <c r="AC1353" s="118"/>
      <c r="AD1353" s="118"/>
      <c r="AE1353" s="118"/>
      <c r="AF1353" s="118"/>
      <c r="AG1353" s="118"/>
      <c r="AH1353" s="118"/>
      <c r="AI1353" s="118"/>
      <c r="AJ1353" s="118"/>
      <c r="AK1353" s="118"/>
      <c r="AL1353" s="118"/>
      <c r="AM1353" s="118"/>
      <c r="AN1353" s="118"/>
      <c r="AO1353" s="118"/>
      <c r="AP1353" s="118"/>
      <c r="AQ1353" s="118"/>
      <c r="AR1353" s="118"/>
      <c r="AS1353" s="118"/>
      <c r="AT1353" s="118"/>
      <c r="AU1353" s="118"/>
      <c r="AV1353" s="118"/>
      <c r="AW1353" s="118"/>
      <c r="AX1353" s="118"/>
      <c r="AY1353" s="118"/>
      <c r="AZ1353" s="118"/>
      <c r="BA1353" s="148"/>
      <c r="BB1353" s="148"/>
      <c r="BC1353" s="148"/>
      <c r="BD1353" s="148"/>
      <c r="BE1353" s="148"/>
      <c r="BF1353" s="148"/>
      <c r="BG1353" s="118"/>
      <c r="BH1353" s="118"/>
      <c r="BI1353" s="118"/>
    </row>
    <row r="1354" spans="1:104" ht="14.25" customHeight="1" x14ac:dyDescent="0.2">
      <c r="A1354" s="108" t="s">
        <v>46</v>
      </c>
      <c r="B1354" s="109" t="s">
        <v>1031</v>
      </c>
      <c r="C1354" s="110" t="s">
        <v>1032</v>
      </c>
      <c r="D1354" s="111"/>
      <c r="E1354" s="112"/>
      <c r="F1354" s="112"/>
      <c r="G1354" s="113"/>
      <c r="H1354" s="114"/>
      <c r="I1354" s="115"/>
      <c r="J1354" s="116"/>
      <c r="K1354" s="117"/>
      <c r="O1354" s="118"/>
    </row>
    <row r="1355" spans="1:104" ht="22.5" x14ac:dyDescent="0.2">
      <c r="A1355" s="119">
        <v>181</v>
      </c>
      <c r="B1355" s="120" t="s">
        <v>1033</v>
      </c>
      <c r="C1355" s="121" t="s">
        <v>1034</v>
      </c>
      <c r="D1355" s="122" t="s">
        <v>49</v>
      </c>
      <c r="E1355" s="123">
        <v>42.4</v>
      </c>
      <c r="F1355" s="124">
        <v>0</v>
      </c>
      <c r="G1355" s="125">
        <f>E1355*F1355</f>
        <v>0</v>
      </c>
      <c r="H1355" s="126">
        <v>1.9199999999999998E-2</v>
      </c>
      <c r="I1355" s="127">
        <f>E1355*H1355</f>
        <v>0.81407999999999991</v>
      </c>
      <c r="J1355" s="126">
        <v>0</v>
      </c>
      <c r="K1355" s="127">
        <f>E1355*J1355</f>
        <v>0</v>
      </c>
      <c r="O1355" s="118"/>
      <c r="Z1355" s="118"/>
      <c r="AA1355" s="118">
        <v>1</v>
      </c>
      <c r="AB1355" s="118">
        <v>1</v>
      </c>
      <c r="AC1355" s="118">
        <v>1</v>
      </c>
      <c r="AD1355" s="118"/>
      <c r="AE1355" s="118"/>
      <c r="AF1355" s="118"/>
      <c r="AG1355" s="118"/>
      <c r="AH1355" s="118"/>
      <c r="AI1355" s="118"/>
      <c r="AJ1355" s="118"/>
      <c r="AK1355" s="118"/>
      <c r="AL1355" s="118"/>
      <c r="AM1355" s="118"/>
      <c r="AN1355" s="118"/>
      <c r="AO1355" s="118"/>
      <c r="AP1355" s="118"/>
      <c r="AQ1355" s="118"/>
      <c r="AR1355" s="118"/>
      <c r="AS1355" s="118"/>
      <c r="AT1355" s="118"/>
      <c r="AU1355" s="118"/>
      <c r="AV1355" s="118"/>
      <c r="AW1355" s="118"/>
      <c r="AX1355" s="118"/>
      <c r="AY1355" s="118"/>
      <c r="AZ1355" s="128">
        <f>G1355</f>
        <v>0</v>
      </c>
      <c r="BA1355" s="118"/>
      <c r="BB1355" s="118"/>
      <c r="BC1355" s="118"/>
      <c r="BD1355" s="118"/>
      <c r="BE1355" s="118"/>
      <c r="BF1355" s="118"/>
      <c r="BG1355" s="118"/>
      <c r="BH1355" s="118"/>
      <c r="BI1355" s="118"/>
      <c r="CA1355" s="118">
        <v>1</v>
      </c>
      <c r="CB1355" s="118">
        <v>1</v>
      </c>
      <c r="CZ1355" s="81">
        <v>2</v>
      </c>
    </row>
    <row r="1356" spans="1:104" x14ac:dyDescent="0.2">
      <c r="A1356" s="129"/>
      <c r="B1356" s="130"/>
      <c r="C1356" s="197" t="s">
        <v>1035</v>
      </c>
      <c r="D1356" s="198"/>
      <c r="E1356" s="198"/>
      <c r="F1356" s="198"/>
      <c r="G1356" s="199"/>
      <c r="I1356" s="131"/>
      <c r="K1356" s="131"/>
      <c r="L1356" s="132" t="s">
        <v>1035</v>
      </c>
      <c r="O1356" s="118"/>
      <c r="Z1356" s="118"/>
      <c r="AA1356" s="118"/>
      <c r="AB1356" s="118"/>
      <c r="AC1356" s="118"/>
      <c r="AD1356" s="118"/>
      <c r="AE1356" s="118"/>
      <c r="AF1356" s="118"/>
      <c r="AG1356" s="118"/>
      <c r="AH1356" s="118"/>
      <c r="AI1356" s="118"/>
      <c r="AJ1356" s="118"/>
      <c r="AK1356" s="118"/>
      <c r="AL1356" s="118"/>
      <c r="AM1356" s="118"/>
      <c r="AN1356" s="118"/>
      <c r="AO1356" s="118"/>
      <c r="AP1356" s="118"/>
      <c r="AQ1356" s="118"/>
      <c r="AR1356" s="118"/>
      <c r="AS1356" s="118"/>
      <c r="AT1356" s="118"/>
      <c r="AU1356" s="118"/>
      <c r="AV1356" s="118"/>
      <c r="AW1356" s="118"/>
      <c r="AX1356" s="118"/>
      <c r="AY1356" s="118"/>
      <c r="AZ1356" s="118"/>
      <c r="BA1356" s="118"/>
      <c r="BB1356" s="118"/>
      <c r="BC1356" s="118"/>
      <c r="BD1356" s="118"/>
      <c r="BE1356" s="118"/>
      <c r="BF1356" s="118"/>
      <c r="BG1356" s="118"/>
      <c r="BH1356" s="118"/>
      <c r="BI1356" s="118"/>
    </row>
    <row r="1357" spans="1:104" ht="25.5" x14ac:dyDescent="0.2">
      <c r="A1357" s="129"/>
      <c r="B1357" s="130"/>
      <c r="C1357" s="195" t="s">
        <v>1036</v>
      </c>
      <c r="D1357" s="196"/>
      <c r="E1357" s="133">
        <v>42.4</v>
      </c>
      <c r="F1357" s="134"/>
      <c r="G1357" s="135"/>
      <c r="H1357" s="136"/>
      <c r="I1357" s="131"/>
      <c r="J1357" s="137"/>
      <c r="K1357" s="131"/>
      <c r="M1357" s="132" t="s">
        <v>1036</v>
      </c>
      <c r="O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c r="AY1357" s="118"/>
      <c r="AZ1357" s="118"/>
      <c r="BA1357" s="118"/>
      <c r="BB1357" s="118"/>
      <c r="BC1357" s="118"/>
      <c r="BD1357" s="138" t="str">
        <f>C1356</f>
        <v xml:space="preserve">Glazované hutné dlaždice 300/300/8 mm, odstín šedý matný  Keramická dlažba (min. R9) </v>
      </c>
      <c r="BE1357" s="118"/>
      <c r="BF1357" s="118"/>
      <c r="BG1357" s="118"/>
      <c r="BH1357" s="118"/>
      <c r="BI1357" s="118"/>
    </row>
    <row r="1358" spans="1:104" ht="22.5" x14ac:dyDescent="0.2">
      <c r="A1358" s="119">
        <v>182</v>
      </c>
      <c r="B1358" s="120" t="s">
        <v>1037</v>
      </c>
      <c r="C1358" s="121" t="s">
        <v>1038</v>
      </c>
      <c r="D1358" s="122" t="s">
        <v>49</v>
      </c>
      <c r="E1358" s="123">
        <v>21.0275</v>
      </c>
      <c r="F1358" s="124">
        <v>0</v>
      </c>
      <c r="G1358" s="125">
        <f>E1358*F1358</f>
        <v>0</v>
      </c>
      <c r="H1358" s="126">
        <v>1.9199999999999998E-2</v>
      </c>
      <c r="I1358" s="127">
        <f>E1358*H1358</f>
        <v>0.40372799999999998</v>
      </c>
      <c r="J1358" s="126">
        <v>0</v>
      </c>
      <c r="K1358" s="127">
        <f>E1358*J1358</f>
        <v>0</v>
      </c>
      <c r="O1358" s="118"/>
      <c r="Z1358" s="118"/>
      <c r="AA1358" s="118">
        <v>1</v>
      </c>
      <c r="AB1358" s="118">
        <v>1</v>
      </c>
      <c r="AC1358" s="118">
        <v>1</v>
      </c>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c r="AY1358" s="118"/>
      <c r="AZ1358" s="128">
        <f>G1358</f>
        <v>0</v>
      </c>
      <c r="BA1358" s="118"/>
      <c r="BB1358" s="118"/>
      <c r="BC1358" s="118"/>
      <c r="BD1358" s="118"/>
      <c r="BE1358" s="118"/>
      <c r="BF1358" s="118"/>
      <c r="BG1358" s="118"/>
      <c r="BH1358" s="118"/>
      <c r="BI1358" s="118"/>
      <c r="CA1358" s="118">
        <v>1</v>
      </c>
      <c r="CB1358" s="118">
        <v>1</v>
      </c>
      <c r="CZ1358" s="81">
        <v>2</v>
      </c>
    </row>
    <row r="1359" spans="1:104" x14ac:dyDescent="0.2">
      <c r="A1359" s="129"/>
      <c r="B1359" s="130"/>
      <c r="C1359" s="197" t="s">
        <v>1039</v>
      </c>
      <c r="D1359" s="198"/>
      <c r="E1359" s="198"/>
      <c r="F1359" s="198"/>
      <c r="G1359" s="199"/>
      <c r="I1359" s="131"/>
      <c r="K1359" s="131"/>
      <c r="L1359" s="132" t="s">
        <v>1039</v>
      </c>
      <c r="O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c r="AY1359" s="118"/>
      <c r="AZ1359" s="118"/>
      <c r="BA1359" s="118"/>
      <c r="BB1359" s="118"/>
      <c r="BC1359" s="118"/>
      <c r="BD1359" s="118"/>
      <c r="BE1359" s="118"/>
      <c r="BF1359" s="118"/>
      <c r="BG1359" s="118"/>
      <c r="BH1359" s="118"/>
      <c r="BI1359" s="118"/>
    </row>
    <row r="1360" spans="1:104" x14ac:dyDescent="0.2">
      <c r="A1360" s="129"/>
      <c r="B1360" s="130"/>
      <c r="C1360" s="197"/>
      <c r="D1360" s="198"/>
      <c r="E1360" s="198"/>
      <c r="F1360" s="198"/>
      <c r="G1360" s="199"/>
      <c r="I1360" s="131"/>
      <c r="K1360" s="131"/>
      <c r="L1360" s="132"/>
      <c r="O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c r="AY1360" s="118"/>
      <c r="AZ1360" s="118"/>
      <c r="BA1360" s="118"/>
      <c r="BB1360" s="118"/>
      <c r="BC1360" s="118"/>
      <c r="BD1360" s="118"/>
      <c r="BE1360" s="118"/>
      <c r="BF1360" s="118"/>
      <c r="BG1360" s="118"/>
      <c r="BH1360" s="118"/>
      <c r="BI1360" s="118"/>
    </row>
    <row r="1361" spans="1:104" x14ac:dyDescent="0.2">
      <c r="A1361" s="129"/>
      <c r="B1361" s="130"/>
      <c r="C1361" s="195" t="s">
        <v>1040</v>
      </c>
      <c r="D1361" s="196"/>
      <c r="E1361" s="133">
        <v>51.240400000000001</v>
      </c>
      <c r="F1361" s="134"/>
      <c r="G1361" s="135"/>
      <c r="H1361" s="136"/>
      <c r="I1361" s="131"/>
      <c r="J1361" s="137"/>
      <c r="K1361" s="131"/>
      <c r="M1361" s="132" t="s">
        <v>1040</v>
      </c>
      <c r="O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c r="AY1361" s="118"/>
      <c r="AZ1361" s="118"/>
      <c r="BA1361" s="118"/>
      <c r="BB1361" s="118"/>
      <c r="BC1361" s="118"/>
      <c r="BD1361" s="138">
        <f t="shared" ref="BD1361:BD1366" si="22">C1360</f>
        <v>0</v>
      </c>
      <c r="BE1361" s="118"/>
      <c r="BF1361" s="118"/>
      <c r="BG1361" s="118"/>
      <c r="BH1361" s="118"/>
      <c r="BI1361" s="118"/>
    </row>
    <row r="1362" spans="1:104" x14ac:dyDescent="0.2">
      <c r="A1362" s="129"/>
      <c r="B1362" s="130"/>
      <c r="C1362" s="195" t="s">
        <v>1041</v>
      </c>
      <c r="D1362" s="196"/>
      <c r="E1362" s="133">
        <v>16.588999999999999</v>
      </c>
      <c r="F1362" s="134"/>
      <c r="G1362" s="135"/>
      <c r="H1362" s="136"/>
      <c r="I1362" s="131"/>
      <c r="J1362" s="137"/>
      <c r="K1362" s="131"/>
      <c r="M1362" s="132" t="s">
        <v>1041</v>
      </c>
      <c r="O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c r="AY1362" s="118"/>
      <c r="AZ1362" s="118"/>
      <c r="BA1362" s="118"/>
      <c r="BB1362" s="118"/>
      <c r="BC1362" s="118"/>
      <c r="BD1362" s="138" t="str">
        <f t="shared" si="22"/>
        <v>101:48,34*1,06</v>
      </c>
      <c r="BE1362" s="118"/>
      <c r="BF1362" s="118"/>
      <c r="BG1362" s="118"/>
      <c r="BH1362" s="118"/>
      <c r="BI1362" s="118"/>
    </row>
    <row r="1363" spans="1:104" x14ac:dyDescent="0.2">
      <c r="A1363" s="129"/>
      <c r="B1363" s="130"/>
      <c r="C1363" s="195" t="s">
        <v>1042</v>
      </c>
      <c r="D1363" s="196"/>
      <c r="E1363" s="133">
        <v>20.9986</v>
      </c>
      <c r="F1363" s="134"/>
      <c r="G1363" s="135"/>
      <c r="H1363" s="136"/>
      <c r="I1363" s="131"/>
      <c r="J1363" s="137"/>
      <c r="K1363" s="131"/>
      <c r="M1363" s="132" t="s">
        <v>1042</v>
      </c>
      <c r="O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c r="AY1363" s="118"/>
      <c r="AZ1363" s="118"/>
      <c r="BA1363" s="118"/>
      <c r="BB1363" s="118"/>
      <c r="BC1363" s="118"/>
      <c r="BD1363" s="138" t="str">
        <f t="shared" si="22"/>
        <v>106:15,65*1,06</v>
      </c>
      <c r="BE1363" s="118"/>
      <c r="BF1363" s="118"/>
      <c r="BG1363" s="118"/>
      <c r="BH1363" s="118"/>
      <c r="BI1363" s="118"/>
    </row>
    <row r="1364" spans="1:104" x14ac:dyDescent="0.2">
      <c r="A1364" s="129"/>
      <c r="B1364" s="130"/>
      <c r="C1364" s="195" t="s">
        <v>1043</v>
      </c>
      <c r="D1364" s="196"/>
      <c r="E1364" s="133">
        <v>15.2004</v>
      </c>
      <c r="F1364" s="134"/>
      <c r="G1364" s="135"/>
      <c r="H1364" s="136"/>
      <c r="I1364" s="131"/>
      <c r="J1364" s="137"/>
      <c r="K1364" s="131"/>
      <c r="M1364" s="132" t="s">
        <v>1043</v>
      </c>
      <c r="O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c r="AY1364" s="118"/>
      <c r="AZ1364" s="118"/>
      <c r="BA1364" s="118"/>
      <c r="BB1364" s="118"/>
      <c r="BC1364" s="118"/>
      <c r="BD1364" s="138" t="str">
        <f t="shared" si="22"/>
        <v>204:19,81*1,06</v>
      </c>
      <c r="BE1364" s="118"/>
      <c r="BF1364" s="118"/>
      <c r="BG1364" s="118"/>
      <c r="BH1364" s="118"/>
      <c r="BI1364" s="118"/>
    </row>
    <row r="1365" spans="1:104" x14ac:dyDescent="0.2">
      <c r="A1365" s="129"/>
      <c r="B1365" s="130"/>
      <c r="C1365" s="195" t="s">
        <v>1044</v>
      </c>
      <c r="D1365" s="196"/>
      <c r="E1365" s="133">
        <v>3.1291000000000002</v>
      </c>
      <c r="F1365" s="134"/>
      <c r="G1365" s="135"/>
      <c r="H1365" s="136"/>
      <c r="I1365" s="131"/>
      <c r="J1365" s="137"/>
      <c r="K1365" s="131"/>
      <c r="M1365" s="132" t="s">
        <v>1044</v>
      </c>
      <c r="O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c r="AY1365" s="118"/>
      <c r="AZ1365" s="118"/>
      <c r="BA1365" s="118"/>
      <c r="BB1365" s="118"/>
      <c r="BC1365" s="118"/>
      <c r="BD1365" s="138" t="str">
        <f t="shared" si="22"/>
        <v>209:14,34*1,06</v>
      </c>
      <c r="BE1365" s="118"/>
      <c r="BF1365" s="118"/>
      <c r="BG1365" s="118"/>
      <c r="BH1365" s="118"/>
      <c r="BI1365" s="118"/>
    </row>
    <row r="1366" spans="1:104" x14ac:dyDescent="0.2">
      <c r="A1366" s="129"/>
      <c r="B1366" s="130"/>
      <c r="C1366" s="195" t="s">
        <v>1045</v>
      </c>
      <c r="D1366" s="196"/>
      <c r="E1366" s="133">
        <v>-86.13</v>
      </c>
      <c r="F1366" s="134"/>
      <c r="G1366" s="135"/>
      <c r="H1366" s="136"/>
      <c r="I1366" s="131"/>
      <c r="J1366" s="137"/>
      <c r="K1366" s="131"/>
      <c r="M1366" s="132" t="s">
        <v>1045</v>
      </c>
      <c r="O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c r="AY1366" s="118"/>
      <c r="AZ1366" s="118"/>
      <c r="BA1366" s="118"/>
      <c r="BB1366" s="118"/>
      <c r="BC1366" s="118"/>
      <c r="BD1366" s="138" t="str">
        <f t="shared" si="22"/>
        <v>98,4*0,03*1,06</v>
      </c>
      <c r="BE1366" s="118"/>
      <c r="BF1366" s="118"/>
      <c r="BG1366" s="118"/>
      <c r="BH1366" s="118"/>
      <c r="BI1366" s="118"/>
    </row>
    <row r="1367" spans="1:104" x14ac:dyDescent="0.2">
      <c r="A1367" s="119">
        <v>183</v>
      </c>
      <c r="B1367" s="120" t="s">
        <v>1046</v>
      </c>
      <c r="C1367" s="121" t="s">
        <v>1047</v>
      </c>
      <c r="D1367" s="122" t="s">
        <v>49</v>
      </c>
      <c r="E1367" s="123">
        <v>5.7240000000000002</v>
      </c>
      <c r="F1367" s="124">
        <v>0</v>
      </c>
      <c r="G1367" s="125">
        <f>E1367*F1367</f>
        <v>0</v>
      </c>
      <c r="H1367" s="126">
        <v>2.9999999999999997E-4</v>
      </c>
      <c r="I1367" s="127">
        <f>E1367*H1367</f>
        <v>1.7171999999999999E-3</v>
      </c>
      <c r="J1367" s="126">
        <v>0</v>
      </c>
      <c r="K1367" s="127">
        <f>E1367*J1367</f>
        <v>0</v>
      </c>
      <c r="O1367" s="118"/>
      <c r="Z1367" s="118"/>
      <c r="AA1367" s="118">
        <v>1</v>
      </c>
      <c r="AB1367" s="118">
        <v>1</v>
      </c>
      <c r="AC1367" s="118">
        <v>1</v>
      </c>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c r="AY1367" s="118"/>
      <c r="AZ1367" s="128">
        <f>G1367</f>
        <v>0</v>
      </c>
      <c r="BA1367" s="118"/>
      <c r="BB1367" s="118"/>
      <c r="BC1367" s="118"/>
      <c r="BD1367" s="118"/>
      <c r="BE1367" s="118"/>
      <c r="BF1367" s="118"/>
      <c r="BG1367" s="118"/>
      <c r="BH1367" s="118"/>
      <c r="BI1367" s="118"/>
      <c r="CA1367" s="118">
        <v>1</v>
      </c>
      <c r="CB1367" s="118">
        <v>1</v>
      </c>
      <c r="CZ1367" s="81">
        <v>2</v>
      </c>
    </row>
    <row r="1368" spans="1:104" x14ac:dyDescent="0.2">
      <c r="A1368" s="129"/>
      <c r="B1368" s="130"/>
      <c r="C1368" s="195" t="s">
        <v>1048</v>
      </c>
      <c r="D1368" s="196"/>
      <c r="E1368" s="133">
        <v>5.7240000000000002</v>
      </c>
      <c r="F1368" s="134"/>
      <c r="G1368" s="135"/>
      <c r="H1368" s="136"/>
      <c r="I1368" s="131"/>
      <c r="J1368" s="137"/>
      <c r="K1368" s="131"/>
      <c r="M1368" s="132" t="s">
        <v>1048</v>
      </c>
      <c r="O1368" s="118"/>
      <c r="Z1368" s="118"/>
      <c r="AA1368" s="118"/>
      <c r="AB1368" s="118"/>
      <c r="AC1368" s="118"/>
      <c r="AD1368" s="118"/>
      <c r="AE1368" s="118"/>
      <c r="AF1368" s="118"/>
      <c r="AG1368" s="118"/>
      <c r="AH1368" s="118"/>
      <c r="AI1368" s="118"/>
      <c r="AJ1368" s="118"/>
      <c r="AK1368" s="118"/>
      <c r="AL1368" s="118"/>
      <c r="AM1368" s="118"/>
      <c r="AN1368" s="118"/>
      <c r="AO1368" s="118"/>
      <c r="AP1368" s="118"/>
      <c r="AQ1368" s="118"/>
      <c r="AR1368" s="118"/>
      <c r="AS1368" s="118"/>
      <c r="AT1368" s="118"/>
      <c r="AU1368" s="118"/>
      <c r="AV1368" s="118"/>
      <c r="AW1368" s="118"/>
      <c r="AX1368" s="118"/>
      <c r="AY1368" s="118"/>
      <c r="AZ1368" s="118"/>
      <c r="BA1368" s="118"/>
      <c r="BB1368" s="118"/>
      <c r="BC1368" s="118"/>
      <c r="BD1368" s="138" t="str">
        <f>C1367</f>
        <v xml:space="preserve">Dlažba - URČENÁ PRO SOKLÍKY </v>
      </c>
      <c r="BE1368" s="118"/>
      <c r="BF1368" s="118"/>
      <c r="BG1368" s="118"/>
      <c r="BH1368" s="118"/>
      <c r="BI1368" s="118"/>
    </row>
    <row r="1369" spans="1:104" x14ac:dyDescent="0.2">
      <c r="A1369" s="119">
        <v>184</v>
      </c>
      <c r="B1369" s="120" t="s">
        <v>1049</v>
      </c>
      <c r="C1369" s="121" t="s">
        <v>1050</v>
      </c>
      <c r="D1369" s="122" t="s">
        <v>455</v>
      </c>
      <c r="E1369" s="123">
        <v>128</v>
      </c>
      <c r="F1369" s="124">
        <v>0</v>
      </c>
      <c r="G1369" s="125">
        <f>E1369*F1369</f>
        <v>0</v>
      </c>
      <c r="H1369" s="126">
        <v>6.0800000000000003E-3</v>
      </c>
      <c r="I1369" s="127">
        <f>E1369*H1369</f>
        <v>0.77824000000000004</v>
      </c>
      <c r="J1369" s="126">
        <v>0</v>
      </c>
      <c r="K1369" s="127">
        <f>E1369*J1369</f>
        <v>0</v>
      </c>
      <c r="O1369" s="118"/>
      <c r="Z1369" s="118"/>
      <c r="AA1369" s="118">
        <v>1</v>
      </c>
      <c r="AB1369" s="118">
        <v>1</v>
      </c>
      <c r="AC1369" s="118">
        <v>1</v>
      </c>
      <c r="AD1369" s="118"/>
      <c r="AE1369" s="118"/>
      <c r="AF1369" s="118"/>
      <c r="AG1369" s="118"/>
      <c r="AH1369" s="118"/>
      <c r="AI1369" s="118"/>
      <c r="AJ1369" s="118"/>
      <c r="AK1369" s="118"/>
      <c r="AL1369" s="118"/>
      <c r="AM1369" s="118"/>
      <c r="AN1369" s="118"/>
      <c r="AO1369" s="118"/>
      <c r="AP1369" s="118"/>
      <c r="AQ1369" s="118"/>
      <c r="AR1369" s="118"/>
      <c r="AS1369" s="118"/>
      <c r="AT1369" s="118"/>
      <c r="AU1369" s="118"/>
      <c r="AV1369" s="118"/>
      <c r="AW1369" s="118"/>
      <c r="AX1369" s="118"/>
      <c r="AY1369" s="118"/>
      <c r="AZ1369" s="128">
        <f>G1369</f>
        <v>0</v>
      </c>
      <c r="BA1369" s="118"/>
      <c r="BB1369" s="118"/>
      <c r="BC1369" s="118"/>
      <c r="BD1369" s="118"/>
      <c r="BE1369" s="118"/>
      <c r="BF1369" s="118"/>
      <c r="BG1369" s="118"/>
      <c r="BH1369" s="118"/>
      <c r="BI1369" s="118"/>
      <c r="CA1369" s="118">
        <v>1</v>
      </c>
      <c r="CB1369" s="118">
        <v>1</v>
      </c>
      <c r="CZ1369" s="81">
        <v>2</v>
      </c>
    </row>
    <row r="1370" spans="1:104" x14ac:dyDescent="0.2">
      <c r="A1370" s="129"/>
      <c r="B1370" s="130"/>
      <c r="C1370" s="197" t="s">
        <v>1051</v>
      </c>
      <c r="D1370" s="198"/>
      <c r="E1370" s="198"/>
      <c r="F1370" s="198"/>
      <c r="G1370" s="199"/>
      <c r="I1370" s="131"/>
      <c r="K1370" s="131"/>
      <c r="L1370" s="132" t="s">
        <v>1051</v>
      </c>
      <c r="O1370" s="118"/>
      <c r="Z1370" s="118"/>
      <c r="AA1370" s="118"/>
      <c r="AB1370" s="118"/>
      <c r="AC1370" s="118"/>
      <c r="AD1370" s="118"/>
      <c r="AE1370" s="118"/>
      <c r="AF1370" s="118"/>
      <c r="AG1370" s="118"/>
      <c r="AH1370" s="118"/>
      <c r="AI1370" s="118"/>
      <c r="AJ1370" s="118"/>
      <c r="AK1370" s="118"/>
      <c r="AL1370" s="118"/>
      <c r="AM1370" s="118"/>
      <c r="AN1370" s="118"/>
      <c r="AO1370" s="118"/>
      <c r="AP1370" s="118"/>
      <c r="AQ1370" s="118"/>
      <c r="AR1370" s="118"/>
      <c r="AS1370" s="118"/>
      <c r="AT1370" s="118"/>
      <c r="AU1370" s="118"/>
      <c r="AV1370" s="118"/>
      <c r="AW1370" s="118"/>
      <c r="AX1370" s="118"/>
      <c r="AY1370" s="118"/>
      <c r="AZ1370" s="118"/>
      <c r="BA1370" s="118"/>
      <c r="BB1370" s="118"/>
      <c r="BC1370" s="118"/>
      <c r="BD1370" s="118"/>
      <c r="BE1370" s="118"/>
      <c r="BF1370" s="118"/>
      <c r="BG1370" s="118"/>
      <c r="BH1370" s="118"/>
      <c r="BI1370" s="118"/>
    </row>
    <row r="1371" spans="1:104" x14ac:dyDescent="0.2">
      <c r="A1371" s="129"/>
      <c r="B1371" s="130"/>
      <c r="C1371" s="197"/>
      <c r="D1371" s="198"/>
      <c r="E1371" s="198"/>
      <c r="F1371" s="198"/>
      <c r="G1371" s="199"/>
      <c r="I1371" s="131"/>
      <c r="K1371" s="131"/>
      <c r="L1371" s="132"/>
      <c r="O1371" s="118"/>
      <c r="Z1371" s="118"/>
      <c r="AA1371" s="118"/>
      <c r="AB1371" s="118"/>
      <c r="AC1371" s="118"/>
      <c r="AD1371" s="118"/>
      <c r="AE1371" s="118"/>
      <c r="AF1371" s="118"/>
      <c r="AG1371" s="118"/>
      <c r="AH1371" s="118"/>
      <c r="AI1371" s="118"/>
      <c r="AJ1371" s="118"/>
      <c r="AK1371" s="118"/>
      <c r="AL1371" s="118"/>
      <c r="AM1371" s="118"/>
      <c r="AN1371" s="118"/>
      <c r="AO1371" s="118"/>
      <c r="AP1371" s="118"/>
      <c r="AQ1371" s="118"/>
      <c r="AR1371" s="118"/>
      <c r="AS1371" s="118"/>
      <c r="AT1371" s="118"/>
      <c r="AU1371" s="118"/>
      <c r="AV1371" s="118"/>
      <c r="AW1371" s="118"/>
      <c r="AX1371" s="118"/>
      <c r="AY1371" s="118"/>
      <c r="AZ1371" s="118"/>
      <c r="BA1371" s="118"/>
      <c r="BB1371" s="118"/>
      <c r="BC1371" s="118"/>
      <c r="BD1371" s="118"/>
      <c r="BE1371" s="118"/>
      <c r="BF1371" s="118"/>
      <c r="BG1371" s="118"/>
      <c r="BH1371" s="118"/>
      <c r="BI1371" s="118"/>
    </row>
    <row r="1372" spans="1:104" x14ac:dyDescent="0.2">
      <c r="A1372" s="129"/>
      <c r="B1372" s="130"/>
      <c r="C1372" s="197" t="s">
        <v>1052</v>
      </c>
      <c r="D1372" s="198"/>
      <c r="E1372" s="198"/>
      <c r="F1372" s="198"/>
      <c r="G1372" s="199"/>
      <c r="I1372" s="131"/>
      <c r="K1372" s="131"/>
      <c r="L1372" s="132" t="s">
        <v>1052</v>
      </c>
      <c r="O1372" s="118"/>
      <c r="Z1372" s="118"/>
      <c r="AA1372" s="118"/>
      <c r="AB1372" s="118"/>
      <c r="AC1372" s="118"/>
      <c r="AD1372" s="118"/>
      <c r="AE1372" s="118"/>
      <c r="AF1372" s="118"/>
      <c r="AG1372" s="118"/>
      <c r="AH1372" s="118"/>
      <c r="AI1372" s="118"/>
      <c r="AJ1372" s="118"/>
      <c r="AK1372" s="118"/>
      <c r="AL1372" s="118"/>
      <c r="AM1372" s="118"/>
      <c r="AN1372" s="118"/>
      <c r="AO1372" s="118"/>
      <c r="AP1372" s="118"/>
      <c r="AQ1372" s="118"/>
      <c r="AR1372" s="118"/>
      <c r="AS1372" s="118"/>
      <c r="AT1372" s="118"/>
      <c r="AU1372" s="118"/>
      <c r="AV1372" s="118"/>
      <c r="AW1372" s="118"/>
      <c r="AX1372" s="118"/>
      <c r="AY1372" s="118"/>
      <c r="AZ1372" s="118"/>
      <c r="BA1372" s="118"/>
      <c r="BB1372" s="118"/>
      <c r="BC1372" s="118"/>
      <c r="BD1372" s="118"/>
      <c r="BE1372" s="118"/>
      <c r="BF1372" s="118"/>
      <c r="BG1372" s="118"/>
      <c r="BH1372" s="118"/>
      <c r="BI1372" s="118"/>
    </row>
    <row r="1373" spans="1:104" x14ac:dyDescent="0.2">
      <c r="A1373" s="129"/>
      <c r="B1373" s="130"/>
      <c r="C1373" s="197"/>
      <c r="D1373" s="198"/>
      <c r="E1373" s="198"/>
      <c r="F1373" s="198"/>
      <c r="G1373" s="199"/>
      <c r="I1373" s="131"/>
      <c r="K1373" s="131"/>
      <c r="L1373" s="132"/>
      <c r="O1373" s="118"/>
      <c r="Z1373" s="118"/>
      <c r="AA1373" s="118"/>
      <c r="AB1373" s="118"/>
      <c r="AC1373" s="118"/>
      <c r="AD1373" s="118"/>
      <c r="AE1373" s="118"/>
      <c r="AF1373" s="118"/>
      <c r="AG1373" s="118"/>
      <c r="AH1373" s="118"/>
      <c r="AI1373" s="118"/>
      <c r="AJ1373" s="118"/>
      <c r="AK1373" s="118"/>
      <c r="AL1373" s="118"/>
      <c r="AM1373" s="118"/>
      <c r="AN1373" s="118"/>
      <c r="AO1373" s="118"/>
      <c r="AP1373" s="118"/>
      <c r="AQ1373" s="118"/>
      <c r="AR1373" s="118"/>
      <c r="AS1373" s="118"/>
      <c r="AT1373" s="118"/>
      <c r="AU1373" s="118"/>
      <c r="AV1373" s="118"/>
      <c r="AW1373" s="118"/>
      <c r="AX1373" s="118"/>
      <c r="AY1373" s="118"/>
      <c r="AZ1373" s="118"/>
      <c r="BA1373" s="118"/>
      <c r="BB1373" s="118"/>
      <c r="BC1373" s="118"/>
      <c r="BD1373" s="118"/>
      <c r="BE1373" s="118"/>
      <c r="BF1373" s="118"/>
      <c r="BG1373" s="118"/>
      <c r="BH1373" s="118"/>
      <c r="BI1373" s="118"/>
    </row>
    <row r="1374" spans="1:104" x14ac:dyDescent="0.2">
      <c r="A1374" s="129"/>
      <c r="B1374" s="130"/>
      <c r="C1374" s="197" t="s">
        <v>1053</v>
      </c>
      <c r="D1374" s="198"/>
      <c r="E1374" s="198"/>
      <c r="F1374" s="198"/>
      <c r="G1374" s="199"/>
      <c r="I1374" s="131"/>
      <c r="K1374" s="131"/>
      <c r="L1374" s="132" t="s">
        <v>1053</v>
      </c>
      <c r="O1374" s="118"/>
      <c r="Z1374" s="118"/>
      <c r="AA1374" s="118"/>
      <c r="AB1374" s="118"/>
      <c r="AC1374" s="118"/>
      <c r="AD1374" s="118"/>
      <c r="AE1374" s="118"/>
      <c r="AF1374" s="118"/>
      <c r="AG1374" s="118"/>
      <c r="AH1374" s="118"/>
      <c r="AI1374" s="118"/>
      <c r="AJ1374" s="118"/>
      <c r="AK1374" s="118"/>
      <c r="AL1374" s="118"/>
      <c r="AM1374" s="118"/>
      <c r="AN1374" s="118"/>
      <c r="AO1374" s="118"/>
      <c r="AP1374" s="118"/>
      <c r="AQ1374" s="118"/>
      <c r="AR1374" s="118"/>
      <c r="AS1374" s="118"/>
      <c r="AT1374" s="118"/>
      <c r="AU1374" s="118"/>
      <c r="AV1374" s="118"/>
      <c r="AW1374" s="118"/>
      <c r="AX1374" s="118"/>
      <c r="AY1374" s="118"/>
      <c r="AZ1374" s="118"/>
      <c r="BA1374" s="118"/>
      <c r="BB1374" s="118"/>
      <c r="BC1374" s="118"/>
      <c r="BD1374" s="118"/>
      <c r="BE1374" s="118"/>
      <c r="BF1374" s="118"/>
      <c r="BG1374" s="118"/>
      <c r="BH1374" s="118"/>
      <c r="BI1374" s="118"/>
    </row>
    <row r="1375" spans="1:104" x14ac:dyDescent="0.2">
      <c r="A1375" s="129"/>
      <c r="B1375" s="130"/>
      <c r="C1375" s="197"/>
      <c r="D1375" s="198"/>
      <c r="E1375" s="198"/>
      <c r="F1375" s="198"/>
      <c r="G1375" s="199"/>
      <c r="I1375" s="131"/>
      <c r="K1375" s="131"/>
      <c r="L1375" s="132"/>
      <c r="O1375" s="118"/>
      <c r="Z1375" s="118"/>
      <c r="AA1375" s="118"/>
      <c r="AB1375" s="118"/>
      <c r="AC1375" s="118"/>
      <c r="AD1375" s="118"/>
      <c r="AE1375" s="118"/>
      <c r="AF1375" s="118"/>
      <c r="AG1375" s="118"/>
      <c r="AH1375" s="118"/>
      <c r="AI1375" s="118"/>
      <c r="AJ1375" s="118"/>
      <c r="AK1375" s="118"/>
      <c r="AL1375" s="118"/>
      <c r="AM1375" s="118"/>
      <c r="AN1375" s="118"/>
      <c r="AO1375" s="118"/>
      <c r="AP1375" s="118"/>
      <c r="AQ1375" s="118"/>
      <c r="AR1375" s="118"/>
      <c r="AS1375" s="118"/>
      <c r="AT1375" s="118"/>
      <c r="AU1375" s="118"/>
      <c r="AV1375" s="118"/>
      <c r="AW1375" s="118"/>
      <c r="AX1375" s="118"/>
      <c r="AY1375" s="118"/>
      <c r="AZ1375" s="118"/>
      <c r="BA1375" s="118"/>
      <c r="BB1375" s="118"/>
      <c r="BC1375" s="118"/>
      <c r="BD1375" s="118"/>
      <c r="BE1375" s="118"/>
      <c r="BF1375" s="118"/>
      <c r="BG1375" s="118"/>
      <c r="BH1375" s="118"/>
      <c r="BI1375" s="118"/>
    </row>
    <row r="1376" spans="1:104" x14ac:dyDescent="0.2">
      <c r="A1376" s="129"/>
      <c r="B1376" s="130"/>
      <c r="C1376" s="197" t="s">
        <v>1054</v>
      </c>
      <c r="D1376" s="198"/>
      <c r="E1376" s="198"/>
      <c r="F1376" s="198"/>
      <c r="G1376" s="199"/>
      <c r="I1376" s="131"/>
      <c r="K1376" s="131"/>
      <c r="L1376" s="132" t="s">
        <v>1054</v>
      </c>
      <c r="O1376" s="118"/>
      <c r="Z1376" s="118"/>
      <c r="AA1376" s="118"/>
      <c r="AB1376" s="118"/>
      <c r="AC1376" s="118"/>
      <c r="AD1376" s="118"/>
      <c r="AE1376" s="118"/>
      <c r="AF1376" s="118"/>
      <c r="AG1376" s="118"/>
      <c r="AH1376" s="118"/>
      <c r="AI1376" s="118"/>
      <c r="AJ1376" s="118"/>
      <c r="AK1376" s="118"/>
      <c r="AL1376" s="118"/>
      <c r="AM1376" s="118"/>
      <c r="AN1376" s="118"/>
      <c r="AO1376" s="118"/>
      <c r="AP1376" s="118"/>
      <c r="AQ1376" s="118"/>
      <c r="AR1376" s="118"/>
      <c r="AS1376" s="118"/>
      <c r="AT1376" s="118"/>
      <c r="AU1376" s="118"/>
      <c r="AV1376" s="118"/>
      <c r="AW1376" s="118"/>
      <c r="AX1376" s="118"/>
      <c r="AY1376" s="118"/>
      <c r="AZ1376" s="118"/>
      <c r="BA1376" s="118"/>
      <c r="BB1376" s="118"/>
      <c r="BC1376" s="118"/>
      <c r="BD1376" s="118"/>
      <c r="BE1376" s="118"/>
      <c r="BF1376" s="118"/>
      <c r="BG1376" s="118"/>
      <c r="BH1376" s="118"/>
      <c r="BI1376" s="118"/>
    </row>
    <row r="1377" spans="1:104" x14ac:dyDescent="0.2">
      <c r="A1377" s="129"/>
      <c r="B1377" s="130"/>
      <c r="C1377" s="197" t="s">
        <v>1055</v>
      </c>
      <c r="D1377" s="198"/>
      <c r="E1377" s="198"/>
      <c r="F1377" s="198"/>
      <c r="G1377" s="199"/>
      <c r="I1377" s="131"/>
      <c r="K1377" s="131"/>
      <c r="L1377" s="132" t="s">
        <v>1055</v>
      </c>
      <c r="O1377" s="118"/>
      <c r="Z1377" s="118"/>
      <c r="AA1377" s="118"/>
      <c r="AB1377" s="118"/>
      <c r="AC1377" s="118"/>
      <c r="AD1377" s="118"/>
      <c r="AE1377" s="118"/>
      <c r="AF1377" s="118"/>
      <c r="AG1377" s="118"/>
      <c r="AH1377" s="118"/>
      <c r="AI1377" s="118"/>
      <c r="AJ1377" s="118"/>
      <c r="AK1377" s="118"/>
      <c r="AL1377" s="118"/>
      <c r="AM1377" s="118"/>
      <c r="AN1377" s="118"/>
      <c r="AO1377" s="118"/>
      <c r="AP1377" s="118"/>
      <c r="AQ1377" s="118"/>
      <c r="AR1377" s="118"/>
      <c r="AS1377" s="118"/>
      <c r="AT1377" s="118"/>
      <c r="AU1377" s="118"/>
      <c r="AV1377" s="118"/>
      <c r="AW1377" s="118"/>
      <c r="AX1377" s="118"/>
      <c r="AY1377" s="118"/>
      <c r="AZ1377" s="118"/>
      <c r="BA1377" s="118"/>
      <c r="BB1377" s="118"/>
      <c r="BC1377" s="118"/>
      <c r="BD1377" s="118"/>
      <c r="BE1377" s="118"/>
      <c r="BF1377" s="118"/>
      <c r="BG1377" s="118"/>
      <c r="BH1377" s="118"/>
      <c r="BI1377" s="118"/>
    </row>
    <row r="1378" spans="1:104" x14ac:dyDescent="0.2">
      <c r="A1378" s="129"/>
      <c r="B1378" s="130"/>
      <c r="C1378" s="197" t="s">
        <v>1056</v>
      </c>
      <c r="D1378" s="198"/>
      <c r="E1378" s="198"/>
      <c r="F1378" s="198"/>
      <c r="G1378" s="199"/>
      <c r="I1378" s="131"/>
      <c r="K1378" s="131"/>
      <c r="L1378" s="132" t="s">
        <v>1056</v>
      </c>
      <c r="O1378" s="118"/>
      <c r="Z1378" s="118"/>
      <c r="AA1378" s="118"/>
      <c r="AB1378" s="118"/>
      <c r="AC1378" s="118"/>
      <c r="AD1378" s="118"/>
      <c r="AE1378" s="118"/>
      <c r="AF1378" s="118"/>
      <c r="AG1378" s="118"/>
      <c r="AH1378" s="118"/>
      <c r="AI1378" s="118"/>
      <c r="AJ1378" s="118"/>
      <c r="AK1378" s="118"/>
      <c r="AL1378" s="118"/>
      <c r="AM1378" s="118"/>
      <c r="AN1378" s="118"/>
      <c r="AO1378" s="118"/>
      <c r="AP1378" s="118"/>
      <c r="AQ1378" s="118"/>
      <c r="AR1378" s="118"/>
      <c r="AS1378" s="118"/>
      <c r="AT1378" s="118"/>
      <c r="AU1378" s="118"/>
      <c r="AV1378" s="118"/>
      <c r="AW1378" s="118"/>
      <c r="AX1378" s="118"/>
      <c r="AY1378" s="118"/>
      <c r="AZ1378" s="118"/>
      <c r="BA1378" s="118"/>
      <c r="BB1378" s="118"/>
      <c r="BC1378" s="118"/>
      <c r="BD1378" s="118"/>
      <c r="BE1378" s="118"/>
      <c r="BF1378" s="118"/>
      <c r="BG1378" s="118"/>
      <c r="BH1378" s="118"/>
      <c r="BI1378" s="118"/>
    </row>
    <row r="1379" spans="1:104" x14ac:dyDescent="0.2">
      <c r="A1379" s="129"/>
      <c r="B1379" s="130"/>
      <c r="C1379" s="197"/>
      <c r="D1379" s="198"/>
      <c r="E1379" s="198"/>
      <c r="F1379" s="198"/>
      <c r="G1379" s="199"/>
      <c r="I1379" s="131"/>
      <c r="K1379" s="131"/>
      <c r="L1379" s="132"/>
      <c r="O1379" s="118"/>
      <c r="Z1379" s="118"/>
      <c r="AA1379" s="118"/>
      <c r="AB1379" s="118"/>
      <c r="AC1379" s="118"/>
      <c r="AD1379" s="118"/>
      <c r="AE1379" s="118"/>
      <c r="AF1379" s="118"/>
      <c r="AG1379" s="118"/>
      <c r="AH1379" s="118"/>
      <c r="AI1379" s="118"/>
      <c r="AJ1379" s="118"/>
      <c r="AK1379" s="118"/>
      <c r="AL1379" s="118"/>
      <c r="AM1379" s="118"/>
      <c r="AN1379" s="118"/>
      <c r="AO1379" s="118"/>
      <c r="AP1379" s="118"/>
      <c r="AQ1379" s="118"/>
      <c r="AR1379" s="118"/>
      <c r="AS1379" s="118"/>
      <c r="AT1379" s="118"/>
      <c r="AU1379" s="118"/>
      <c r="AV1379" s="118"/>
      <c r="AW1379" s="118"/>
      <c r="AX1379" s="118"/>
      <c r="AY1379" s="118"/>
      <c r="AZ1379" s="118"/>
      <c r="BA1379" s="118"/>
      <c r="BB1379" s="118"/>
      <c r="BC1379" s="118"/>
      <c r="BD1379" s="118"/>
      <c r="BE1379" s="118"/>
      <c r="BF1379" s="118"/>
      <c r="BG1379" s="118"/>
      <c r="BH1379" s="118"/>
      <c r="BI1379" s="118"/>
    </row>
    <row r="1380" spans="1:104" x14ac:dyDescent="0.2">
      <c r="A1380" s="129"/>
      <c r="B1380" s="130"/>
      <c r="C1380" s="197" t="s">
        <v>1057</v>
      </c>
      <c r="D1380" s="198"/>
      <c r="E1380" s="198"/>
      <c r="F1380" s="198"/>
      <c r="G1380" s="199"/>
      <c r="I1380" s="131"/>
      <c r="K1380" s="131"/>
      <c r="L1380" s="132" t="s">
        <v>1057</v>
      </c>
      <c r="O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c r="AY1380" s="118"/>
      <c r="AZ1380" s="118"/>
      <c r="BA1380" s="118"/>
      <c r="BB1380" s="118"/>
      <c r="BC1380" s="118"/>
      <c r="BD1380" s="118"/>
      <c r="BE1380" s="118"/>
      <c r="BF1380" s="118"/>
      <c r="BG1380" s="118"/>
      <c r="BH1380" s="118"/>
      <c r="BI1380" s="118"/>
    </row>
    <row r="1381" spans="1:104" ht="33.75" x14ac:dyDescent="0.2">
      <c r="A1381" s="129"/>
      <c r="B1381" s="130"/>
      <c r="C1381" s="197" t="s">
        <v>1058</v>
      </c>
      <c r="D1381" s="198"/>
      <c r="E1381" s="198"/>
      <c r="F1381" s="198"/>
      <c r="G1381" s="199"/>
      <c r="I1381" s="131"/>
      <c r="K1381" s="131"/>
      <c r="L1381" s="132" t="s">
        <v>1058</v>
      </c>
      <c r="O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c r="AY1381" s="118"/>
      <c r="AZ1381" s="118"/>
      <c r="BA1381" s="118"/>
      <c r="BB1381" s="118"/>
      <c r="BC1381" s="118"/>
      <c r="BD1381" s="118"/>
      <c r="BE1381" s="118"/>
      <c r="BF1381" s="118"/>
      <c r="BG1381" s="118"/>
      <c r="BH1381" s="118"/>
      <c r="BI1381" s="118"/>
    </row>
    <row r="1382" spans="1:104" x14ac:dyDescent="0.2">
      <c r="A1382" s="129"/>
      <c r="B1382" s="130"/>
      <c r="C1382" s="197"/>
      <c r="D1382" s="198"/>
      <c r="E1382" s="198"/>
      <c r="F1382" s="198"/>
      <c r="G1382" s="199"/>
      <c r="I1382" s="131"/>
      <c r="K1382" s="131"/>
      <c r="L1382" s="132"/>
      <c r="O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c r="AY1382" s="118"/>
      <c r="AZ1382" s="118"/>
      <c r="BA1382" s="118"/>
      <c r="BB1382" s="118"/>
      <c r="BC1382" s="118"/>
      <c r="BD1382" s="118"/>
      <c r="BE1382" s="118"/>
      <c r="BF1382" s="118"/>
      <c r="BG1382" s="118"/>
      <c r="BH1382" s="118"/>
      <c r="BI1382" s="118"/>
    </row>
    <row r="1383" spans="1:104" x14ac:dyDescent="0.2">
      <c r="A1383" s="129"/>
      <c r="B1383" s="130"/>
      <c r="C1383" s="197" t="s">
        <v>1059</v>
      </c>
      <c r="D1383" s="198"/>
      <c r="E1383" s="198"/>
      <c r="F1383" s="198"/>
      <c r="G1383" s="199"/>
      <c r="I1383" s="131"/>
      <c r="K1383" s="131"/>
      <c r="L1383" s="132" t="s">
        <v>1059</v>
      </c>
      <c r="O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c r="AY1383" s="118"/>
      <c r="AZ1383" s="118"/>
      <c r="BA1383" s="118"/>
      <c r="BB1383" s="118"/>
      <c r="BC1383" s="118"/>
      <c r="BD1383" s="118"/>
      <c r="BE1383" s="118"/>
      <c r="BF1383" s="118"/>
      <c r="BG1383" s="118"/>
      <c r="BH1383" s="118"/>
      <c r="BI1383" s="118"/>
    </row>
    <row r="1384" spans="1:104" ht="22.5" x14ac:dyDescent="0.2">
      <c r="A1384" s="129"/>
      <c r="B1384" s="130"/>
      <c r="C1384" s="197" t="s">
        <v>1060</v>
      </c>
      <c r="D1384" s="198"/>
      <c r="E1384" s="198"/>
      <c r="F1384" s="198"/>
      <c r="G1384" s="199"/>
      <c r="I1384" s="131"/>
      <c r="K1384" s="131"/>
      <c r="L1384" s="132" t="s">
        <v>1060</v>
      </c>
      <c r="O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c r="AY1384" s="118"/>
      <c r="AZ1384" s="118"/>
      <c r="BA1384" s="118"/>
      <c r="BB1384" s="118"/>
      <c r="BC1384" s="118"/>
      <c r="BD1384" s="118"/>
      <c r="BE1384" s="118"/>
      <c r="BF1384" s="118"/>
      <c r="BG1384" s="118"/>
      <c r="BH1384" s="118"/>
      <c r="BI1384" s="118"/>
    </row>
    <row r="1385" spans="1:104" ht="38.25" x14ac:dyDescent="0.2">
      <c r="A1385" s="129"/>
      <c r="B1385" s="130"/>
      <c r="C1385" s="195" t="s">
        <v>1061</v>
      </c>
      <c r="D1385" s="196"/>
      <c r="E1385" s="133">
        <v>31.6</v>
      </c>
      <c r="F1385" s="134"/>
      <c r="G1385" s="135"/>
      <c r="H1385" s="136"/>
      <c r="I1385" s="131"/>
      <c r="J1385" s="137"/>
      <c r="K1385" s="131"/>
      <c r="M1385" s="132" t="s">
        <v>1061</v>
      </c>
      <c r="O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c r="AY1385" s="118"/>
      <c r="AZ1385" s="118"/>
      <c r="BA1385" s="118"/>
      <c r="BB1385" s="118"/>
      <c r="BC1385" s="118"/>
      <c r="BD1385" s="138" t="str">
        <f t="shared" ref="BD1385:BD1390" si="23">C1384</f>
        <v>Po obvodě izolované plochy aplikujeme na stěnu systémový samolepicí pěnový separační pás na bázi PE šíře 25 mm. Ten přeruší eventuální akustické mosty mezi dlažbou a stěnou.</v>
      </c>
      <c r="BE1385" s="118"/>
      <c r="BF1385" s="118"/>
      <c r="BG1385" s="118"/>
      <c r="BH1385" s="118"/>
      <c r="BI1385" s="118"/>
    </row>
    <row r="1386" spans="1:104" x14ac:dyDescent="0.2">
      <c r="A1386" s="129"/>
      <c r="B1386" s="130"/>
      <c r="C1386" s="195" t="s">
        <v>1062</v>
      </c>
      <c r="D1386" s="196"/>
      <c r="E1386" s="133">
        <v>17.600000000000001</v>
      </c>
      <c r="F1386" s="134"/>
      <c r="G1386" s="135"/>
      <c r="H1386" s="136"/>
      <c r="I1386" s="131"/>
      <c r="J1386" s="137"/>
      <c r="K1386" s="131"/>
      <c r="M1386" s="132" t="s">
        <v>1062</v>
      </c>
      <c r="O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c r="AY1386" s="118"/>
      <c r="AZ1386" s="118"/>
      <c r="BA1386" s="118"/>
      <c r="BB1386" s="118"/>
      <c r="BC1386" s="118"/>
      <c r="BD1386" s="138" t="str">
        <f t="shared" si="23"/>
        <v>101:10,3+10,3+6+5</v>
      </c>
      <c r="BE1386" s="118"/>
      <c r="BF1386" s="118"/>
      <c r="BG1386" s="118"/>
      <c r="BH1386" s="118"/>
      <c r="BI1386" s="118"/>
    </row>
    <row r="1387" spans="1:104" x14ac:dyDescent="0.2">
      <c r="A1387" s="129"/>
      <c r="B1387" s="130"/>
      <c r="C1387" s="195" t="s">
        <v>1063</v>
      </c>
      <c r="D1387" s="196"/>
      <c r="E1387" s="133">
        <v>19.399999999999999</v>
      </c>
      <c r="F1387" s="134"/>
      <c r="G1387" s="135"/>
      <c r="H1387" s="136"/>
      <c r="I1387" s="131"/>
      <c r="J1387" s="137"/>
      <c r="K1387" s="131"/>
      <c r="M1387" s="132" t="s">
        <v>1063</v>
      </c>
      <c r="O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c r="AY1387" s="118"/>
      <c r="AZ1387" s="118"/>
      <c r="BA1387" s="118"/>
      <c r="BB1387" s="118"/>
      <c r="BC1387" s="118"/>
      <c r="BD1387" s="138" t="str">
        <f t="shared" si="23"/>
        <v>106:6,1+6,1+2,7+2,7</v>
      </c>
      <c r="BE1387" s="118"/>
      <c r="BF1387" s="118"/>
      <c r="BG1387" s="118"/>
      <c r="BH1387" s="118"/>
      <c r="BI1387" s="118"/>
    </row>
    <row r="1388" spans="1:104" x14ac:dyDescent="0.2">
      <c r="A1388" s="129"/>
      <c r="B1388" s="130"/>
      <c r="C1388" s="195" t="s">
        <v>1064</v>
      </c>
      <c r="D1388" s="196"/>
      <c r="E1388" s="133">
        <v>21.2</v>
      </c>
      <c r="F1388" s="134"/>
      <c r="G1388" s="135"/>
      <c r="H1388" s="136"/>
      <c r="I1388" s="131"/>
      <c r="J1388" s="137"/>
      <c r="K1388" s="131"/>
      <c r="M1388" s="132" t="s">
        <v>1064</v>
      </c>
      <c r="O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c r="AY1388" s="118"/>
      <c r="AZ1388" s="118"/>
      <c r="BA1388" s="118"/>
      <c r="BB1388" s="118"/>
      <c r="BC1388" s="118"/>
      <c r="BD1388" s="138" t="str">
        <f t="shared" si="23"/>
        <v>107:6,5+6,5+3,2+3,2</v>
      </c>
      <c r="BE1388" s="118"/>
      <c r="BF1388" s="118"/>
      <c r="BG1388" s="118"/>
      <c r="BH1388" s="118"/>
      <c r="BI1388" s="118"/>
    </row>
    <row r="1389" spans="1:104" x14ac:dyDescent="0.2">
      <c r="A1389" s="129"/>
      <c r="B1389" s="130"/>
      <c r="C1389" s="195" t="s">
        <v>1065</v>
      </c>
      <c r="D1389" s="196"/>
      <c r="E1389" s="133">
        <v>22</v>
      </c>
      <c r="F1389" s="134"/>
      <c r="G1389" s="135"/>
      <c r="H1389" s="136"/>
      <c r="I1389" s="131"/>
      <c r="J1389" s="137"/>
      <c r="K1389" s="131"/>
      <c r="M1389" s="132" t="s">
        <v>1065</v>
      </c>
      <c r="O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c r="AY1389" s="118"/>
      <c r="AZ1389" s="118"/>
      <c r="BA1389" s="118"/>
      <c r="BB1389" s="118"/>
      <c r="BC1389" s="118"/>
      <c r="BD1389" s="138" t="str">
        <f t="shared" si="23"/>
        <v>204:6,1+6,1+4,5+4,5</v>
      </c>
      <c r="BE1389" s="118"/>
      <c r="BF1389" s="118"/>
      <c r="BG1389" s="118"/>
      <c r="BH1389" s="118"/>
      <c r="BI1389" s="118"/>
    </row>
    <row r="1390" spans="1:104" x14ac:dyDescent="0.2">
      <c r="A1390" s="129"/>
      <c r="B1390" s="130"/>
      <c r="C1390" s="195" t="s">
        <v>1066</v>
      </c>
      <c r="D1390" s="196"/>
      <c r="E1390" s="133">
        <v>16.2</v>
      </c>
      <c r="F1390" s="134"/>
      <c r="G1390" s="135"/>
      <c r="H1390" s="136"/>
      <c r="I1390" s="131"/>
      <c r="J1390" s="137"/>
      <c r="K1390" s="131"/>
      <c r="M1390" s="132" t="s">
        <v>1066</v>
      </c>
      <c r="O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c r="AY1390" s="118"/>
      <c r="AZ1390" s="118"/>
      <c r="BA1390" s="118"/>
      <c r="BB1390" s="118"/>
      <c r="BC1390" s="118"/>
      <c r="BD1390" s="138" t="str">
        <f t="shared" si="23"/>
        <v>305:6,5+6,5+4,5+4,5</v>
      </c>
      <c r="BE1390" s="118"/>
      <c r="BF1390" s="118"/>
      <c r="BG1390" s="118"/>
      <c r="BH1390" s="118"/>
      <c r="BI1390" s="118"/>
    </row>
    <row r="1391" spans="1:104" x14ac:dyDescent="0.2">
      <c r="A1391" s="119">
        <v>185</v>
      </c>
      <c r="B1391" s="120" t="s">
        <v>1067</v>
      </c>
      <c r="C1391" s="121" t="s">
        <v>1068</v>
      </c>
      <c r="D1391" s="122" t="s">
        <v>455</v>
      </c>
      <c r="E1391" s="123">
        <v>54.8</v>
      </c>
      <c r="F1391" s="124">
        <v>0</v>
      </c>
      <c r="G1391" s="125">
        <f>E1391*F1391</f>
        <v>0</v>
      </c>
      <c r="H1391" s="126">
        <v>0</v>
      </c>
      <c r="I1391" s="127">
        <f>E1391*H1391</f>
        <v>0</v>
      </c>
      <c r="J1391" s="126">
        <v>0</v>
      </c>
      <c r="K1391" s="127">
        <f>E1391*J1391</f>
        <v>0</v>
      </c>
      <c r="O1391" s="118"/>
      <c r="Z1391" s="118"/>
      <c r="AA1391" s="118">
        <v>1</v>
      </c>
      <c r="AB1391" s="118">
        <v>7</v>
      </c>
      <c r="AC1391" s="118">
        <v>7</v>
      </c>
      <c r="AD1391" s="118"/>
      <c r="AE1391" s="118"/>
      <c r="AF1391" s="118"/>
      <c r="AG1391" s="118"/>
      <c r="AH1391" s="118"/>
      <c r="AI1391" s="118"/>
      <c r="AJ1391" s="118"/>
      <c r="AK1391" s="118"/>
      <c r="AL1391" s="118"/>
      <c r="AM1391" s="118"/>
      <c r="AN1391" s="118"/>
      <c r="AO1391" s="118"/>
      <c r="AP1391" s="118"/>
      <c r="AQ1391" s="118"/>
      <c r="AR1391" s="118"/>
      <c r="AS1391" s="118"/>
      <c r="AT1391" s="118"/>
      <c r="AU1391" s="118"/>
      <c r="AV1391" s="118"/>
      <c r="AW1391" s="118"/>
      <c r="AX1391" s="118"/>
      <c r="AY1391" s="118"/>
      <c r="AZ1391" s="128">
        <f>G1391</f>
        <v>0</v>
      </c>
      <c r="BA1391" s="118"/>
      <c r="BB1391" s="118"/>
      <c r="BC1391" s="118"/>
      <c r="BD1391" s="118"/>
      <c r="BE1391" s="118"/>
      <c r="BF1391" s="118"/>
      <c r="BG1391" s="118"/>
      <c r="BH1391" s="118"/>
      <c r="BI1391" s="118"/>
      <c r="CA1391" s="118">
        <v>1</v>
      </c>
      <c r="CB1391" s="118">
        <v>7</v>
      </c>
      <c r="CZ1391" s="81">
        <v>2</v>
      </c>
    </row>
    <row r="1392" spans="1:104" x14ac:dyDescent="0.2">
      <c r="A1392" s="129"/>
      <c r="B1392" s="130"/>
      <c r="C1392" s="197" t="s">
        <v>1051</v>
      </c>
      <c r="D1392" s="198"/>
      <c r="E1392" s="198"/>
      <c r="F1392" s="198"/>
      <c r="G1392" s="199"/>
      <c r="I1392" s="131"/>
      <c r="K1392" s="131"/>
      <c r="L1392" s="132" t="s">
        <v>1051</v>
      </c>
      <c r="O1392" s="118"/>
      <c r="Z1392" s="118"/>
      <c r="AA1392" s="118"/>
      <c r="AB1392" s="118"/>
      <c r="AC1392" s="118"/>
      <c r="AD1392" s="118"/>
      <c r="AE1392" s="118"/>
      <c r="AF1392" s="118"/>
      <c r="AG1392" s="118"/>
      <c r="AH1392" s="118"/>
      <c r="AI1392" s="118"/>
      <c r="AJ1392" s="118"/>
      <c r="AK1392" s="118"/>
      <c r="AL1392" s="118"/>
      <c r="AM1392" s="118"/>
      <c r="AN1392" s="118"/>
      <c r="AO1392" s="118"/>
      <c r="AP1392" s="118"/>
      <c r="AQ1392" s="118"/>
      <c r="AR1392" s="118"/>
      <c r="AS1392" s="118"/>
      <c r="AT1392" s="118"/>
      <c r="AU1392" s="118"/>
      <c r="AV1392" s="118"/>
      <c r="AW1392" s="118"/>
      <c r="AX1392" s="118"/>
      <c r="AY1392" s="118"/>
      <c r="AZ1392" s="118"/>
      <c r="BA1392" s="118"/>
      <c r="BB1392" s="118"/>
      <c r="BC1392" s="118"/>
      <c r="BD1392" s="118"/>
      <c r="BE1392" s="118"/>
      <c r="BF1392" s="118"/>
      <c r="BG1392" s="118"/>
      <c r="BH1392" s="118"/>
      <c r="BI1392" s="118"/>
    </row>
    <row r="1393" spans="1:61" x14ac:dyDescent="0.2">
      <c r="A1393" s="129"/>
      <c r="B1393" s="130"/>
      <c r="C1393" s="197"/>
      <c r="D1393" s="198"/>
      <c r="E1393" s="198"/>
      <c r="F1393" s="198"/>
      <c r="G1393" s="199"/>
      <c r="I1393" s="131"/>
      <c r="K1393" s="131"/>
      <c r="L1393" s="132"/>
      <c r="O1393" s="118"/>
      <c r="Z1393" s="118"/>
      <c r="AA1393" s="118"/>
      <c r="AB1393" s="118"/>
      <c r="AC1393" s="118"/>
      <c r="AD1393" s="118"/>
      <c r="AE1393" s="118"/>
      <c r="AF1393" s="118"/>
      <c r="AG1393" s="118"/>
      <c r="AH1393" s="118"/>
      <c r="AI1393" s="118"/>
      <c r="AJ1393" s="118"/>
      <c r="AK1393" s="118"/>
      <c r="AL1393" s="118"/>
      <c r="AM1393" s="118"/>
      <c r="AN1393" s="118"/>
      <c r="AO1393" s="118"/>
      <c r="AP1393" s="118"/>
      <c r="AQ1393" s="118"/>
      <c r="AR1393" s="118"/>
      <c r="AS1393" s="118"/>
      <c r="AT1393" s="118"/>
      <c r="AU1393" s="118"/>
      <c r="AV1393" s="118"/>
      <c r="AW1393" s="118"/>
      <c r="AX1393" s="118"/>
      <c r="AY1393" s="118"/>
      <c r="AZ1393" s="118"/>
      <c r="BA1393" s="118"/>
      <c r="BB1393" s="118"/>
      <c r="BC1393" s="118"/>
      <c r="BD1393" s="118"/>
      <c r="BE1393" s="118"/>
      <c r="BF1393" s="118"/>
      <c r="BG1393" s="118"/>
      <c r="BH1393" s="118"/>
      <c r="BI1393" s="118"/>
    </row>
    <row r="1394" spans="1:61" x14ac:dyDescent="0.2">
      <c r="A1394" s="129"/>
      <c r="B1394" s="130"/>
      <c r="C1394" s="197" t="s">
        <v>1052</v>
      </c>
      <c r="D1394" s="198"/>
      <c r="E1394" s="198"/>
      <c r="F1394" s="198"/>
      <c r="G1394" s="199"/>
      <c r="I1394" s="131"/>
      <c r="K1394" s="131"/>
      <c r="L1394" s="132" t="s">
        <v>1052</v>
      </c>
      <c r="O1394" s="118"/>
      <c r="Z1394" s="118"/>
      <c r="AA1394" s="118"/>
      <c r="AB1394" s="118"/>
      <c r="AC1394" s="118"/>
      <c r="AD1394" s="118"/>
      <c r="AE1394" s="118"/>
      <c r="AF1394" s="118"/>
      <c r="AG1394" s="118"/>
      <c r="AH1394" s="118"/>
      <c r="AI1394" s="118"/>
      <c r="AJ1394" s="118"/>
      <c r="AK1394" s="118"/>
      <c r="AL1394" s="118"/>
      <c r="AM1394" s="118"/>
      <c r="AN1394" s="118"/>
      <c r="AO1394" s="118"/>
      <c r="AP1394" s="118"/>
      <c r="AQ1394" s="118"/>
      <c r="AR1394" s="118"/>
      <c r="AS1394" s="118"/>
      <c r="AT1394" s="118"/>
      <c r="AU1394" s="118"/>
      <c r="AV1394" s="118"/>
      <c r="AW1394" s="118"/>
      <c r="AX1394" s="118"/>
      <c r="AY1394" s="118"/>
      <c r="AZ1394" s="118"/>
      <c r="BA1394" s="118"/>
      <c r="BB1394" s="118"/>
      <c r="BC1394" s="118"/>
      <c r="BD1394" s="118"/>
      <c r="BE1394" s="118"/>
      <c r="BF1394" s="118"/>
      <c r="BG1394" s="118"/>
      <c r="BH1394" s="118"/>
      <c r="BI1394" s="118"/>
    </row>
    <row r="1395" spans="1:61" x14ac:dyDescent="0.2">
      <c r="A1395" s="129"/>
      <c r="B1395" s="130"/>
      <c r="C1395" s="197"/>
      <c r="D1395" s="198"/>
      <c r="E1395" s="198"/>
      <c r="F1395" s="198"/>
      <c r="G1395" s="199"/>
      <c r="I1395" s="131"/>
      <c r="K1395" s="131"/>
      <c r="L1395" s="132"/>
      <c r="O1395" s="118"/>
      <c r="Z1395" s="118"/>
      <c r="AA1395" s="118"/>
      <c r="AB1395" s="118"/>
      <c r="AC1395" s="118"/>
      <c r="AD1395" s="118"/>
      <c r="AE1395" s="118"/>
      <c r="AF1395" s="118"/>
      <c r="AG1395" s="118"/>
      <c r="AH1395" s="118"/>
      <c r="AI1395" s="118"/>
      <c r="AJ1395" s="118"/>
      <c r="AK1395" s="118"/>
      <c r="AL1395" s="118"/>
      <c r="AM1395" s="118"/>
      <c r="AN1395" s="118"/>
      <c r="AO1395" s="118"/>
      <c r="AP1395" s="118"/>
      <c r="AQ1395" s="118"/>
      <c r="AR1395" s="118"/>
      <c r="AS1395" s="118"/>
      <c r="AT1395" s="118"/>
      <c r="AU1395" s="118"/>
      <c r="AV1395" s="118"/>
      <c r="AW1395" s="118"/>
      <c r="AX1395" s="118"/>
      <c r="AY1395" s="118"/>
      <c r="AZ1395" s="118"/>
      <c r="BA1395" s="118"/>
      <c r="BB1395" s="118"/>
      <c r="BC1395" s="118"/>
      <c r="BD1395" s="118"/>
      <c r="BE1395" s="118"/>
      <c r="BF1395" s="118"/>
      <c r="BG1395" s="118"/>
      <c r="BH1395" s="118"/>
      <c r="BI1395" s="118"/>
    </row>
    <row r="1396" spans="1:61" x14ac:dyDescent="0.2">
      <c r="A1396" s="129"/>
      <c r="B1396" s="130"/>
      <c r="C1396" s="197" t="s">
        <v>1053</v>
      </c>
      <c r="D1396" s="198"/>
      <c r="E1396" s="198"/>
      <c r="F1396" s="198"/>
      <c r="G1396" s="199"/>
      <c r="I1396" s="131"/>
      <c r="K1396" s="131"/>
      <c r="L1396" s="132" t="s">
        <v>1053</v>
      </c>
      <c r="O1396" s="118"/>
      <c r="Z1396" s="118"/>
      <c r="AA1396" s="118"/>
      <c r="AB1396" s="118"/>
      <c r="AC1396" s="118"/>
      <c r="AD1396" s="118"/>
      <c r="AE1396" s="118"/>
      <c r="AF1396" s="118"/>
      <c r="AG1396" s="118"/>
      <c r="AH1396" s="118"/>
      <c r="AI1396" s="118"/>
      <c r="AJ1396" s="118"/>
      <c r="AK1396" s="118"/>
      <c r="AL1396" s="118"/>
      <c r="AM1396" s="118"/>
      <c r="AN1396" s="118"/>
      <c r="AO1396" s="118"/>
      <c r="AP1396" s="118"/>
      <c r="AQ1396" s="118"/>
      <c r="AR1396" s="118"/>
      <c r="AS1396" s="118"/>
      <c r="AT1396" s="118"/>
      <c r="AU1396" s="118"/>
      <c r="AV1396" s="118"/>
      <c r="AW1396" s="118"/>
      <c r="AX1396" s="118"/>
      <c r="AY1396" s="118"/>
      <c r="AZ1396" s="118"/>
      <c r="BA1396" s="118"/>
      <c r="BB1396" s="118"/>
      <c r="BC1396" s="118"/>
      <c r="BD1396" s="118"/>
      <c r="BE1396" s="118"/>
      <c r="BF1396" s="118"/>
      <c r="BG1396" s="118"/>
      <c r="BH1396" s="118"/>
      <c r="BI1396" s="118"/>
    </row>
    <row r="1397" spans="1:61" x14ac:dyDescent="0.2">
      <c r="A1397" s="129"/>
      <c r="B1397" s="130"/>
      <c r="C1397" s="197"/>
      <c r="D1397" s="198"/>
      <c r="E1397" s="198"/>
      <c r="F1397" s="198"/>
      <c r="G1397" s="199"/>
      <c r="I1397" s="131"/>
      <c r="K1397" s="131"/>
      <c r="L1397" s="132"/>
      <c r="O1397" s="118"/>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c r="AS1397" s="118"/>
      <c r="AT1397" s="118"/>
      <c r="AU1397" s="118"/>
      <c r="AV1397" s="118"/>
      <c r="AW1397" s="118"/>
      <c r="AX1397" s="118"/>
      <c r="AY1397" s="118"/>
      <c r="AZ1397" s="118"/>
      <c r="BA1397" s="118"/>
      <c r="BB1397" s="118"/>
      <c r="BC1397" s="118"/>
      <c r="BD1397" s="118"/>
      <c r="BE1397" s="118"/>
      <c r="BF1397" s="118"/>
      <c r="BG1397" s="118"/>
      <c r="BH1397" s="118"/>
      <c r="BI1397" s="118"/>
    </row>
    <row r="1398" spans="1:61" x14ac:dyDescent="0.2">
      <c r="A1398" s="129"/>
      <c r="B1398" s="130"/>
      <c r="C1398" s="197" t="s">
        <v>1054</v>
      </c>
      <c r="D1398" s="198"/>
      <c r="E1398" s="198"/>
      <c r="F1398" s="198"/>
      <c r="G1398" s="199"/>
      <c r="I1398" s="131"/>
      <c r="K1398" s="131"/>
      <c r="L1398" s="132" t="s">
        <v>1054</v>
      </c>
      <c r="O1398" s="118"/>
      <c r="Z1398" s="118"/>
      <c r="AA1398" s="118"/>
      <c r="AB1398" s="118"/>
      <c r="AC1398" s="118"/>
      <c r="AD1398" s="118"/>
      <c r="AE1398" s="118"/>
      <c r="AF1398" s="118"/>
      <c r="AG1398" s="118"/>
      <c r="AH1398" s="118"/>
      <c r="AI1398" s="118"/>
      <c r="AJ1398" s="118"/>
      <c r="AK1398" s="118"/>
      <c r="AL1398" s="118"/>
      <c r="AM1398" s="118"/>
      <c r="AN1398" s="118"/>
      <c r="AO1398" s="118"/>
      <c r="AP1398" s="118"/>
      <c r="AQ1398" s="118"/>
      <c r="AR1398" s="118"/>
      <c r="AS1398" s="118"/>
      <c r="AT1398" s="118"/>
      <c r="AU1398" s="118"/>
      <c r="AV1398" s="118"/>
      <c r="AW1398" s="118"/>
      <c r="AX1398" s="118"/>
      <c r="AY1398" s="118"/>
      <c r="AZ1398" s="118"/>
      <c r="BA1398" s="118"/>
      <c r="BB1398" s="118"/>
      <c r="BC1398" s="118"/>
      <c r="BD1398" s="118"/>
      <c r="BE1398" s="118"/>
      <c r="BF1398" s="118"/>
      <c r="BG1398" s="118"/>
      <c r="BH1398" s="118"/>
      <c r="BI1398" s="118"/>
    </row>
    <row r="1399" spans="1:61" x14ac:dyDescent="0.2">
      <c r="A1399" s="129"/>
      <c r="B1399" s="130"/>
      <c r="C1399" s="197" t="s">
        <v>1055</v>
      </c>
      <c r="D1399" s="198"/>
      <c r="E1399" s="198"/>
      <c r="F1399" s="198"/>
      <c r="G1399" s="199"/>
      <c r="I1399" s="131"/>
      <c r="K1399" s="131"/>
      <c r="L1399" s="132" t="s">
        <v>1055</v>
      </c>
      <c r="O1399" s="118"/>
      <c r="Z1399" s="118"/>
      <c r="AA1399" s="118"/>
      <c r="AB1399" s="118"/>
      <c r="AC1399" s="118"/>
      <c r="AD1399" s="118"/>
      <c r="AE1399" s="118"/>
      <c r="AF1399" s="118"/>
      <c r="AG1399" s="118"/>
      <c r="AH1399" s="118"/>
      <c r="AI1399" s="118"/>
      <c r="AJ1399" s="118"/>
      <c r="AK1399" s="118"/>
      <c r="AL1399" s="118"/>
      <c r="AM1399" s="118"/>
      <c r="AN1399" s="118"/>
      <c r="AO1399" s="118"/>
      <c r="AP1399" s="118"/>
      <c r="AQ1399" s="118"/>
      <c r="AR1399" s="118"/>
      <c r="AS1399" s="118"/>
      <c r="AT1399" s="118"/>
      <c r="AU1399" s="118"/>
      <c r="AV1399" s="118"/>
      <c r="AW1399" s="118"/>
      <c r="AX1399" s="118"/>
      <c r="AY1399" s="118"/>
      <c r="AZ1399" s="118"/>
      <c r="BA1399" s="118"/>
      <c r="BB1399" s="118"/>
      <c r="BC1399" s="118"/>
      <c r="BD1399" s="118"/>
      <c r="BE1399" s="118"/>
      <c r="BF1399" s="118"/>
      <c r="BG1399" s="118"/>
      <c r="BH1399" s="118"/>
      <c r="BI1399" s="118"/>
    </row>
    <row r="1400" spans="1:61" x14ac:dyDescent="0.2">
      <c r="A1400" s="129"/>
      <c r="B1400" s="130"/>
      <c r="C1400" s="197" t="s">
        <v>1056</v>
      </c>
      <c r="D1400" s="198"/>
      <c r="E1400" s="198"/>
      <c r="F1400" s="198"/>
      <c r="G1400" s="199"/>
      <c r="I1400" s="131"/>
      <c r="K1400" s="131"/>
      <c r="L1400" s="132" t="s">
        <v>1056</v>
      </c>
      <c r="O1400" s="118"/>
      <c r="Z1400" s="118"/>
      <c r="AA1400" s="118"/>
      <c r="AB1400" s="118"/>
      <c r="AC1400" s="118"/>
      <c r="AD1400" s="118"/>
      <c r="AE1400" s="118"/>
      <c r="AF1400" s="118"/>
      <c r="AG1400" s="118"/>
      <c r="AH1400" s="118"/>
      <c r="AI1400" s="118"/>
      <c r="AJ1400" s="118"/>
      <c r="AK1400" s="118"/>
      <c r="AL1400" s="118"/>
      <c r="AM1400" s="118"/>
      <c r="AN1400" s="118"/>
      <c r="AO1400" s="118"/>
      <c r="AP1400" s="118"/>
      <c r="AQ1400" s="118"/>
      <c r="AR1400" s="118"/>
      <c r="AS1400" s="118"/>
      <c r="AT1400" s="118"/>
      <c r="AU1400" s="118"/>
      <c r="AV1400" s="118"/>
      <c r="AW1400" s="118"/>
      <c r="AX1400" s="118"/>
      <c r="AY1400" s="118"/>
      <c r="AZ1400" s="118"/>
      <c r="BA1400" s="118"/>
      <c r="BB1400" s="118"/>
      <c r="BC1400" s="118"/>
      <c r="BD1400" s="118"/>
      <c r="BE1400" s="118"/>
      <c r="BF1400" s="118"/>
      <c r="BG1400" s="118"/>
      <c r="BH1400" s="118"/>
      <c r="BI1400" s="118"/>
    </row>
    <row r="1401" spans="1:61" x14ac:dyDescent="0.2">
      <c r="A1401" s="129"/>
      <c r="B1401" s="130"/>
      <c r="C1401" s="197"/>
      <c r="D1401" s="198"/>
      <c r="E1401" s="198"/>
      <c r="F1401" s="198"/>
      <c r="G1401" s="199"/>
      <c r="I1401" s="131"/>
      <c r="K1401" s="131"/>
      <c r="L1401" s="132"/>
      <c r="O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c r="AY1401" s="118"/>
      <c r="AZ1401" s="118"/>
      <c r="BA1401" s="118"/>
      <c r="BB1401" s="118"/>
      <c r="BC1401" s="118"/>
      <c r="BD1401" s="118"/>
      <c r="BE1401" s="118"/>
      <c r="BF1401" s="118"/>
      <c r="BG1401" s="118"/>
      <c r="BH1401" s="118"/>
      <c r="BI1401" s="118"/>
    </row>
    <row r="1402" spans="1:61" x14ac:dyDescent="0.2">
      <c r="A1402" s="129"/>
      <c r="B1402" s="130"/>
      <c r="C1402" s="197" t="s">
        <v>1057</v>
      </c>
      <c r="D1402" s="198"/>
      <c r="E1402" s="198"/>
      <c r="F1402" s="198"/>
      <c r="G1402" s="199"/>
      <c r="I1402" s="131"/>
      <c r="K1402" s="131"/>
      <c r="L1402" s="132" t="s">
        <v>1057</v>
      </c>
      <c r="O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c r="AY1402" s="118"/>
      <c r="AZ1402" s="118"/>
      <c r="BA1402" s="118"/>
      <c r="BB1402" s="118"/>
      <c r="BC1402" s="118"/>
      <c r="BD1402" s="118"/>
      <c r="BE1402" s="118"/>
      <c r="BF1402" s="118"/>
      <c r="BG1402" s="118"/>
      <c r="BH1402" s="118"/>
      <c r="BI1402" s="118"/>
    </row>
    <row r="1403" spans="1:61" ht="33.75" x14ac:dyDescent="0.2">
      <c r="A1403" s="129"/>
      <c r="B1403" s="130"/>
      <c r="C1403" s="197" t="s">
        <v>1058</v>
      </c>
      <c r="D1403" s="198"/>
      <c r="E1403" s="198"/>
      <c r="F1403" s="198"/>
      <c r="G1403" s="199"/>
      <c r="I1403" s="131"/>
      <c r="K1403" s="131"/>
      <c r="L1403" s="132" t="s">
        <v>1058</v>
      </c>
      <c r="O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c r="AY1403" s="118"/>
      <c r="AZ1403" s="118"/>
      <c r="BA1403" s="118"/>
      <c r="BB1403" s="118"/>
      <c r="BC1403" s="118"/>
      <c r="BD1403" s="118"/>
      <c r="BE1403" s="118"/>
      <c r="BF1403" s="118"/>
      <c r="BG1403" s="118"/>
      <c r="BH1403" s="118"/>
      <c r="BI1403" s="118"/>
    </row>
    <row r="1404" spans="1:61" x14ac:dyDescent="0.2">
      <c r="A1404" s="129"/>
      <c r="B1404" s="130"/>
      <c r="C1404" s="197"/>
      <c r="D1404" s="198"/>
      <c r="E1404" s="198"/>
      <c r="F1404" s="198"/>
      <c r="G1404" s="199"/>
      <c r="I1404" s="131"/>
      <c r="K1404" s="131"/>
      <c r="L1404" s="132"/>
      <c r="O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c r="AY1404" s="118"/>
      <c r="AZ1404" s="118"/>
      <c r="BA1404" s="118"/>
      <c r="BB1404" s="118"/>
      <c r="BC1404" s="118"/>
      <c r="BD1404" s="118"/>
      <c r="BE1404" s="118"/>
      <c r="BF1404" s="118"/>
      <c r="BG1404" s="118"/>
      <c r="BH1404" s="118"/>
      <c r="BI1404" s="118"/>
    </row>
    <row r="1405" spans="1:61" x14ac:dyDescent="0.2">
      <c r="A1405" s="129"/>
      <c r="B1405" s="130"/>
      <c r="C1405" s="197" t="s">
        <v>1059</v>
      </c>
      <c r="D1405" s="198"/>
      <c r="E1405" s="198"/>
      <c r="F1405" s="198"/>
      <c r="G1405" s="199"/>
      <c r="I1405" s="131"/>
      <c r="K1405" s="131"/>
      <c r="L1405" s="132" t="s">
        <v>1059</v>
      </c>
      <c r="O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c r="AY1405" s="118"/>
      <c r="AZ1405" s="118"/>
      <c r="BA1405" s="118"/>
      <c r="BB1405" s="118"/>
      <c r="BC1405" s="118"/>
      <c r="BD1405" s="118"/>
      <c r="BE1405" s="118"/>
      <c r="BF1405" s="118"/>
      <c r="BG1405" s="118"/>
      <c r="BH1405" s="118"/>
      <c r="BI1405" s="118"/>
    </row>
    <row r="1406" spans="1:61" ht="22.5" x14ac:dyDescent="0.2">
      <c r="A1406" s="129"/>
      <c r="B1406" s="130"/>
      <c r="C1406" s="197" t="s">
        <v>1060</v>
      </c>
      <c r="D1406" s="198"/>
      <c r="E1406" s="198"/>
      <c r="F1406" s="198"/>
      <c r="G1406" s="199"/>
      <c r="I1406" s="131"/>
      <c r="K1406" s="131"/>
      <c r="L1406" s="132" t="s">
        <v>1060</v>
      </c>
      <c r="O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c r="AY1406" s="118"/>
      <c r="AZ1406" s="118"/>
      <c r="BA1406" s="118"/>
      <c r="BB1406" s="118"/>
      <c r="BC1406" s="118"/>
      <c r="BD1406" s="118"/>
      <c r="BE1406" s="118"/>
      <c r="BF1406" s="118"/>
      <c r="BG1406" s="118"/>
      <c r="BH1406" s="118"/>
      <c r="BI1406" s="118"/>
    </row>
    <row r="1407" spans="1:61" ht="38.25" x14ac:dyDescent="0.2">
      <c r="A1407" s="129"/>
      <c r="B1407" s="130"/>
      <c r="C1407" s="195" t="s">
        <v>1061</v>
      </c>
      <c r="D1407" s="196"/>
      <c r="E1407" s="133">
        <v>31.6</v>
      </c>
      <c r="F1407" s="134"/>
      <c r="G1407" s="135"/>
      <c r="H1407" s="136"/>
      <c r="I1407" s="131"/>
      <c r="J1407" s="137"/>
      <c r="K1407" s="131"/>
      <c r="M1407" s="132" t="s">
        <v>1061</v>
      </c>
      <c r="O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c r="AY1407" s="118"/>
      <c r="AZ1407" s="118"/>
      <c r="BA1407" s="118"/>
      <c r="BB1407" s="118"/>
      <c r="BC1407" s="118"/>
      <c r="BD1407" s="138" t="str">
        <f t="shared" ref="BD1407:BD1416" si="24">C1406</f>
        <v>Po obvodě izolované plochy aplikujeme na stěnu systémový samolepicí pěnový separační pás na bázi PE šíře 25 mm. Ten přeruší eventuální akustické mosty mezi dlažbou a stěnou.</v>
      </c>
      <c r="BE1407" s="118"/>
      <c r="BF1407" s="118"/>
      <c r="BG1407" s="118"/>
      <c r="BH1407" s="118"/>
      <c r="BI1407" s="118"/>
    </row>
    <row r="1408" spans="1:61" x14ac:dyDescent="0.2">
      <c r="A1408" s="129"/>
      <c r="B1408" s="130"/>
      <c r="C1408" s="195" t="s">
        <v>1062</v>
      </c>
      <c r="D1408" s="196"/>
      <c r="E1408" s="133">
        <v>17.600000000000001</v>
      </c>
      <c r="F1408" s="134"/>
      <c r="G1408" s="135"/>
      <c r="H1408" s="136"/>
      <c r="I1408" s="131"/>
      <c r="J1408" s="137"/>
      <c r="K1408" s="131"/>
      <c r="M1408" s="132" t="s">
        <v>1062</v>
      </c>
      <c r="O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c r="AY1408" s="118"/>
      <c r="AZ1408" s="118"/>
      <c r="BA1408" s="118"/>
      <c r="BB1408" s="118"/>
      <c r="BC1408" s="118"/>
      <c r="BD1408" s="138" t="str">
        <f t="shared" si="24"/>
        <v>101:10,3+10,3+6+5</v>
      </c>
      <c r="BE1408" s="118"/>
      <c r="BF1408" s="118"/>
      <c r="BG1408" s="118"/>
      <c r="BH1408" s="118"/>
      <c r="BI1408" s="118"/>
    </row>
    <row r="1409" spans="1:104" x14ac:dyDescent="0.2">
      <c r="A1409" s="129"/>
      <c r="B1409" s="130"/>
      <c r="C1409" s="195" t="s">
        <v>1063</v>
      </c>
      <c r="D1409" s="196"/>
      <c r="E1409" s="133">
        <v>19.399999999999999</v>
      </c>
      <c r="F1409" s="134"/>
      <c r="G1409" s="135"/>
      <c r="H1409" s="136"/>
      <c r="I1409" s="131"/>
      <c r="J1409" s="137"/>
      <c r="K1409" s="131"/>
      <c r="M1409" s="132" t="s">
        <v>1063</v>
      </c>
      <c r="O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c r="AY1409" s="118"/>
      <c r="AZ1409" s="118"/>
      <c r="BA1409" s="118"/>
      <c r="BB1409" s="118"/>
      <c r="BC1409" s="118"/>
      <c r="BD1409" s="138" t="str">
        <f t="shared" si="24"/>
        <v>106:6,1+6,1+2,7+2,7</v>
      </c>
      <c r="BE1409" s="118"/>
      <c r="BF1409" s="118"/>
      <c r="BG1409" s="118"/>
      <c r="BH1409" s="118"/>
      <c r="BI1409" s="118"/>
    </row>
    <row r="1410" spans="1:104" x14ac:dyDescent="0.2">
      <c r="A1410" s="129"/>
      <c r="B1410" s="130"/>
      <c r="C1410" s="195" t="s">
        <v>1069</v>
      </c>
      <c r="D1410" s="196"/>
      <c r="E1410" s="133">
        <v>22</v>
      </c>
      <c r="F1410" s="134"/>
      <c r="G1410" s="135"/>
      <c r="H1410" s="136"/>
      <c r="I1410" s="131"/>
      <c r="J1410" s="137"/>
      <c r="K1410" s="131"/>
      <c r="M1410" s="132" t="s">
        <v>1069</v>
      </c>
      <c r="O1410" s="118"/>
      <c r="Z1410" s="118"/>
      <c r="AA1410" s="118"/>
      <c r="AB1410" s="118"/>
      <c r="AC1410" s="118"/>
      <c r="AD1410" s="118"/>
      <c r="AE1410" s="118"/>
      <c r="AF1410" s="118"/>
      <c r="AG1410" s="118"/>
      <c r="AH1410" s="118"/>
      <c r="AI1410" s="118"/>
      <c r="AJ1410" s="118"/>
      <c r="AK1410" s="118"/>
      <c r="AL1410" s="118"/>
      <c r="AM1410" s="118"/>
      <c r="AN1410" s="118"/>
      <c r="AO1410" s="118"/>
      <c r="AP1410" s="118"/>
      <c r="AQ1410" s="118"/>
      <c r="AR1410" s="118"/>
      <c r="AS1410" s="118"/>
      <c r="AT1410" s="118"/>
      <c r="AU1410" s="118"/>
      <c r="AV1410" s="118"/>
      <c r="AW1410" s="118"/>
      <c r="AX1410" s="118"/>
      <c r="AY1410" s="118"/>
      <c r="AZ1410" s="118"/>
      <c r="BA1410" s="118"/>
      <c r="BB1410" s="118"/>
      <c r="BC1410" s="118"/>
      <c r="BD1410" s="138" t="str">
        <f t="shared" si="24"/>
        <v>107:6,5+6,5+3,2+3,2</v>
      </c>
      <c r="BE1410" s="118"/>
      <c r="BF1410" s="118"/>
      <c r="BG1410" s="118"/>
      <c r="BH1410" s="118"/>
      <c r="BI1410" s="118"/>
    </row>
    <row r="1411" spans="1:104" x14ac:dyDescent="0.2">
      <c r="A1411" s="129"/>
      <c r="B1411" s="130"/>
      <c r="C1411" s="195" t="s">
        <v>1064</v>
      </c>
      <c r="D1411" s="196"/>
      <c r="E1411" s="133">
        <v>21.2</v>
      </c>
      <c r="F1411" s="134"/>
      <c r="G1411" s="135"/>
      <c r="H1411" s="136"/>
      <c r="I1411" s="131"/>
      <c r="J1411" s="137"/>
      <c r="K1411" s="131"/>
      <c r="M1411" s="132" t="s">
        <v>1064</v>
      </c>
      <c r="O1411" s="118"/>
      <c r="Z1411" s="118"/>
      <c r="AA1411" s="118"/>
      <c r="AB1411" s="118"/>
      <c r="AC1411" s="118"/>
      <c r="AD1411" s="118"/>
      <c r="AE1411" s="118"/>
      <c r="AF1411" s="118"/>
      <c r="AG1411" s="118"/>
      <c r="AH1411" s="118"/>
      <c r="AI1411" s="118"/>
      <c r="AJ1411" s="118"/>
      <c r="AK1411" s="118"/>
      <c r="AL1411" s="118"/>
      <c r="AM1411" s="118"/>
      <c r="AN1411" s="118"/>
      <c r="AO1411" s="118"/>
      <c r="AP1411" s="118"/>
      <c r="AQ1411" s="118"/>
      <c r="AR1411" s="118"/>
      <c r="AS1411" s="118"/>
      <c r="AT1411" s="118"/>
      <c r="AU1411" s="118"/>
      <c r="AV1411" s="118"/>
      <c r="AW1411" s="118"/>
      <c r="AX1411" s="118"/>
      <c r="AY1411" s="118"/>
      <c r="AZ1411" s="118"/>
      <c r="BA1411" s="118"/>
      <c r="BB1411" s="118"/>
      <c r="BC1411" s="118"/>
      <c r="BD1411" s="138" t="str">
        <f t="shared" si="24"/>
        <v>109:7+7+4+4</v>
      </c>
      <c r="BE1411" s="118"/>
      <c r="BF1411" s="118"/>
      <c r="BG1411" s="118"/>
      <c r="BH1411" s="118"/>
      <c r="BI1411" s="118"/>
    </row>
    <row r="1412" spans="1:104" x14ac:dyDescent="0.2">
      <c r="A1412" s="129"/>
      <c r="B1412" s="130"/>
      <c r="C1412" s="195" t="s">
        <v>1070</v>
      </c>
      <c r="D1412" s="196"/>
      <c r="E1412" s="133">
        <v>16.8</v>
      </c>
      <c r="F1412" s="134"/>
      <c r="G1412" s="135"/>
      <c r="H1412" s="136"/>
      <c r="I1412" s="131"/>
      <c r="J1412" s="137"/>
      <c r="K1412" s="131"/>
      <c r="M1412" s="132" t="s">
        <v>1070</v>
      </c>
      <c r="O1412" s="118"/>
      <c r="Z1412" s="118"/>
      <c r="AA1412" s="118"/>
      <c r="AB1412" s="118"/>
      <c r="AC1412" s="118"/>
      <c r="AD1412" s="118"/>
      <c r="AE1412" s="118"/>
      <c r="AF1412" s="118"/>
      <c r="AG1412" s="118"/>
      <c r="AH1412" s="118"/>
      <c r="AI1412" s="118"/>
      <c r="AJ1412" s="118"/>
      <c r="AK1412" s="118"/>
      <c r="AL1412" s="118"/>
      <c r="AM1412" s="118"/>
      <c r="AN1412" s="118"/>
      <c r="AO1412" s="118"/>
      <c r="AP1412" s="118"/>
      <c r="AQ1412" s="118"/>
      <c r="AR1412" s="118"/>
      <c r="AS1412" s="118"/>
      <c r="AT1412" s="118"/>
      <c r="AU1412" s="118"/>
      <c r="AV1412" s="118"/>
      <c r="AW1412" s="118"/>
      <c r="AX1412" s="118"/>
      <c r="AY1412" s="118"/>
      <c r="AZ1412" s="118"/>
      <c r="BA1412" s="118"/>
      <c r="BB1412" s="118"/>
      <c r="BC1412" s="118"/>
      <c r="BD1412" s="138" t="str">
        <f t="shared" si="24"/>
        <v>204:6,1+6,1+4,5+4,5</v>
      </c>
      <c r="BE1412" s="118"/>
      <c r="BF1412" s="118"/>
      <c r="BG1412" s="118"/>
      <c r="BH1412" s="118"/>
      <c r="BI1412" s="118"/>
    </row>
    <row r="1413" spans="1:104" x14ac:dyDescent="0.2">
      <c r="A1413" s="129"/>
      <c r="B1413" s="130"/>
      <c r="C1413" s="195" t="s">
        <v>1065</v>
      </c>
      <c r="D1413" s="196"/>
      <c r="E1413" s="133">
        <v>22</v>
      </c>
      <c r="F1413" s="134"/>
      <c r="G1413" s="135"/>
      <c r="H1413" s="136"/>
      <c r="I1413" s="131"/>
      <c r="J1413" s="137"/>
      <c r="K1413" s="131"/>
      <c r="M1413" s="132" t="s">
        <v>1065</v>
      </c>
      <c r="O1413" s="118"/>
      <c r="Z1413" s="118"/>
      <c r="AA1413" s="118"/>
      <c r="AB1413" s="118"/>
      <c r="AC1413" s="118"/>
      <c r="AD1413" s="118"/>
      <c r="AE1413" s="118"/>
      <c r="AF1413" s="118"/>
      <c r="AG1413" s="118"/>
      <c r="AH1413" s="118"/>
      <c r="AI1413" s="118"/>
      <c r="AJ1413" s="118"/>
      <c r="AK1413" s="118"/>
      <c r="AL1413" s="118"/>
      <c r="AM1413" s="118"/>
      <c r="AN1413" s="118"/>
      <c r="AO1413" s="118"/>
      <c r="AP1413" s="118"/>
      <c r="AQ1413" s="118"/>
      <c r="AR1413" s="118"/>
      <c r="AS1413" s="118"/>
      <c r="AT1413" s="118"/>
      <c r="AU1413" s="118"/>
      <c r="AV1413" s="118"/>
      <c r="AW1413" s="118"/>
      <c r="AX1413" s="118"/>
      <c r="AY1413" s="118"/>
      <c r="AZ1413" s="118"/>
      <c r="BA1413" s="118"/>
      <c r="BB1413" s="118"/>
      <c r="BC1413" s="118"/>
      <c r="BD1413" s="138" t="str">
        <f t="shared" si="24"/>
        <v>209:5,5+5,5+2,9+2,9</v>
      </c>
      <c r="BE1413" s="118"/>
      <c r="BF1413" s="118"/>
      <c r="BG1413" s="118"/>
      <c r="BH1413" s="118"/>
      <c r="BI1413" s="118"/>
    </row>
    <row r="1414" spans="1:104" x14ac:dyDescent="0.2">
      <c r="A1414" s="129"/>
      <c r="B1414" s="130"/>
      <c r="C1414" s="195" t="s">
        <v>1066</v>
      </c>
      <c r="D1414" s="196"/>
      <c r="E1414" s="133">
        <v>16.2</v>
      </c>
      <c r="F1414" s="134"/>
      <c r="G1414" s="135"/>
      <c r="H1414" s="136"/>
      <c r="I1414" s="131"/>
      <c r="J1414" s="137"/>
      <c r="K1414" s="131"/>
      <c r="M1414" s="132" t="s">
        <v>1066</v>
      </c>
      <c r="O1414" s="118"/>
      <c r="Z1414" s="118"/>
      <c r="AA1414" s="118"/>
      <c r="AB1414" s="118"/>
      <c r="AC1414" s="118"/>
      <c r="AD1414" s="118"/>
      <c r="AE1414" s="118"/>
      <c r="AF1414" s="118"/>
      <c r="AG1414" s="118"/>
      <c r="AH1414" s="118"/>
      <c r="AI1414" s="118"/>
      <c r="AJ1414" s="118"/>
      <c r="AK1414" s="118"/>
      <c r="AL1414" s="118"/>
      <c r="AM1414" s="118"/>
      <c r="AN1414" s="118"/>
      <c r="AO1414" s="118"/>
      <c r="AP1414" s="118"/>
      <c r="AQ1414" s="118"/>
      <c r="AR1414" s="118"/>
      <c r="AS1414" s="118"/>
      <c r="AT1414" s="118"/>
      <c r="AU1414" s="118"/>
      <c r="AV1414" s="118"/>
      <c r="AW1414" s="118"/>
      <c r="AX1414" s="118"/>
      <c r="AY1414" s="118"/>
      <c r="AZ1414" s="118"/>
      <c r="BA1414" s="118"/>
      <c r="BB1414" s="118"/>
      <c r="BC1414" s="118"/>
      <c r="BD1414" s="138" t="str">
        <f t="shared" si="24"/>
        <v>305:6,5+6,5+4,5+4,5</v>
      </c>
      <c r="BE1414" s="118"/>
      <c r="BF1414" s="118"/>
      <c r="BG1414" s="118"/>
      <c r="BH1414" s="118"/>
      <c r="BI1414" s="118"/>
    </row>
    <row r="1415" spans="1:104" x14ac:dyDescent="0.2">
      <c r="A1415" s="129"/>
      <c r="B1415" s="130"/>
      <c r="C1415" s="195" t="s">
        <v>1071</v>
      </c>
      <c r="D1415" s="196"/>
      <c r="E1415" s="133">
        <v>5</v>
      </c>
      <c r="F1415" s="134"/>
      <c r="G1415" s="135"/>
      <c r="H1415" s="136"/>
      <c r="I1415" s="131"/>
      <c r="J1415" s="137"/>
      <c r="K1415" s="131"/>
      <c r="M1415" s="132" t="s">
        <v>1071</v>
      </c>
      <c r="O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118"/>
      <c r="AU1415" s="118"/>
      <c r="AV1415" s="118"/>
      <c r="AW1415" s="118"/>
      <c r="AX1415" s="118"/>
      <c r="AY1415" s="118"/>
      <c r="AZ1415" s="118"/>
      <c r="BA1415" s="118"/>
      <c r="BB1415" s="118"/>
      <c r="BC1415" s="118"/>
      <c r="BD1415" s="138" t="str">
        <f t="shared" si="24"/>
        <v>306:5,2+5,2+2,9+2,9</v>
      </c>
      <c r="BE1415" s="118"/>
      <c r="BF1415" s="118"/>
      <c r="BG1415" s="118"/>
      <c r="BH1415" s="118"/>
      <c r="BI1415" s="118"/>
    </row>
    <row r="1416" spans="1:104" x14ac:dyDescent="0.2">
      <c r="A1416" s="129"/>
      <c r="B1416" s="130"/>
      <c r="C1416" s="195" t="s">
        <v>1072</v>
      </c>
      <c r="D1416" s="196"/>
      <c r="E1416" s="133">
        <v>-117</v>
      </c>
      <c r="F1416" s="134"/>
      <c r="G1416" s="135"/>
      <c r="H1416" s="136"/>
      <c r="I1416" s="131"/>
      <c r="J1416" s="137"/>
      <c r="K1416" s="131"/>
      <c r="M1416" s="132">
        <v>-117</v>
      </c>
      <c r="O1416" s="118"/>
      <c r="Z1416" s="118"/>
      <c r="AA1416" s="118"/>
      <c r="AB1416" s="118"/>
      <c r="AC1416" s="118"/>
      <c r="AD1416" s="118"/>
      <c r="AE1416" s="118"/>
      <c r="AF1416" s="118"/>
      <c r="AG1416" s="118"/>
      <c r="AH1416" s="118"/>
      <c r="AI1416" s="118"/>
      <c r="AJ1416" s="118"/>
      <c r="AK1416" s="118"/>
      <c r="AL1416" s="118"/>
      <c r="AM1416" s="118"/>
      <c r="AN1416" s="118"/>
      <c r="AO1416" s="118"/>
      <c r="AP1416" s="118"/>
      <c r="AQ1416" s="118"/>
      <c r="AR1416" s="118"/>
      <c r="AS1416" s="118"/>
      <c r="AT1416" s="118"/>
      <c r="AU1416" s="118"/>
      <c r="AV1416" s="118"/>
      <c r="AW1416" s="118"/>
      <c r="AX1416" s="118"/>
      <c r="AY1416" s="118"/>
      <c r="AZ1416" s="118"/>
      <c r="BA1416" s="118"/>
      <c r="BB1416" s="118"/>
      <c r="BC1416" s="118"/>
      <c r="BD1416" s="138" t="str">
        <f t="shared" si="24"/>
        <v>1,4+2,2+1,4</v>
      </c>
      <c r="BE1416" s="118"/>
      <c r="BF1416" s="118"/>
      <c r="BG1416" s="118"/>
      <c r="BH1416" s="118"/>
      <c r="BI1416" s="118"/>
    </row>
    <row r="1417" spans="1:104" x14ac:dyDescent="0.2">
      <c r="A1417" s="119">
        <v>186</v>
      </c>
      <c r="B1417" s="120" t="s">
        <v>1073</v>
      </c>
      <c r="C1417" s="121" t="s">
        <v>1074</v>
      </c>
      <c r="D1417" s="122" t="s">
        <v>49</v>
      </c>
      <c r="E1417" s="123">
        <v>40.909999999999997</v>
      </c>
      <c r="F1417" s="124">
        <v>0</v>
      </c>
      <c r="G1417" s="125">
        <f>E1417*F1417</f>
        <v>0</v>
      </c>
      <c r="H1417" s="126">
        <v>2.3800000000000002E-3</v>
      </c>
      <c r="I1417" s="127">
        <f>E1417*H1417</f>
        <v>9.7365800000000002E-2</v>
      </c>
      <c r="J1417" s="126">
        <v>0</v>
      </c>
      <c r="K1417" s="127">
        <f>E1417*J1417</f>
        <v>0</v>
      </c>
      <c r="O1417" s="118"/>
      <c r="Z1417" s="118"/>
      <c r="AA1417" s="118">
        <v>1</v>
      </c>
      <c r="AB1417" s="118">
        <v>7</v>
      </c>
      <c r="AC1417" s="118">
        <v>7</v>
      </c>
      <c r="AD1417" s="118"/>
      <c r="AE1417" s="118"/>
      <c r="AF1417" s="118"/>
      <c r="AG1417" s="118"/>
      <c r="AH1417" s="118"/>
      <c r="AI1417" s="118"/>
      <c r="AJ1417" s="118"/>
      <c r="AK1417" s="118"/>
      <c r="AL1417" s="118"/>
      <c r="AM1417" s="118"/>
      <c r="AN1417" s="118"/>
      <c r="AO1417" s="118"/>
      <c r="AP1417" s="118"/>
      <c r="AQ1417" s="118"/>
      <c r="AR1417" s="118"/>
      <c r="AS1417" s="118"/>
      <c r="AT1417" s="118"/>
      <c r="AU1417" s="118"/>
      <c r="AV1417" s="118"/>
      <c r="AW1417" s="118"/>
      <c r="AX1417" s="118"/>
      <c r="AY1417" s="118"/>
      <c r="AZ1417" s="128">
        <f>G1417</f>
        <v>0</v>
      </c>
      <c r="BA1417" s="118"/>
      <c r="BB1417" s="118"/>
      <c r="BC1417" s="118"/>
      <c r="BD1417" s="118"/>
      <c r="BE1417" s="118"/>
      <c r="BF1417" s="118"/>
      <c r="BG1417" s="118"/>
      <c r="BH1417" s="118"/>
      <c r="BI1417" s="118"/>
      <c r="CA1417" s="118">
        <v>1</v>
      </c>
      <c r="CB1417" s="118">
        <v>7</v>
      </c>
      <c r="CZ1417" s="81">
        <v>2</v>
      </c>
    </row>
    <row r="1418" spans="1:104" x14ac:dyDescent="0.2">
      <c r="A1418" s="129"/>
      <c r="B1418" s="130"/>
      <c r="C1418" s="195" t="s">
        <v>1075</v>
      </c>
      <c r="D1418" s="196"/>
      <c r="E1418" s="133">
        <v>0</v>
      </c>
      <c r="F1418" s="134"/>
      <c r="G1418" s="135"/>
      <c r="H1418" s="136"/>
      <c r="I1418" s="131"/>
      <c r="J1418" s="137"/>
      <c r="K1418" s="131"/>
      <c r="M1418" s="164">
        <v>4.208333333333333</v>
      </c>
      <c r="O1418" s="118"/>
      <c r="Z1418" s="118"/>
      <c r="AA1418" s="118"/>
      <c r="AB1418" s="118"/>
      <c r="AC1418" s="118"/>
      <c r="AD1418" s="118"/>
      <c r="AE1418" s="118"/>
      <c r="AF1418" s="118"/>
      <c r="AG1418" s="118"/>
      <c r="AH1418" s="118"/>
      <c r="AI1418" s="118"/>
      <c r="AJ1418" s="118"/>
      <c r="AK1418" s="118"/>
      <c r="AL1418" s="118"/>
      <c r="AM1418" s="118"/>
      <c r="AN1418" s="118"/>
      <c r="AO1418" s="118"/>
      <c r="AP1418" s="118"/>
      <c r="AQ1418" s="118"/>
      <c r="AR1418" s="118"/>
      <c r="AS1418" s="118"/>
      <c r="AT1418" s="118"/>
      <c r="AU1418" s="118"/>
      <c r="AV1418" s="118"/>
      <c r="AW1418" s="118"/>
      <c r="AX1418" s="118"/>
      <c r="AY1418" s="118"/>
      <c r="AZ1418" s="118"/>
      <c r="BA1418" s="118"/>
      <c r="BB1418" s="118"/>
      <c r="BC1418" s="118"/>
      <c r="BD1418" s="138" t="str">
        <f t="shared" ref="BD1418:BD1423" si="25">C1417</f>
        <v xml:space="preserve">Montáž podlah keram. na tmel. </v>
      </c>
      <c r="BE1418" s="118"/>
      <c r="BF1418" s="118"/>
      <c r="BG1418" s="118"/>
      <c r="BH1418" s="118"/>
      <c r="BI1418" s="118"/>
    </row>
    <row r="1419" spans="1:104" x14ac:dyDescent="0.2">
      <c r="A1419" s="129"/>
      <c r="B1419" s="130"/>
      <c r="C1419" s="195" t="s">
        <v>1076</v>
      </c>
      <c r="D1419" s="196"/>
      <c r="E1419" s="133">
        <v>0</v>
      </c>
      <c r="F1419" s="134"/>
      <c r="G1419" s="135"/>
      <c r="H1419" s="136"/>
      <c r="I1419" s="131"/>
      <c r="J1419" s="137"/>
      <c r="K1419" s="131"/>
      <c r="M1419" s="164">
        <v>4.416666666666667</v>
      </c>
      <c r="O1419" s="118"/>
      <c r="Z1419" s="118"/>
      <c r="AA1419" s="118"/>
      <c r="AB1419" s="118"/>
      <c r="AC1419" s="118"/>
      <c r="AD1419" s="118"/>
      <c r="AE1419" s="118"/>
      <c r="AF1419" s="118"/>
      <c r="AG1419" s="118"/>
      <c r="AH1419" s="118"/>
      <c r="AI1419" s="118"/>
      <c r="AJ1419" s="118"/>
      <c r="AK1419" s="118"/>
      <c r="AL1419" s="118"/>
      <c r="AM1419" s="118"/>
      <c r="AN1419" s="118"/>
      <c r="AO1419" s="118"/>
      <c r="AP1419" s="118"/>
      <c r="AQ1419" s="118"/>
      <c r="AR1419" s="118"/>
      <c r="AS1419" s="118"/>
      <c r="AT1419" s="118"/>
      <c r="AU1419" s="118"/>
      <c r="AV1419" s="118"/>
      <c r="AW1419" s="118"/>
      <c r="AX1419" s="118"/>
      <c r="AY1419" s="118"/>
      <c r="AZ1419" s="118"/>
      <c r="BA1419" s="118"/>
      <c r="BB1419" s="118"/>
      <c r="BC1419" s="118"/>
      <c r="BD1419" s="138" t="str">
        <f t="shared" si="25"/>
        <v>101:</v>
      </c>
      <c r="BE1419" s="118"/>
      <c r="BF1419" s="118"/>
      <c r="BG1419" s="118"/>
      <c r="BH1419" s="118"/>
      <c r="BI1419" s="118"/>
    </row>
    <row r="1420" spans="1:104" x14ac:dyDescent="0.2">
      <c r="A1420" s="129"/>
      <c r="B1420" s="130"/>
      <c r="C1420" s="195" t="s">
        <v>219</v>
      </c>
      <c r="D1420" s="196"/>
      <c r="E1420" s="133">
        <v>13.73</v>
      </c>
      <c r="F1420" s="134"/>
      <c r="G1420" s="135"/>
      <c r="H1420" s="136"/>
      <c r="I1420" s="131"/>
      <c r="J1420" s="137"/>
      <c r="K1420" s="131"/>
      <c r="M1420" s="132" t="s">
        <v>219</v>
      </c>
      <c r="O1420" s="118"/>
      <c r="Z1420" s="118"/>
      <c r="AA1420" s="118"/>
      <c r="AB1420" s="118"/>
      <c r="AC1420" s="118"/>
      <c r="AD1420" s="118"/>
      <c r="AE1420" s="118"/>
      <c r="AF1420" s="118"/>
      <c r="AG1420" s="118"/>
      <c r="AH1420" s="118"/>
      <c r="AI1420" s="118"/>
      <c r="AJ1420" s="118"/>
      <c r="AK1420" s="118"/>
      <c r="AL1420" s="118"/>
      <c r="AM1420" s="118"/>
      <c r="AN1420" s="118"/>
      <c r="AO1420" s="118"/>
      <c r="AP1420" s="118"/>
      <c r="AQ1420" s="118"/>
      <c r="AR1420" s="118"/>
      <c r="AS1420" s="118"/>
      <c r="AT1420" s="118"/>
      <c r="AU1420" s="118"/>
      <c r="AV1420" s="118"/>
      <c r="AW1420" s="118"/>
      <c r="AX1420" s="118"/>
      <c r="AY1420" s="118"/>
      <c r="AZ1420" s="118"/>
      <c r="BA1420" s="118"/>
      <c r="BB1420" s="118"/>
      <c r="BC1420" s="118"/>
      <c r="BD1420" s="138" t="str">
        <f t="shared" si="25"/>
        <v>106:</v>
      </c>
      <c r="BE1420" s="118"/>
      <c r="BF1420" s="118"/>
      <c r="BG1420" s="118"/>
      <c r="BH1420" s="118"/>
      <c r="BI1420" s="118"/>
    </row>
    <row r="1421" spans="1:104" x14ac:dyDescent="0.2">
      <c r="A1421" s="129"/>
      <c r="B1421" s="130"/>
      <c r="C1421" s="195" t="s">
        <v>221</v>
      </c>
      <c r="D1421" s="196"/>
      <c r="E1421" s="133">
        <v>6.36</v>
      </c>
      <c r="F1421" s="134"/>
      <c r="G1421" s="135"/>
      <c r="H1421" s="136"/>
      <c r="I1421" s="131"/>
      <c r="J1421" s="137"/>
      <c r="K1421" s="131"/>
      <c r="M1421" s="132" t="s">
        <v>221</v>
      </c>
      <c r="O1421" s="118"/>
      <c r="Z1421" s="118"/>
      <c r="AA1421" s="118"/>
      <c r="AB1421" s="118"/>
      <c r="AC1421" s="118"/>
      <c r="AD1421" s="118"/>
      <c r="AE1421" s="118"/>
      <c r="AF1421" s="118"/>
      <c r="AG1421" s="118"/>
      <c r="AH1421" s="118"/>
      <c r="AI1421" s="118"/>
      <c r="AJ1421" s="118"/>
      <c r="AK1421" s="118"/>
      <c r="AL1421" s="118"/>
      <c r="AM1421" s="118"/>
      <c r="AN1421" s="118"/>
      <c r="AO1421" s="118"/>
      <c r="AP1421" s="118"/>
      <c r="AQ1421" s="118"/>
      <c r="AR1421" s="118"/>
      <c r="AS1421" s="118"/>
      <c r="AT1421" s="118"/>
      <c r="AU1421" s="118"/>
      <c r="AV1421" s="118"/>
      <c r="AW1421" s="118"/>
      <c r="AX1421" s="118"/>
      <c r="AY1421" s="118"/>
      <c r="AZ1421" s="118"/>
      <c r="BA1421" s="118"/>
      <c r="BB1421" s="118"/>
      <c r="BC1421" s="118"/>
      <c r="BD1421" s="138" t="str">
        <f t="shared" si="25"/>
        <v>107:13,73</v>
      </c>
      <c r="BE1421" s="118"/>
      <c r="BF1421" s="118"/>
      <c r="BG1421" s="118"/>
      <c r="BH1421" s="118"/>
      <c r="BI1421" s="118"/>
    </row>
    <row r="1422" spans="1:104" x14ac:dyDescent="0.2">
      <c r="A1422" s="129"/>
      <c r="B1422" s="130"/>
      <c r="C1422" s="195" t="s">
        <v>1077</v>
      </c>
      <c r="D1422" s="196"/>
      <c r="E1422" s="133">
        <v>0</v>
      </c>
      <c r="F1422" s="134"/>
      <c r="G1422" s="135"/>
      <c r="H1422" s="136"/>
      <c r="I1422" s="131"/>
      <c r="J1422" s="137"/>
      <c r="K1422" s="131"/>
      <c r="M1422" s="164">
        <v>8.5</v>
      </c>
      <c r="O1422" s="118"/>
      <c r="Z1422" s="118"/>
      <c r="AA1422" s="118"/>
      <c r="AB1422" s="118"/>
      <c r="AC1422" s="118"/>
      <c r="AD1422" s="118"/>
      <c r="AE1422" s="118"/>
      <c r="AF1422" s="118"/>
      <c r="AG1422" s="118"/>
      <c r="AH1422" s="118"/>
      <c r="AI1422" s="118"/>
      <c r="AJ1422" s="118"/>
      <c r="AK1422" s="118"/>
      <c r="AL1422" s="118"/>
      <c r="AM1422" s="118"/>
      <c r="AN1422" s="118"/>
      <c r="AO1422" s="118"/>
      <c r="AP1422" s="118"/>
      <c r="AQ1422" s="118"/>
      <c r="AR1422" s="118"/>
      <c r="AS1422" s="118"/>
      <c r="AT1422" s="118"/>
      <c r="AU1422" s="118"/>
      <c r="AV1422" s="118"/>
      <c r="AW1422" s="118"/>
      <c r="AX1422" s="118"/>
      <c r="AY1422" s="118"/>
      <c r="AZ1422" s="118"/>
      <c r="BA1422" s="118"/>
      <c r="BB1422" s="118"/>
      <c r="BC1422" s="118"/>
      <c r="BD1422" s="138" t="str">
        <f t="shared" si="25"/>
        <v>114:6,36</v>
      </c>
      <c r="BE1422" s="118"/>
      <c r="BF1422" s="118"/>
      <c r="BG1422" s="118"/>
      <c r="BH1422" s="118"/>
      <c r="BI1422" s="118"/>
    </row>
    <row r="1423" spans="1:104" x14ac:dyDescent="0.2">
      <c r="A1423" s="129"/>
      <c r="B1423" s="130"/>
      <c r="C1423" s="195" t="s">
        <v>224</v>
      </c>
      <c r="D1423" s="196"/>
      <c r="E1423" s="133">
        <v>20.82</v>
      </c>
      <c r="F1423" s="134"/>
      <c r="G1423" s="135"/>
      <c r="H1423" s="136"/>
      <c r="I1423" s="131"/>
      <c r="J1423" s="137"/>
      <c r="K1423" s="131"/>
      <c r="M1423" s="132" t="s">
        <v>224</v>
      </c>
      <c r="O1423" s="118"/>
      <c r="Z1423" s="118"/>
      <c r="AA1423" s="118"/>
      <c r="AB1423" s="118"/>
      <c r="AC1423" s="118"/>
      <c r="AD1423" s="118"/>
      <c r="AE1423" s="118"/>
      <c r="AF1423" s="118"/>
      <c r="AG1423" s="118"/>
      <c r="AH1423" s="118"/>
      <c r="AI1423" s="118"/>
      <c r="AJ1423" s="118"/>
      <c r="AK1423" s="118"/>
      <c r="AL1423" s="118"/>
      <c r="AM1423" s="118"/>
      <c r="AN1423" s="118"/>
      <c r="AO1423" s="118"/>
      <c r="AP1423" s="118"/>
      <c r="AQ1423" s="118"/>
      <c r="AR1423" s="118"/>
      <c r="AS1423" s="118"/>
      <c r="AT1423" s="118"/>
      <c r="AU1423" s="118"/>
      <c r="AV1423" s="118"/>
      <c r="AW1423" s="118"/>
      <c r="AX1423" s="118"/>
      <c r="AY1423" s="118"/>
      <c r="AZ1423" s="118"/>
      <c r="BA1423" s="118"/>
      <c r="BB1423" s="118"/>
      <c r="BC1423" s="118"/>
      <c r="BD1423" s="138" t="str">
        <f t="shared" si="25"/>
        <v>204:</v>
      </c>
      <c r="BE1423" s="118"/>
      <c r="BF1423" s="118"/>
      <c r="BG1423" s="118"/>
      <c r="BH1423" s="118"/>
      <c r="BI1423" s="118"/>
    </row>
    <row r="1424" spans="1:104" x14ac:dyDescent="0.2">
      <c r="A1424" s="119">
        <v>187</v>
      </c>
      <c r="B1424" s="120" t="s">
        <v>1078</v>
      </c>
      <c r="C1424" s="121" t="s">
        <v>1079</v>
      </c>
      <c r="D1424" s="122" t="s">
        <v>49</v>
      </c>
      <c r="E1424" s="123">
        <v>83.8</v>
      </c>
      <c r="F1424" s="124">
        <v>0</v>
      </c>
      <c r="G1424" s="125">
        <f>E1424*F1424</f>
        <v>0</v>
      </c>
      <c r="H1424" s="126">
        <v>4.7499999999999999E-3</v>
      </c>
      <c r="I1424" s="127">
        <f>E1424*H1424</f>
        <v>0.39804999999999996</v>
      </c>
      <c r="J1424" s="126">
        <v>0</v>
      </c>
      <c r="K1424" s="127">
        <f>E1424*J1424</f>
        <v>0</v>
      </c>
      <c r="O1424" s="118"/>
      <c r="Z1424" s="118"/>
      <c r="AA1424" s="118">
        <v>1</v>
      </c>
      <c r="AB1424" s="118">
        <v>1</v>
      </c>
      <c r="AC1424" s="118">
        <v>1</v>
      </c>
      <c r="AD1424" s="118"/>
      <c r="AE1424" s="118"/>
      <c r="AF1424" s="118"/>
      <c r="AG1424" s="118"/>
      <c r="AH1424" s="118"/>
      <c r="AI1424" s="118"/>
      <c r="AJ1424" s="118"/>
      <c r="AK1424" s="118"/>
      <c r="AL1424" s="118"/>
      <c r="AM1424" s="118"/>
      <c r="AN1424" s="118"/>
      <c r="AO1424" s="118"/>
      <c r="AP1424" s="118"/>
      <c r="AQ1424" s="118"/>
      <c r="AR1424" s="118"/>
      <c r="AS1424" s="118"/>
      <c r="AT1424" s="118"/>
      <c r="AU1424" s="118"/>
      <c r="AV1424" s="118"/>
      <c r="AW1424" s="118"/>
      <c r="AX1424" s="118"/>
      <c r="AY1424" s="118"/>
      <c r="AZ1424" s="128">
        <f>G1424</f>
        <v>0</v>
      </c>
      <c r="BA1424" s="118"/>
      <c r="BB1424" s="118"/>
      <c r="BC1424" s="118"/>
      <c r="BD1424" s="118"/>
      <c r="BE1424" s="118"/>
      <c r="BF1424" s="118"/>
      <c r="BG1424" s="118"/>
      <c r="BH1424" s="118"/>
      <c r="BI1424" s="118"/>
      <c r="CA1424" s="118">
        <v>1</v>
      </c>
      <c r="CB1424" s="118">
        <v>1</v>
      </c>
      <c r="CZ1424" s="81">
        <v>2</v>
      </c>
    </row>
    <row r="1425" spans="1:61" x14ac:dyDescent="0.2">
      <c r="A1425" s="129"/>
      <c r="B1425" s="130"/>
      <c r="C1425" s="197" t="s">
        <v>1054</v>
      </c>
      <c r="D1425" s="198"/>
      <c r="E1425" s="198"/>
      <c r="F1425" s="198"/>
      <c r="G1425" s="199"/>
      <c r="I1425" s="131"/>
      <c r="K1425" s="131"/>
      <c r="L1425" s="132" t="s">
        <v>1054</v>
      </c>
      <c r="O1425" s="118"/>
      <c r="Z1425" s="118"/>
      <c r="AA1425" s="118"/>
      <c r="AB1425" s="118"/>
      <c r="AC1425" s="118"/>
      <c r="AD1425" s="118"/>
      <c r="AE1425" s="118"/>
      <c r="AF1425" s="118"/>
      <c r="AG1425" s="118"/>
      <c r="AH1425" s="118"/>
      <c r="AI1425" s="118"/>
      <c r="AJ1425" s="118"/>
      <c r="AK1425" s="118"/>
      <c r="AL1425" s="118"/>
      <c r="AM1425" s="118"/>
      <c r="AN1425" s="118"/>
      <c r="AO1425" s="118"/>
      <c r="AP1425" s="118"/>
      <c r="AQ1425" s="118"/>
      <c r="AR1425" s="118"/>
      <c r="AS1425" s="118"/>
      <c r="AT1425" s="118"/>
      <c r="AU1425" s="118"/>
      <c r="AV1425" s="118"/>
      <c r="AW1425" s="118"/>
      <c r="AX1425" s="118"/>
      <c r="AY1425" s="118"/>
      <c r="AZ1425" s="118"/>
      <c r="BA1425" s="118"/>
      <c r="BB1425" s="118"/>
      <c r="BC1425" s="118"/>
      <c r="BD1425" s="118"/>
      <c r="BE1425" s="118"/>
      <c r="BF1425" s="118"/>
      <c r="BG1425" s="118"/>
      <c r="BH1425" s="118"/>
      <c r="BI1425" s="118"/>
    </row>
    <row r="1426" spans="1:61" x14ac:dyDescent="0.2">
      <c r="A1426" s="129"/>
      <c r="B1426" s="130"/>
      <c r="C1426" s="197" t="s">
        <v>1055</v>
      </c>
      <c r="D1426" s="198"/>
      <c r="E1426" s="198"/>
      <c r="F1426" s="198"/>
      <c r="G1426" s="199"/>
      <c r="I1426" s="131"/>
      <c r="K1426" s="131"/>
      <c r="L1426" s="132" t="s">
        <v>1055</v>
      </c>
      <c r="O1426" s="118"/>
      <c r="Z1426" s="118"/>
      <c r="AA1426" s="118"/>
      <c r="AB1426" s="118"/>
      <c r="AC1426" s="118"/>
      <c r="AD1426" s="118"/>
      <c r="AE1426" s="118"/>
      <c r="AF1426" s="118"/>
      <c r="AG1426" s="118"/>
      <c r="AH1426" s="118"/>
      <c r="AI1426" s="118"/>
      <c r="AJ1426" s="118"/>
      <c r="AK1426" s="118"/>
      <c r="AL1426" s="118"/>
      <c r="AM1426" s="118"/>
      <c r="AN1426" s="118"/>
      <c r="AO1426" s="118"/>
      <c r="AP1426" s="118"/>
      <c r="AQ1426" s="118"/>
      <c r="AR1426" s="118"/>
      <c r="AS1426" s="118"/>
      <c r="AT1426" s="118"/>
      <c r="AU1426" s="118"/>
      <c r="AV1426" s="118"/>
      <c r="AW1426" s="118"/>
      <c r="AX1426" s="118"/>
      <c r="AY1426" s="118"/>
      <c r="AZ1426" s="118"/>
      <c r="BA1426" s="118"/>
      <c r="BB1426" s="118"/>
      <c r="BC1426" s="118"/>
      <c r="BD1426" s="118"/>
      <c r="BE1426" s="118"/>
      <c r="BF1426" s="118"/>
      <c r="BG1426" s="118"/>
      <c r="BH1426" s="118"/>
      <c r="BI1426" s="118"/>
    </row>
    <row r="1427" spans="1:61" x14ac:dyDescent="0.2">
      <c r="A1427" s="129"/>
      <c r="B1427" s="130"/>
      <c r="C1427" s="197" t="s">
        <v>1080</v>
      </c>
      <c r="D1427" s="198"/>
      <c r="E1427" s="198"/>
      <c r="F1427" s="198"/>
      <c r="G1427" s="199"/>
      <c r="I1427" s="131"/>
      <c r="K1427" s="131"/>
      <c r="L1427" s="132" t="s">
        <v>1080</v>
      </c>
      <c r="O1427" s="118"/>
      <c r="Z1427" s="118"/>
      <c r="AA1427" s="118"/>
      <c r="AB1427" s="118"/>
      <c r="AC1427" s="118"/>
      <c r="AD1427" s="118"/>
      <c r="AE1427" s="118"/>
      <c r="AF1427" s="118"/>
      <c r="AG1427" s="118"/>
      <c r="AH1427" s="118"/>
      <c r="AI1427" s="118"/>
      <c r="AJ1427" s="118"/>
      <c r="AK1427" s="118"/>
      <c r="AL1427" s="118"/>
      <c r="AM1427" s="118"/>
      <c r="AN1427" s="118"/>
      <c r="AO1427" s="118"/>
      <c r="AP1427" s="118"/>
      <c r="AQ1427" s="118"/>
      <c r="AR1427" s="118"/>
      <c r="AS1427" s="118"/>
      <c r="AT1427" s="118"/>
      <c r="AU1427" s="118"/>
      <c r="AV1427" s="118"/>
      <c r="AW1427" s="118"/>
      <c r="AX1427" s="118"/>
      <c r="AY1427" s="118"/>
      <c r="AZ1427" s="118"/>
      <c r="BA1427" s="118"/>
      <c r="BB1427" s="118"/>
      <c r="BC1427" s="118"/>
      <c r="BD1427" s="118"/>
      <c r="BE1427" s="118"/>
      <c r="BF1427" s="118"/>
      <c r="BG1427" s="118"/>
      <c r="BH1427" s="118"/>
      <c r="BI1427" s="118"/>
    </row>
    <row r="1428" spans="1:61" x14ac:dyDescent="0.2">
      <c r="A1428" s="129"/>
      <c r="B1428" s="130"/>
      <c r="C1428" s="197" t="s">
        <v>1081</v>
      </c>
      <c r="D1428" s="198"/>
      <c r="E1428" s="198"/>
      <c r="F1428" s="198"/>
      <c r="G1428" s="199"/>
      <c r="I1428" s="131"/>
      <c r="K1428" s="131"/>
      <c r="L1428" s="132" t="s">
        <v>1081</v>
      </c>
      <c r="O1428" s="118"/>
      <c r="Z1428" s="118"/>
      <c r="AA1428" s="118"/>
      <c r="AB1428" s="118"/>
      <c r="AC1428" s="118"/>
      <c r="AD1428" s="118"/>
      <c r="AE1428" s="118"/>
      <c r="AF1428" s="118"/>
      <c r="AG1428" s="118"/>
      <c r="AH1428" s="118"/>
      <c r="AI1428" s="118"/>
      <c r="AJ1428" s="118"/>
      <c r="AK1428" s="118"/>
      <c r="AL1428" s="118"/>
      <c r="AM1428" s="118"/>
      <c r="AN1428" s="118"/>
      <c r="AO1428" s="118"/>
      <c r="AP1428" s="118"/>
      <c r="AQ1428" s="118"/>
      <c r="AR1428" s="118"/>
      <c r="AS1428" s="118"/>
      <c r="AT1428" s="118"/>
      <c r="AU1428" s="118"/>
      <c r="AV1428" s="118"/>
      <c r="AW1428" s="118"/>
      <c r="AX1428" s="118"/>
      <c r="AY1428" s="118"/>
      <c r="AZ1428" s="118"/>
      <c r="BA1428" s="118"/>
      <c r="BB1428" s="118"/>
      <c r="BC1428" s="118"/>
      <c r="BD1428" s="118"/>
      <c r="BE1428" s="118"/>
      <c r="BF1428" s="118"/>
      <c r="BG1428" s="118"/>
      <c r="BH1428" s="118"/>
      <c r="BI1428" s="118"/>
    </row>
    <row r="1429" spans="1:61" x14ac:dyDescent="0.2">
      <c r="A1429" s="129"/>
      <c r="B1429" s="130"/>
      <c r="C1429" s="197" t="s">
        <v>1057</v>
      </c>
      <c r="D1429" s="198"/>
      <c r="E1429" s="198"/>
      <c r="F1429" s="198"/>
      <c r="G1429" s="199"/>
      <c r="I1429" s="131"/>
      <c r="K1429" s="131"/>
      <c r="L1429" s="132" t="s">
        <v>1057</v>
      </c>
      <c r="O1429" s="118"/>
      <c r="Z1429" s="118"/>
      <c r="AA1429" s="118"/>
      <c r="AB1429" s="118"/>
      <c r="AC1429" s="118"/>
      <c r="AD1429" s="118"/>
      <c r="AE1429" s="118"/>
      <c r="AF1429" s="118"/>
      <c r="AG1429" s="118"/>
      <c r="AH1429" s="118"/>
      <c r="AI1429" s="118"/>
      <c r="AJ1429" s="118"/>
      <c r="AK1429" s="118"/>
      <c r="AL1429" s="118"/>
      <c r="AM1429" s="118"/>
      <c r="AN1429" s="118"/>
      <c r="AO1429" s="118"/>
      <c r="AP1429" s="118"/>
      <c r="AQ1429" s="118"/>
      <c r="AR1429" s="118"/>
      <c r="AS1429" s="118"/>
      <c r="AT1429" s="118"/>
      <c r="AU1429" s="118"/>
      <c r="AV1429" s="118"/>
      <c r="AW1429" s="118"/>
      <c r="AX1429" s="118"/>
      <c r="AY1429" s="118"/>
      <c r="AZ1429" s="118"/>
      <c r="BA1429" s="118"/>
      <c r="BB1429" s="118"/>
      <c r="BC1429" s="118"/>
      <c r="BD1429" s="118"/>
      <c r="BE1429" s="118"/>
      <c r="BF1429" s="118"/>
      <c r="BG1429" s="118"/>
      <c r="BH1429" s="118"/>
      <c r="BI1429" s="118"/>
    </row>
    <row r="1430" spans="1:61" ht="33.75" x14ac:dyDescent="0.2">
      <c r="A1430" s="129"/>
      <c r="B1430" s="130"/>
      <c r="C1430" s="197" t="s">
        <v>1058</v>
      </c>
      <c r="D1430" s="198"/>
      <c r="E1430" s="198"/>
      <c r="F1430" s="198"/>
      <c r="G1430" s="199"/>
      <c r="I1430" s="131"/>
      <c r="K1430" s="131"/>
      <c r="L1430" s="132" t="s">
        <v>1058</v>
      </c>
      <c r="O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c r="AY1430" s="118"/>
      <c r="AZ1430" s="118"/>
      <c r="BA1430" s="118"/>
      <c r="BB1430" s="118"/>
      <c r="BC1430" s="118"/>
      <c r="BD1430" s="118"/>
      <c r="BE1430" s="118"/>
      <c r="BF1430" s="118"/>
      <c r="BG1430" s="118"/>
      <c r="BH1430" s="118"/>
      <c r="BI1430" s="118"/>
    </row>
    <row r="1431" spans="1:61" x14ac:dyDescent="0.2">
      <c r="A1431" s="129"/>
      <c r="B1431" s="130"/>
      <c r="C1431" s="197" t="s">
        <v>1082</v>
      </c>
      <c r="D1431" s="198"/>
      <c r="E1431" s="198"/>
      <c r="F1431" s="198"/>
      <c r="G1431" s="199"/>
      <c r="I1431" s="131"/>
      <c r="K1431" s="131"/>
      <c r="L1431" s="132" t="s">
        <v>1082</v>
      </c>
      <c r="O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c r="AY1431" s="118"/>
      <c r="AZ1431" s="118"/>
      <c r="BA1431" s="118"/>
      <c r="BB1431" s="118"/>
      <c r="BC1431" s="118"/>
      <c r="BD1431" s="118"/>
      <c r="BE1431" s="118"/>
      <c r="BF1431" s="118"/>
      <c r="BG1431" s="118"/>
      <c r="BH1431" s="118"/>
      <c r="BI1431" s="118"/>
    </row>
    <row r="1432" spans="1:61" x14ac:dyDescent="0.2">
      <c r="A1432" s="129"/>
      <c r="B1432" s="130"/>
      <c r="C1432" s="197" t="s">
        <v>1083</v>
      </c>
      <c r="D1432" s="198"/>
      <c r="E1432" s="198"/>
      <c r="F1432" s="198"/>
      <c r="G1432" s="199"/>
      <c r="I1432" s="131"/>
      <c r="K1432" s="131"/>
      <c r="L1432" s="132" t="s">
        <v>1083</v>
      </c>
      <c r="O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c r="AY1432" s="118"/>
      <c r="AZ1432" s="118"/>
      <c r="BA1432" s="118"/>
      <c r="BB1432" s="118"/>
      <c r="BC1432" s="118"/>
      <c r="BD1432" s="118"/>
      <c r="BE1432" s="118"/>
      <c r="BF1432" s="118"/>
      <c r="BG1432" s="118"/>
      <c r="BH1432" s="118"/>
      <c r="BI1432" s="118"/>
    </row>
    <row r="1433" spans="1:61" x14ac:dyDescent="0.2">
      <c r="A1433" s="129"/>
      <c r="B1433" s="130"/>
      <c r="C1433" s="197" t="s">
        <v>1084</v>
      </c>
      <c r="D1433" s="198"/>
      <c r="E1433" s="198"/>
      <c r="F1433" s="198"/>
      <c r="G1433" s="199"/>
      <c r="I1433" s="131"/>
      <c r="K1433" s="131"/>
      <c r="L1433" s="132" t="s">
        <v>1084</v>
      </c>
      <c r="O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c r="AY1433" s="118"/>
      <c r="AZ1433" s="118"/>
      <c r="BA1433" s="118"/>
      <c r="BB1433" s="118"/>
      <c r="BC1433" s="118"/>
      <c r="BD1433" s="118"/>
      <c r="BE1433" s="118"/>
      <c r="BF1433" s="118"/>
      <c r="BG1433" s="118"/>
      <c r="BH1433" s="118"/>
      <c r="BI1433" s="118"/>
    </row>
    <row r="1434" spans="1:61" x14ac:dyDescent="0.2">
      <c r="A1434" s="129"/>
      <c r="B1434" s="130"/>
      <c r="C1434" s="197" t="s">
        <v>1085</v>
      </c>
      <c r="D1434" s="198"/>
      <c r="E1434" s="198"/>
      <c r="F1434" s="198"/>
      <c r="G1434" s="199"/>
      <c r="I1434" s="131"/>
      <c r="K1434" s="131"/>
      <c r="L1434" s="132" t="s">
        <v>1085</v>
      </c>
      <c r="O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c r="AY1434" s="118"/>
      <c r="AZ1434" s="118"/>
      <c r="BA1434" s="118"/>
      <c r="BB1434" s="118"/>
      <c r="BC1434" s="118"/>
      <c r="BD1434" s="118"/>
      <c r="BE1434" s="118"/>
      <c r="BF1434" s="118"/>
      <c r="BG1434" s="118"/>
      <c r="BH1434" s="118"/>
      <c r="BI1434" s="118"/>
    </row>
    <row r="1435" spans="1:61" x14ac:dyDescent="0.2">
      <c r="A1435" s="129"/>
      <c r="B1435" s="130"/>
      <c r="C1435" s="197" t="s">
        <v>1086</v>
      </c>
      <c r="D1435" s="198"/>
      <c r="E1435" s="198"/>
      <c r="F1435" s="198"/>
      <c r="G1435" s="199"/>
      <c r="I1435" s="131"/>
      <c r="K1435" s="131"/>
      <c r="L1435" s="132" t="s">
        <v>1086</v>
      </c>
      <c r="O1435" s="118"/>
      <c r="Z1435" s="118"/>
      <c r="AA1435" s="118"/>
      <c r="AB1435" s="118"/>
      <c r="AC1435" s="118"/>
      <c r="AD1435" s="118"/>
      <c r="AE1435" s="118"/>
      <c r="AF1435" s="118"/>
      <c r="AG1435" s="118"/>
      <c r="AH1435" s="118"/>
      <c r="AI1435" s="118"/>
      <c r="AJ1435" s="118"/>
      <c r="AK1435" s="118"/>
      <c r="AL1435" s="118"/>
      <c r="AM1435" s="118"/>
      <c r="AN1435" s="118"/>
      <c r="AO1435" s="118"/>
      <c r="AP1435" s="118"/>
      <c r="AQ1435" s="118"/>
      <c r="AR1435" s="118"/>
      <c r="AS1435" s="118"/>
      <c r="AT1435" s="118"/>
      <c r="AU1435" s="118"/>
      <c r="AV1435" s="118"/>
      <c r="AW1435" s="118"/>
      <c r="AX1435" s="118"/>
      <c r="AY1435" s="118"/>
      <c r="AZ1435" s="118"/>
      <c r="BA1435" s="118"/>
      <c r="BB1435" s="118"/>
      <c r="BC1435" s="118"/>
      <c r="BD1435" s="118"/>
      <c r="BE1435" s="118"/>
      <c r="BF1435" s="118"/>
      <c r="BG1435" s="118"/>
      <c r="BH1435" s="118"/>
      <c r="BI1435" s="118"/>
    </row>
    <row r="1436" spans="1:61" x14ac:dyDescent="0.2">
      <c r="A1436" s="129"/>
      <c r="B1436" s="130"/>
      <c r="C1436" s="197" t="s">
        <v>1087</v>
      </c>
      <c r="D1436" s="198"/>
      <c r="E1436" s="198"/>
      <c r="F1436" s="198"/>
      <c r="G1436" s="199"/>
      <c r="I1436" s="131"/>
      <c r="K1436" s="131"/>
      <c r="L1436" s="132" t="s">
        <v>1087</v>
      </c>
      <c r="O1436" s="118"/>
      <c r="Z1436" s="118"/>
      <c r="AA1436" s="118"/>
      <c r="AB1436" s="118"/>
      <c r="AC1436" s="118"/>
      <c r="AD1436" s="118"/>
      <c r="AE1436" s="118"/>
      <c r="AF1436" s="118"/>
      <c r="AG1436" s="118"/>
      <c r="AH1436" s="118"/>
      <c r="AI1436" s="118"/>
      <c r="AJ1436" s="118"/>
      <c r="AK1436" s="118"/>
      <c r="AL1436" s="118"/>
      <c r="AM1436" s="118"/>
      <c r="AN1436" s="118"/>
      <c r="AO1436" s="118"/>
      <c r="AP1436" s="118"/>
      <c r="AQ1436" s="118"/>
      <c r="AR1436" s="118"/>
      <c r="AS1436" s="118"/>
      <c r="AT1436" s="118"/>
      <c r="AU1436" s="118"/>
      <c r="AV1436" s="118"/>
      <c r="AW1436" s="118"/>
      <c r="AX1436" s="118"/>
      <c r="AY1436" s="118"/>
      <c r="AZ1436" s="118"/>
      <c r="BA1436" s="118"/>
      <c r="BB1436" s="118"/>
      <c r="BC1436" s="118"/>
      <c r="BD1436" s="118"/>
      <c r="BE1436" s="118"/>
      <c r="BF1436" s="118"/>
      <c r="BG1436" s="118"/>
      <c r="BH1436" s="118"/>
      <c r="BI1436" s="118"/>
    </row>
    <row r="1437" spans="1:61" x14ac:dyDescent="0.2">
      <c r="A1437" s="129"/>
      <c r="B1437" s="130"/>
      <c r="C1437" s="197" t="s">
        <v>1088</v>
      </c>
      <c r="D1437" s="198"/>
      <c r="E1437" s="198"/>
      <c r="F1437" s="198"/>
      <c r="G1437" s="199"/>
      <c r="I1437" s="131"/>
      <c r="K1437" s="131"/>
      <c r="L1437" s="132" t="s">
        <v>1088</v>
      </c>
      <c r="O1437" s="118"/>
      <c r="Z1437" s="118"/>
      <c r="AA1437" s="118"/>
      <c r="AB1437" s="118"/>
      <c r="AC1437" s="118"/>
      <c r="AD1437" s="118"/>
      <c r="AE1437" s="118"/>
      <c r="AF1437" s="118"/>
      <c r="AG1437" s="118"/>
      <c r="AH1437" s="118"/>
      <c r="AI1437" s="118"/>
      <c r="AJ1437" s="118"/>
      <c r="AK1437" s="118"/>
      <c r="AL1437" s="118"/>
      <c r="AM1437" s="118"/>
      <c r="AN1437" s="118"/>
      <c r="AO1437" s="118"/>
      <c r="AP1437" s="118"/>
      <c r="AQ1437" s="118"/>
      <c r="AR1437" s="118"/>
      <c r="AS1437" s="118"/>
      <c r="AT1437" s="118"/>
      <c r="AU1437" s="118"/>
      <c r="AV1437" s="118"/>
      <c r="AW1437" s="118"/>
      <c r="AX1437" s="118"/>
      <c r="AY1437" s="118"/>
      <c r="AZ1437" s="118"/>
      <c r="BA1437" s="118"/>
      <c r="BB1437" s="118"/>
      <c r="BC1437" s="118"/>
      <c r="BD1437" s="118"/>
      <c r="BE1437" s="118"/>
      <c r="BF1437" s="118"/>
      <c r="BG1437" s="118"/>
      <c r="BH1437" s="118"/>
      <c r="BI1437" s="118"/>
    </row>
    <row r="1438" spans="1:61" x14ac:dyDescent="0.2">
      <c r="A1438" s="129"/>
      <c r="B1438" s="130"/>
      <c r="C1438" s="195" t="s">
        <v>283</v>
      </c>
      <c r="D1438" s="196"/>
      <c r="E1438" s="133">
        <v>48.34</v>
      </c>
      <c r="F1438" s="134"/>
      <c r="G1438" s="135"/>
      <c r="H1438" s="136"/>
      <c r="I1438" s="131"/>
      <c r="J1438" s="137"/>
      <c r="K1438" s="131"/>
      <c r="M1438" s="132" t="s">
        <v>283</v>
      </c>
      <c r="O1438" s="118"/>
      <c r="Z1438" s="118"/>
      <c r="AA1438" s="118"/>
      <c r="AB1438" s="118"/>
      <c r="AC1438" s="118"/>
      <c r="AD1438" s="118"/>
      <c r="AE1438" s="118"/>
      <c r="AF1438" s="118"/>
      <c r="AG1438" s="118"/>
      <c r="AH1438" s="118"/>
      <c r="AI1438" s="118"/>
      <c r="AJ1438" s="118"/>
      <c r="AK1438" s="118"/>
      <c r="AL1438" s="118"/>
      <c r="AM1438" s="118"/>
      <c r="AN1438" s="118"/>
      <c r="AO1438" s="118"/>
      <c r="AP1438" s="118"/>
      <c r="AQ1438" s="118"/>
      <c r="AR1438" s="118"/>
      <c r="AS1438" s="118"/>
      <c r="AT1438" s="118"/>
      <c r="AU1438" s="118"/>
      <c r="AV1438" s="118"/>
      <c r="AW1438" s="118"/>
      <c r="AX1438" s="118"/>
      <c r="AY1438" s="118"/>
      <c r="AZ1438" s="118"/>
      <c r="BA1438" s="118"/>
      <c r="BB1438" s="118"/>
      <c r="BC1438" s="118"/>
      <c r="BD1438" s="138" t="str">
        <f>C1437</f>
        <v>Keramická dlažba (min.min. R11, ? = 0,6) + cem. lepidlo + penetrace</v>
      </c>
      <c r="BE1438" s="118"/>
      <c r="BF1438" s="118"/>
      <c r="BG1438" s="118"/>
      <c r="BH1438" s="118"/>
      <c r="BI1438" s="118"/>
    </row>
    <row r="1439" spans="1:61" x14ac:dyDescent="0.2">
      <c r="A1439" s="129"/>
      <c r="B1439" s="130"/>
      <c r="C1439" s="195" t="s">
        <v>218</v>
      </c>
      <c r="D1439" s="196"/>
      <c r="E1439" s="133">
        <v>15.65</v>
      </c>
      <c r="F1439" s="134"/>
      <c r="G1439" s="135"/>
      <c r="H1439" s="136"/>
      <c r="I1439" s="131"/>
      <c r="J1439" s="137"/>
      <c r="K1439" s="131"/>
      <c r="M1439" s="132" t="s">
        <v>218</v>
      </c>
      <c r="O1439" s="118"/>
      <c r="Z1439" s="118"/>
      <c r="AA1439" s="118"/>
      <c r="AB1439" s="118"/>
      <c r="AC1439" s="118"/>
      <c r="AD1439" s="118"/>
      <c r="AE1439" s="118"/>
      <c r="AF1439" s="118"/>
      <c r="AG1439" s="118"/>
      <c r="AH1439" s="118"/>
      <c r="AI1439" s="118"/>
      <c r="AJ1439" s="118"/>
      <c r="AK1439" s="118"/>
      <c r="AL1439" s="118"/>
      <c r="AM1439" s="118"/>
      <c r="AN1439" s="118"/>
      <c r="AO1439" s="118"/>
      <c r="AP1439" s="118"/>
      <c r="AQ1439" s="118"/>
      <c r="AR1439" s="118"/>
      <c r="AS1439" s="118"/>
      <c r="AT1439" s="118"/>
      <c r="AU1439" s="118"/>
      <c r="AV1439" s="118"/>
      <c r="AW1439" s="118"/>
      <c r="AX1439" s="118"/>
      <c r="AY1439" s="118"/>
      <c r="AZ1439" s="118"/>
      <c r="BA1439" s="118"/>
      <c r="BB1439" s="118"/>
      <c r="BC1439" s="118"/>
      <c r="BD1439" s="138" t="str">
        <f>C1438</f>
        <v>101:48,34</v>
      </c>
      <c r="BE1439" s="118"/>
      <c r="BF1439" s="118"/>
      <c r="BG1439" s="118"/>
      <c r="BH1439" s="118"/>
      <c r="BI1439" s="118"/>
    </row>
    <row r="1440" spans="1:61" x14ac:dyDescent="0.2">
      <c r="A1440" s="129"/>
      <c r="B1440" s="130"/>
      <c r="C1440" s="195" t="s">
        <v>222</v>
      </c>
      <c r="D1440" s="196"/>
      <c r="E1440" s="133">
        <v>19.809999999999999</v>
      </c>
      <c r="F1440" s="134"/>
      <c r="G1440" s="135"/>
      <c r="H1440" s="136"/>
      <c r="I1440" s="131"/>
      <c r="J1440" s="137"/>
      <c r="K1440" s="131"/>
      <c r="M1440" s="132" t="s">
        <v>222</v>
      </c>
      <c r="O1440" s="118"/>
      <c r="Z1440" s="118"/>
      <c r="AA1440" s="118"/>
      <c r="AB1440" s="118"/>
      <c r="AC1440" s="118"/>
      <c r="AD1440" s="118"/>
      <c r="AE1440" s="118"/>
      <c r="AF1440" s="118"/>
      <c r="AG1440" s="118"/>
      <c r="AH1440" s="118"/>
      <c r="AI1440" s="118"/>
      <c r="AJ1440" s="118"/>
      <c r="AK1440" s="118"/>
      <c r="AL1440" s="118"/>
      <c r="AM1440" s="118"/>
      <c r="AN1440" s="118"/>
      <c r="AO1440" s="118"/>
      <c r="AP1440" s="118"/>
      <c r="AQ1440" s="118"/>
      <c r="AR1440" s="118"/>
      <c r="AS1440" s="118"/>
      <c r="AT1440" s="118"/>
      <c r="AU1440" s="118"/>
      <c r="AV1440" s="118"/>
      <c r="AW1440" s="118"/>
      <c r="AX1440" s="118"/>
      <c r="AY1440" s="118"/>
      <c r="AZ1440" s="118"/>
      <c r="BA1440" s="118"/>
      <c r="BB1440" s="118"/>
      <c r="BC1440" s="118"/>
      <c r="BD1440" s="138" t="str">
        <f>C1439</f>
        <v>106:15,65</v>
      </c>
      <c r="BE1440" s="118"/>
      <c r="BF1440" s="118"/>
      <c r="BG1440" s="118"/>
      <c r="BH1440" s="118"/>
      <c r="BI1440" s="118"/>
    </row>
    <row r="1441" spans="1:104" ht="22.5" x14ac:dyDescent="0.2">
      <c r="A1441" s="119">
        <v>188</v>
      </c>
      <c r="B1441" s="120" t="s">
        <v>1089</v>
      </c>
      <c r="C1441" s="121" t="s">
        <v>1090</v>
      </c>
      <c r="D1441" s="122" t="s">
        <v>22</v>
      </c>
      <c r="E1441" s="167">
        <v>0</v>
      </c>
      <c r="F1441" s="124">
        <v>0</v>
      </c>
      <c r="G1441" s="125">
        <f>E1441*F1441</f>
        <v>0</v>
      </c>
      <c r="H1441" s="126">
        <v>0</v>
      </c>
      <c r="I1441" s="127">
        <f>E1441*H1441</f>
        <v>0</v>
      </c>
      <c r="J1441" s="126"/>
      <c r="K1441" s="127">
        <f>E1441*J1441</f>
        <v>0</v>
      </c>
      <c r="O1441" s="118"/>
      <c r="Z1441" s="118"/>
      <c r="AA1441" s="118">
        <v>7</v>
      </c>
      <c r="AB1441" s="118">
        <v>1002</v>
      </c>
      <c r="AC1441" s="118">
        <v>5</v>
      </c>
      <c r="AD1441" s="118"/>
      <c r="AE1441" s="118"/>
      <c r="AF1441" s="118"/>
      <c r="AG1441" s="118"/>
      <c r="AH1441" s="118"/>
      <c r="AI1441" s="118"/>
      <c r="AJ1441" s="118"/>
      <c r="AK1441" s="118"/>
      <c r="AL1441" s="118"/>
      <c r="AM1441" s="118"/>
      <c r="AN1441" s="118"/>
      <c r="AO1441" s="118"/>
      <c r="AP1441" s="118"/>
      <c r="AQ1441" s="118"/>
      <c r="AR1441" s="118"/>
      <c r="AS1441" s="118"/>
      <c r="AT1441" s="118"/>
      <c r="AU1441" s="118"/>
      <c r="AV1441" s="118"/>
      <c r="AW1441" s="118"/>
      <c r="AX1441" s="118"/>
      <c r="AY1441" s="118"/>
      <c r="AZ1441" s="128">
        <f>G1441</f>
        <v>0</v>
      </c>
      <c r="BA1441" s="118"/>
      <c r="BB1441" s="118"/>
      <c r="BC1441" s="118"/>
      <c r="BD1441" s="118"/>
      <c r="BE1441" s="118"/>
      <c r="BF1441" s="118"/>
      <c r="BG1441" s="118"/>
      <c r="BH1441" s="118"/>
      <c r="BI1441" s="118"/>
      <c r="CA1441" s="118">
        <v>7</v>
      </c>
      <c r="CB1441" s="118">
        <v>1002</v>
      </c>
      <c r="CZ1441" s="81">
        <v>2</v>
      </c>
    </row>
    <row r="1442" spans="1:104" x14ac:dyDescent="0.2">
      <c r="A1442" s="139" t="s">
        <v>50</v>
      </c>
      <c r="B1442" s="140" t="s">
        <v>1031</v>
      </c>
      <c r="C1442" s="141" t="s">
        <v>1032</v>
      </c>
      <c r="D1442" s="142"/>
      <c r="E1442" s="143"/>
      <c r="F1442" s="143"/>
      <c r="G1442" s="144">
        <f>SUM(G1354:G1441)</f>
        <v>0</v>
      </c>
      <c r="H1442" s="145"/>
      <c r="I1442" s="144">
        <f>SUM(I1354:I1441)</f>
        <v>2.4931809999999999</v>
      </c>
      <c r="J1442" s="146"/>
      <c r="K1442" s="144">
        <f>SUM(K1354:K1441)</f>
        <v>0</v>
      </c>
      <c r="O1442" s="118"/>
      <c r="X1442" s="147">
        <f>K1442</f>
        <v>0</v>
      </c>
      <c r="Y1442" s="147">
        <f>I1442</f>
        <v>2.4931809999999999</v>
      </c>
      <c r="Z1442" s="128">
        <f>G1442</f>
        <v>0</v>
      </c>
      <c r="AA1442" s="118"/>
      <c r="AB1442" s="118"/>
      <c r="AC1442" s="118"/>
      <c r="AD1442" s="118"/>
      <c r="AE1442" s="118"/>
      <c r="AF1442" s="118"/>
      <c r="AG1442" s="118"/>
      <c r="AH1442" s="118"/>
      <c r="AI1442" s="118"/>
      <c r="AJ1442" s="118"/>
      <c r="AK1442" s="118"/>
      <c r="AL1442" s="118"/>
      <c r="AM1442" s="118"/>
      <c r="AN1442" s="118"/>
      <c r="AO1442" s="118"/>
      <c r="AP1442" s="118"/>
      <c r="AQ1442" s="118"/>
      <c r="AR1442" s="118"/>
      <c r="AS1442" s="118"/>
      <c r="AT1442" s="118"/>
      <c r="AU1442" s="118"/>
      <c r="AV1442" s="118"/>
      <c r="AW1442" s="118"/>
      <c r="AX1442" s="118"/>
      <c r="AY1442" s="118"/>
      <c r="AZ1442" s="118"/>
      <c r="BA1442" s="148"/>
      <c r="BB1442" s="148"/>
      <c r="BC1442" s="148"/>
      <c r="BD1442" s="148"/>
      <c r="BE1442" s="148"/>
      <c r="BF1442" s="148"/>
      <c r="BG1442" s="118"/>
      <c r="BH1442" s="118"/>
      <c r="BI1442" s="118"/>
    </row>
    <row r="1443" spans="1:104" ht="14.25" customHeight="1" x14ac:dyDescent="0.2">
      <c r="A1443" s="108" t="s">
        <v>46</v>
      </c>
      <c r="B1443" s="109" t="s">
        <v>1091</v>
      </c>
      <c r="C1443" s="110" t="s">
        <v>1092</v>
      </c>
      <c r="D1443" s="111"/>
      <c r="E1443" s="112"/>
      <c r="F1443" s="112"/>
      <c r="G1443" s="113"/>
      <c r="H1443" s="114"/>
      <c r="I1443" s="115"/>
      <c r="J1443" s="116"/>
      <c r="K1443" s="117"/>
      <c r="O1443" s="118"/>
    </row>
    <row r="1444" spans="1:104" x14ac:dyDescent="0.2">
      <c r="A1444" s="119">
        <v>189</v>
      </c>
      <c r="B1444" s="120" t="s">
        <v>1093</v>
      </c>
      <c r="C1444" s="121" t="s">
        <v>1094</v>
      </c>
      <c r="D1444" s="122" t="s">
        <v>49</v>
      </c>
      <c r="E1444" s="123">
        <v>935.87</v>
      </c>
      <c r="F1444" s="124">
        <v>0</v>
      </c>
      <c r="G1444" s="125">
        <f>E1444*F1444</f>
        <v>0</v>
      </c>
      <c r="H1444" s="126">
        <v>0</v>
      </c>
      <c r="I1444" s="127">
        <f>E1444*H1444</f>
        <v>0</v>
      </c>
      <c r="J1444" s="126">
        <v>0</v>
      </c>
      <c r="K1444" s="127">
        <f>E1444*J1444</f>
        <v>0</v>
      </c>
      <c r="O1444" s="118"/>
      <c r="Z1444" s="118"/>
      <c r="AA1444" s="118">
        <v>1</v>
      </c>
      <c r="AB1444" s="118">
        <v>1</v>
      </c>
      <c r="AC1444" s="118">
        <v>1</v>
      </c>
      <c r="AD1444" s="118"/>
      <c r="AE1444" s="118"/>
      <c r="AF1444" s="118"/>
      <c r="AG1444" s="118"/>
      <c r="AH1444" s="118"/>
      <c r="AI1444" s="118"/>
      <c r="AJ1444" s="118"/>
      <c r="AK1444" s="118"/>
      <c r="AL1444" s="118"/>
      <c r="AM1444" s="118"/>
      <c r="AN1444" s="118"/>
      <c r="AO1444" s="118"/>
      <c r="AP1444" s="118"/>
      <c r="AQ1444" s="118"/>
      <c r="AR1444" s="118"/>
      <c r="AS1444" s="118"/>
      <c r="AT1444" s="118"/>
      <c r="AU1444" s="118"/>
      <c r="AV1444" s="118"/>
      <c r="AW1444" s="118"/>
      <c r="AX1444" s="118"/>
      <c r="AY1444" s="118"/>
      <c r="AZ1444" s="128">
        <f>G1444</f>
        <v>0</v>
      </c>
      <c r="BA1444" s="118"/>
      <c r="BB1444" s="118"/>
      <c r="BC1444" s="118"/>
      <c r="BD1444" s="118"/>
      <c r="BE1444" s="118"/>
      <c r="BF1444" s="118"/>
      <c r="BG1444" s="118"/>
      <c r="BH1444" s="118"/>
      <c r="BI1444" s="118"/>
      <c r="CA1444" s="118">
        <v>1</v>
      </c>
      <c r="CB1444" s="118">
        <v>1</v>
      </c>
      <c r="CZ1444" s="81">
        <v>2</v>
      </c>
    </row>
    <row r="1445" spans="1:104" ht="22.5" x14ac:dyDescent="0.2">
      <c r="A1445" s="129"/>
      <c r="B1445" s="130"/>
      <c r="C1445" s="197" t="s">
        <v>1095</v>
      </c>
      <c r="D1445" s="198"/>
      <c r="E1445" s="198"/>
      <c r="F1445" s="198"/>
      <c r="G1445" s="199"/>
      <c r="I1445" s="131"/>
      <c r="K1445" s="131"/>
      <c r="L1445" s="132" t="s">
        <v>1095</v>
      </c>
      <c r="O1445" s="118"/>
      <c r="Z1445" s="118"/>
      <c r="AA1445" s="118"/>
      <c r="AB1445" s="118"/>
      <c r="AC1445" s="118"/>
      <c r="AD1445" s="118"/>
      <c r="AE1445" s="118"/>
      <c r="AF1445" s="118"/>
      <c r="AG1445" s="118"/>
      <c r="AH1445" s="118"/>
      <c r="AI1445" s="118"/>
      <c r="AJ1445" s="118"/>
      <c r="AK1445" s="118"/>
      <c r="AL1445" s="118"/>
      <c r="AM1445" s="118"/>
      <c r="AN1445" s="118"/>
      <c r="AO1445" s="118"/>
      <c r="AP1445" s="118"/>
      <c r="AQ1445" s="118"/>
      <c r="AR1445" s="118"/>
      <c r="AS1445" s="118"/>
      <c r="AT1445" s="118"/>
      <c r="AU1445" s="118"/>
      <c r="AV1445" s="118"/>
      <c r="AW1445" s="118"/>
      <c r="AX1445" s="118"/>
      <c r="AY1445" s="118"/>
      <c r="AZ1445" s="118"/>
      <c r="BA1445" s="118"/>
      <c r="BB1445" s="118"/>
      <c r="BC1445" s="118"/>
      <c r="BD1445" s="118"/>
      <c r="BE1445" s="118"/>
      <c r="BF1445" s="118"/>
      <c r="BG1445" s="118"/>
      <c r="BH1445" s="118"/>
      <c r="BI1445" s="118"/>
    </row>
    <row r="1446" spans="1:104" ht="22.5" x14ac:dyDescent="0.2">
      <c r="A1446" s="129"/>
      <c r="B1446" s="130"/>
      <c r="C1446" s="197" t="s">
        <v>1096</v>
      </c>
      <c r="D1446" s="198"/>
      <c r="E1446" s="198"/>
      <c r="F1446" s="198"/>
      <c r="G1446" s="199"/>
      <c r="I1446" s="131"/>
      <c r="K1446" s="131"/>
      <c r="L1446" s="132" t="s">
        <v>1096</v>
      </c>
      <c r="O1446" s="118"/>
      <c r="Z1446" s="118"/>
      <c r="AA1446" s="118"/>
      <c r="AB1446" s="118"/>
      <c r="AC1446" s="118"/>
      <c r="AD1446" s="118"/>
      <c r="AE1446" s="118"/>
      <c r="AF1446" s="118"/>
      <c r="AG1446" s="118"/>
      <c r="AH1446" s="118"/>
      <c r="AI1446" s="118"/>
      <c r="AJ1446" s="118"/>
      <c r="AK1446" s="118"/>
      <c r="AL1446" s="118"/>
      <c r="AM1446" s="118"/>
      <c r="AN1446" s="118"/>
      <c r="AO1446" s="118"/>
      <c r="AP1446" s="118"/>
      <c r="AQ1446" s="118"/>
      <c r="AR1446" s="118"/>
      <c r="AS1446" s="118"/>
      <c r="AT1446" s="118"/>
      <c r="AU1446" s="118"/>
      <c r="AV1446" s="118"/>
      <c r="AW1446" s="118"/>
      <c r="AX1446" s="118"/>
      <c r="AY1446" s="118"/>
      <c r="AZ1446" s="118"/>
      <c r="BA1446" s="118"/>
      <c r="BB1446" s="118"/>
      <c r="BC1446" s="118"/>
      <c r="BD1446" s="118"/>
      <c r="BE1446" s="118"/>
      <c r="BF1446" s="118"/>
      <c r="BG1446" s="118"/>
      <c r="BH1446" s="118"/>
      <c r="BI1446" s="118"/>
    </row>
    <row r="1447" spans="1:104" x14ac:dyDescent="0.2">
      <c r="A1447" s="129"/>
      <c r="B1447" s="130"/>
      <c r="C1447" s="197" t="s">
        <v>1097</v>
      </c>
      <c r="D1447" s="198"/>
      <c r="E1447" s="198"/>
      <c r="F1447" s="198"/>
      <c r="G1447" s="199"/>
      <c r="I1447" s="131"/>
      <c r="K1447" s="131"/>
      <c r="L1447" s="132" t="s">
        <v>1097</v>
      </c>
      <c r="O1447" s="118"/>
      <c r="Z1447" s="118"/>
      <c r="AA1447" s="118"/>
      <c r="AB1447" s="118"/>
      <c r="AC1447" s="118"/>
      <c r="AD1447" s="118"/>
      <c r="AE1447" s="118"/>
      <c r="AF1447" s="118"/>
      <c r="AG1447" s="118"/>
      <c r="AH1447" s="118"/>
      <c r="AI1447" s="118"/>
      <c r="AJ1447" s="118"/>
      <c r="AK1447" s="118"/>
      <c r="AL1447" s="118"/>
      <c r="AM1447" s="118"/>
      <c r="AN1447" s="118"/>
      <c r="AO1447" s="118"/>
      <c r="AP1447" s="118"/>
      <c r="AQ1447" s="118"/>
      <c r="AR1447" s="118"/>
      <c r="AS1447" s="118"/>
      <c r="AT1447" s="118"/>
      <c r="AU1447" s="118"/>
      <c r="AV1447" s="118"/>
      <c r="AW1447" s="118"/>
      <c r="AX1447" s="118"/>
      <c r="AY1447" s="118"/>
      <c r="AZ1447" s="118"/>
      <c r="BA1447" s="118"/>
      <c r="BB1447" s="118"/>
      <c r="BC1447" s="118"/>
      <c r="BD1447" s="118"/>
      <c r="BE1447" s="118"/>
      <c r="BF1447" s="118"/>
      <c r="BG1447" s="118"/>
      <c r="BH1447" s="118"/>
      <c r="BI1447" s="118"/>
    </row>
    <row r="1448" spans="1:104" x14ac:dyDescent="0.2">
      <c r="A1448" s="129"/>
      <c r="B1448" s="130"/>
      <c r="C1448" s="197" t="s">
        <v>1098</v>
      </c>
      <c r="D1448" s="198"/>
      <c r="E1448" s="198"/>
      <c r="F1448" s="198"/>
      <c r="G1448" s="199"/>
      <c r="I1448" s="131"/>
      <c r="K1448" s="131"/>
      <c r="L1448" s="132" t="s">
        <v>1098</v>
      </c>
      <c r="O1448" s="118"/>
      <c r="Z1448" s="118"/>
      <c r="AA1448" s="118"/>
      <c r="AB1448" s="118"/>
      <c r="AC1448" s="118"/>
      <c r="AD1448" s="118"/>
      <c r="AE1448" s="118"/>
      <c r="AF1448" s="118"/>
      <c r="AG1448" s="118"/>
      <c r="AH1448" s="118"/>
      <c r="AI1448" s="118"/>
      <c r="AJ1448" s="118"/>
      <c r="AK1448" s="118"/>
      <c r="AL1448" s="118"/>
      <c r="AM1448" s="118"/>
      <c r="AN1448" s="118"/>
      <c r="AO1448" s="118"/>
      <c r="AP1448" s="118"/>
      <c r="AQ1448" s="118"/>
      <c r="AR1448" s="118"/>
      <c r="AS1448" s="118"/>
      <c r="AT1448" s="118"/>
      <c r="AU1448" s="118"/>
      <c r="AV1448" s="118"/>
      <c r="AW1448" s="118"/>
      <c r="AX1448" s="118"/>
      <c r="AY1448" s="118"/>
      <c r="AZ1448" s="118"/>
      <c r="BA1448" s="118"/>
      <c r="BB1448" s="118"/>
      <c r="BC1448" s="118"/>
      <c r="BD1448" s="118"/>
      <c r="BE1448" s="118"/>
      <c r="BF1448" s="118"/>
      <c r="BG1448" s="118"/>
      <c r="BH1448" s="118"/>
      <c r="BI1448" s="118"/>
    </row>
    <row r="1449" spans="1:104" x14ac:dyDescent="0.2">
      <c r="A1449" s="129"/>
      <c r="B1449" s="130"/>
      <c r="C1449" s="197" t="s">
        <v>1099</v>
      </c>
      <c r="D1449" s="198"/>
      <c r="E1449" s="198"/>
      <c r="F1449" s="198"/>
      <c r="G1449" s="199"/>
      <c r="I1449" s="131"/>
      <c r="K1449" s="131"/>
      <c r="L1449" s="132" t="s">
        <v>1099</v>
      </c>
      <c r="O1449" s="118"/>
      <c r="Z1449" s="118"/>
      <c r="AA1449" s="118"/>
      <c r="AB1449" s="118"/>
      <c r="AC1449" s="118"/>
      <c r="AD1449" s="118"/>
      <c r="AE1449" s="118"/>
      <c r="AF1449" s="118"/>
      <c r="AG1449" s="118"/>
      <c r="AH1449" s="118"/>
      <c r="AI1449" s="118"/>
      <c r="AJ1449" s="118"/>
      <c r="AK1449" s="118"/>
      <c r="AL1449" s="118"/>
      <c r="AM1449" s="118"/>
      <c r="AN1449" s="118"/>
      <c r="AO1449" s="118"/>
      <c r="AP1449" s="118"/>
      <c r="AQ1449" s="118"/>
      <c r="AR1449" s="118"/>
      <c r="AS1449" s="118"/>
      <c r="AT1449" s="118"/>
      <c r="AU1449" s="118"/>
      <c r="AV1449" s="118"/>
      <c r="AW1449" s="118"/>
      <c r="AX1449" s="118"/>
      <c r="AY1449" s="118"/>
      <c r="AZ1449" s="118"/>
      <c r="BA1449" s="118"/>
      <c r="BB1449" s="118"/>
      <c r="BC1449" s="118"/>
      <c r="BD1449" s="118"/>
      <c r="BE1449" s="118"/>
      <c r="BF1449" s="118"/>
      <c r="BG1449" s="118"/>
      <c r="BH1449" s="118"/>
      <c r="BI1449" s="118"/>
    </row>
    <row r="1450" spans="1:104" x14ac:dyDescent="0.2">
      <c r="A1450" s="129"/>
      <c r="B1450" s="130"/>
      <c r="C1450" s="197" t="s">
        <v>1100</v>
      </c>
      <c r="D1450" s="198"/>
      <c r="E1450" s="198"/>
      <c r="F1450" s="198"/>
      <c r="G1450" s="199"/>
      <c r="I1450" s="131"/>
      <c r="K1450" s="131"/>
      <c r="L1450" s="132" t="s">
        <v>1100</v>
      </c>
      <c r="O1450" s="118"/>
      <c r="Z1450" s="118"/>
      <c r="AA1450" s="118"/>
      <c r="AB1450" s="118"/>
      <c r="AC1450" s="118"/>
      <c r="AD1450" s="118"/>
      <c r="AE1450" s="118"/>
      <c r="AF1450" s="118"/>
      <c r="AG1450" s="118"/>
      <c r="AH1450" s="118"/>
      <c r="AI1450" s="118"/>
      <c r="AJ1450" s="118"/>
      <c r="AK1450" s="118"/>
      <c r="AL1450" s="118"/>
      <c r="AM1450" s="118"/>
      <c r="AN1450" s="118"/>
      <c r="AO1450" s="118"/>
      <c r="AP1450" s="118"/>
      <c r="AQ1450" s="118"/>
      <c r="AR1450" s="118"/>
      <c r="AS1450" s="118"/>
      <c r="AT1450" s="118"/>
      <c r="AU1450" s="118"/>
      <c r="AV1450" s="118"/>
      <c r="AW1450" s="118"/>
      <c r="AX1450" s="118"/>
      <c r="AY1450" s="118"/>
      <c r="AZ1450" s="118"/>
      <c r="BA1450" s="118"/>
      <c r="BB1450" s="118"/>
      <c r="BC1450" s="118"/>
      <c r="BD1450" s="118"/>
      <c r="BE1450" s="118"/>
      <c r="BF1450" s="118"/>
      <c r="BG1450" s="118"/>
      <c r="BH1450" s="118"/>
      <c r="BI1450" s="118"/>
    </row>
    <row r="1451" spans="1:104" x14ac:dyDescent="0.2">
      <c r="A1451" s="129"/>
      <c r="B1451" s="130"/>
      <c r="C1451" s="197" t="s">
        <v>1101</v>
      </c>
      <c r="D1451" s="198"/>
      <c r="E1451" s="198"/>
      <c r="F1451" s="198"/>
      <c r="G1451" s="199"/>
      <c r="I1451" s="131"/>
      <c r="K1451" s="131"/>
      <c r="L1451" s="132" t="s">
        <v>1101</v>
      </c>
      <c r="O1451" s="118"/>
      <c r="Z1451" s="118"/>
      <c r="AA1451" s="118"/>
      <c r="AB1451" s="118"/>
      <c r="AC1451" s="118"/>
      <c r="AD1451" s="118"/>
      <c r="AE1451" s="118"/>
      <c r="AF1451" s="118"/>
      <c r="AG1451" s="118"/>
      <c r="AH1451" s="118"/>
      <c r="AI1451" s="118"/>
      <c r="AJ1451" s="118"/>
      <c r="AK1451" s="118"/>
      <c r="AL1451" s="118"/>
      <c r="AM1451" s="118"/>
      <c r="AN1451" s="118"/>
      <c r="AO1451" s="118"/>
      <c r="AP1451" s="118"/>
      <c r="AQ1451" s="118"/>
      <c r="AR1451" s="118"/>
      <c r="AS1451" s="118"/>
      <c r="AT1451" s="118"/>
      <c r="AU1451" s="118"/>
      <c r="AV1451" s="118"/>
      <c r="AW1451" s="118"/>
      <c r="AX1451" s="118"/>
      <c r="AY1451" s="118"/>
      <c r="AZ1451" s="118"/>
      <c r="BA1451" s="118"/>
      <c r="BB1451" s="118"/>
      <c r="BC1451" s="118"/>
      <c r="BD1451" s="118"/>
      <c r="BE1451" s="118"/>
      <c r="BF1451" s="118"/>
      <c r="BG1451" s="118"/>
      <c r="BH1451" s="118"/>
      <c r="BI1451" s="118"/>
    </row>
    <row r="1452" spans="1:104" x14ac:dyDescent="0.2">
      <c r="A1452" s="129"/>
      <c r="B1452" s="130"/>
      <c r="C1452" s="197" t="s">
        <v>1102</v>
      </c>
      <c r="D1452" s="198"/>
      <c r="E1452" s="198"/>
      <c r="F1452" s="198"/>
      <c r="G1452" s="199"/>
      <c r="I1452" s="131"/>
      <c r="K1452" s="131"/>
      <c r="L1452" s="132" t="s">
        <v>1102</v>
      </c>
      <c r="O1452" s="118"/>
      <c r="Z1452" s="118"/>
      <c r="AA1452" s="118"/>
      <c r="AB1452" s="118"/>
      <c r="AC1452" s="118"/>
      <c r="AD1452" s="118"/>
      <c r="AE1452" s="118"/>
      <c r="AF1452" s="118"/>
      <c r="AG1452" s="118"/>
      <c r="AH1452" s="118"/>
      <c r="AI1452" s="118"/>
      <c r="AJ1452" s="118"/>
      <c r="AK1452" s="118"/>
      <c r="AL1452" s="118"/>
      <c r="AM1452" s="118"/>
      <c r="AN1452" s="118"/>
      <c r="AO1452" s="118"/>
      <c r="AP1452" s="118"/>
      <c r="AQ1452" s="118"/>
      <c r="AR1452" s="118"/>
      <c r="AS1452" s="118"/>
      <c r="AT1452" s="118"/>
      <c r="AU1452" s="118"/>
      <c r="AV1452" s="118"/>
      <c r="AW1452" s="118"/>
      <c r="AX1452" s="118"/>
      <c r="AY1452" s="118"/>
      <c r="AZ1452" s="118"/>
      <c r="BA1452" s="118"/>
      <c r="BB1452" s="118"/>
      <c r="BC1452" s="118"/>
      <c r="BD1452" s="118"/>
      <c r="BE1452" s="118"/>
      <c r="BF1452" s="118"/>
      <c r="BG1452" s="118"/>
      <c r="BH1452" s="118"/>
      <c r="BI1452" s="118"/>
    </row>
    <row r="1453" spans="1:104" x14ac:dyDescent="0.2">
      <c r="A1453" s="129"/>
      <c r="B1453" s="130"/>
      <c r="C1453" s="197" t="s">
        <v>1103</v>
      </c>
      <c r="D1453" s="198"/>
      <c r="E1453" s="198"/>
      <c r="F1453" s="198"/>
      <c r="G1453" s="199"/>
      <c r="I1453" s="131"/>
      <c r="K1453" s="131"/>
      <c r="L1453" s="132" t="s">
        <v>1103</v>
      </c>
      <c r="O1453" s="118"/>
      <c r="Z1453" s="118"/>
      <c r="AA1453" s="118"/>
      <c r="AB1453" s="118"/>
      <c r="AC1453" s="118"/>
      <c r="AD1453" s="118"/>
      <c r="AE1453" s="118"/>
      <c r="AF1453" s="118"/>
      <c r="AG1453" s="118"/>
      <c r="AH1453" s="118"/>
      <c r="AI1453" s="118"/>
      <c r="AJ1453" s="118"/>
      <c r="AK1453" s="118"/>
      <c r="AL1453" s="118"/>
      <c r="AM1453" s="118"/>
      <c r="AN1453" s="118"/>
      <c r="AO1453" s="118"/>
      <c r="AP1453" s="118"/>
      <c r="AQ1453" s="118"/>
      <c r="AR1453" s="118"/>
      <c r="AS1453" s="118"/>
      <c r="AT1453" s="118"/>
      <c r="AU1453" s="118"/>
      <c r="AV1453" s="118"/>
      <c r="AW1453" s="118"/>
      <c r="AX1453" s="118"/>
      <c r="AY1453" s="118"/>
      <c r="AZ1453" s="118"/>
      <c r="BA1453" s="118"/>
      <c r="BB1453" s="118"/>
      <c r="BC1453" s="118"/>
      <c r="BD1453" s="118"/>
      <c r="BE1453" s="118"/>
      <c r="BF1453" s="118"/>
      <c r="BG1453" s="118"/>
      <c r="BH1453" s="118"/>
      <c r="BI1453" s="118"/>
    </row>
    <row r="1454" spans="1:104" x14ac:dyDescent="0.2">
      <c r="A1454" s="129"/>
      <c r="B1454" s="130"/>
      <c r="C1454" s="197" t="s">
        <v>1104</v>
      </c>
      <c r="D1454" s="198"/>
      <c r="E1454" s="198"/>
      <c r="F1454" s="198"/>
      <c r="G1454" s="199"/>
      <c r="I1454" s="131"/>
      <c r="K1454" s="131"/>
      <c r="L1454" s="132" t="s">
        <v>1104</v>
      </c>
      <c r="O1454" s="118"/>
      <c r="Z1454" s="118"/>
      <c r="AA1454" s="118"/>
      <c r="AB1454" s="118"/>
      <c r="AC1454" s="118"/>
      <c r="AD1454" s="118"/>
      <c r="AE1454" s="118"/>
      <c r="AF1454" s="118"/>
      <c r="AG1454" s="118"/>
      <c r="AH1454" s="118"/>
      <c r="AI1454" s="118"/>
      <c r="AJ1454" s="118"/>
      <c r="AK1454" s="118"/>
      <c r="AL1454" s="118"/>
      <c r="AM1454" s="118"/>
      <c r="AN1454" s="118"/>
      <c r="AO1454" s="118"/>
      <c r="AP1454" s="118"/>
      <c r="AQ1454" s="118"/>
      <c r="AR1454" s="118"/>
      <c r="AS1454" s="118"/>
      <c r="AT1454" s="118"/>
      <c r="AU1454" s="118"/>
      <c r="AV1454" s="118"/>
      <c r="AW1454" s="118"/>
      <c r="AX1454" s="118"/>
      <c r="AY1454" s="118"/>
      <c r="AZ1454" s="118"/>
      <c r="BA1454" s="118"/>
      <c r="BB1454" s="118"/>
      <c r="BC1454" s="118"/>
      <c r="BD1454" s="118"/>
      <c r="BE1454" s="118"/>
      <c r="BF1454" s="118"/>
      <c r="BG1454" s="118"/>
      <c r="BH1454" s="118"/>
      <c r="BI1454" s="118"/>
    </row>
    <row r="1455" spans="1:104" x14ac:dyDescent="0.2">
      <c r="A1455" s="129"/>
      <c r="B1455" s="130"/>
      <c r="C1455" s="197"/>
      <c r="D1455" s="198"/>
      <c r="E1455" s="198"/>
      <c r="F1455" s="198"/>
      <c r="G1455" s="199"/>
      <c r="I1455" s="131"/>
      <c r="K1455" s="131"/>
      <c r="L1455" s="132"/>
      <c r="O1455" s="118"/>
      <c r="Z1455" s="118"/>
      <c r="AA1455" s="118"/>
      <c r="AB1455" s="118"/>
      <c r="AC1455" s="118"/>
      <c r="AD1455" s="118"/>
      <c r="AE1455" s="118"/>
      <c r="AF1455" s="118"/>
      <c r="AG1455" s="118"/>
      <c r="AH1455" s="118"/>
      <c r="AI1455" s="118"/>
      <c r="AJ1455" s="118"/>
      <c r="AK1455" s="118"/>
      <c r="AL1455" s="118"/>
      <c r="AM1455" s="118"/>
      <c r="AN1455" s="118"/>
      <c r="AO1455" s="118"/>
      <c r="AP1455" s="118"/>
      <c r="AQ1455" s="118"/>
      <c r="AR1455" s="118"/>
      <c r="AS1455" s="118"/>
      <c r="AT1455" s="118"/>
      <c r="AU1455" s="118"/>
      <c r="AV1455" s="118"/>
      <c r="AW1455" s="118"/>
      <c r="AX1455" s="118"/>
      <c r="AY1455" s="118"/>
      <c r="AZ1455" s="118"/>
      <c r="BA1455" s="118"/>
      <c r="BB1455" s="118"/>
      <c r="BC1455" s="118"/>
      <c r="BD1455" s="118"/>
      <c r="BE1455" s="118"/>
      <c r="BF1455" s="118"/>
      <c r="BG1455" s="118"/>
      <c r="BH1455" s="118"/>
      <c r="BI1455" s="118"/>
    </row>
    <row r="1456" spans="1:104" x14ac:dyDescent="0.2">
      <c r="A1456" s="129"/>
      <c r="B1456" s="130"/>
      <c r="C1456" s="195" t="s">
        <v>384</v>
      </c>
      <c r="D1456" s="196"/>
      <c r="E1456" s="133">
        <v>0</v>
      </c>
      <c r="F1456" s="134"/>
      <c r="G1456" s="135"/>
      <c r="H1456" s="136"/>
      <c r="I1456" s="131"/>
      <c r="J1456" s="137"/>
      <c r="K1456" s="131"/>
      <c r="M1456" s="132" t="s">
        <v>384</v>
      </c>
      <c r="O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c r="AY1456" s="118"/>
      <c r="AZ1456" s="118"/>
      <c r="BA1456" s="118"/>
      <c r="BB1456" s="118"/>
      <c r="BC1456" s="118"/>
      <c r="BD1456" s="138">
        <f t="shared" ref="BD1456:BD1475" si="26">C1455</f>
        <v>0</v>
      </c>
      <c r="BE1456" s="118"/>
      <c r="BF1456" s="118"/>
      <c r="BG1456" s="118"/>
      <c r="BH1456" s="118"/>
      <c r="BI1456" s="118"/>
    </row>
    <row r="1457" spans="1:61" x14ac:dyDescent="0.2">
      <c r="A1457" s="129"/>
      <c r="B1457" s="130"/>
      <c r="C1457" s="195" t="s">
        <v>226</v>
      </c>
      <c r="D1457" s="196"/>
      <c r="E1457" s="133">
        <v>61.05</v>
      </c>
      <c r="F1457" s="134"/>
      <c r="G1457" s="135"/>
      <c r="H1457" s="136"/>
      <c r="I1457" s="131"/>
      <c r="J1457" s="137"/>
      <c r="K1457" s="131"/>
      <c r="M1457" s="132" t="s">
        <v>226</v>
      </c>
      <c r="O1457" s="118"/>
      <c r="Z1457" s="118"/>
      <c r="AA1457" s="118"/>
      <c r="AB1457" s="118"/>
      <c r="AC1457" s="118"/>
      <c r="AD1457" s="118"/>
      <c r="AE1457" s="118"/>
      <c r="AF1457" s="118"/>
      <c r="AG1457" s="118"/>
      <c r="AH1457" s="118"/>
      <c r="AI1457" s="118"/>
      <c r="AJ1457" s="118"/>
      <c r="AK1457" s="118"/>
      <c r="AL1457" s="118"/>
      <c r="AM1457" s="118"/>
      <c r="AN1457" s="118"/>
      <c r="AO1457" s="118"/>
      <c r="AP1457" s="118"/>
      <c r="AQ1457" s="118"/>
      <c r="AR1457" s="118"/>
      <c r="AS1457" s="118"/>
      <c r="AT1457" s="118"/>
      <c r="AU1457" s="118"/>
      <c r="AV1457" s="118"/>
      <c r="AW1457" s="118"/>
      <c r="AX1457" s="118"/>
      <c r="AY1457" s="118"/>
      <c r="AZ1457" s="118"/>
      <c r="BA1457" s="118"/>
      <c r="BB1457" s="118"/>
      <c r="BC1457" s="118"/>
      <c r="BD1457" s="138" t="str">
        <f t="shared" si="26"/>
        <v>P5:</v>
      </c>
      <c r="BE1457" s="118"/>
      <c r="BF1457" s="118"/>
      <c r="BG1457" s="118"/>
      <c r="BH1457" s="118"/>
      <c r="BI1457" s="118"/>
    </row>
    <row r="1458" spans="1:61" x14ac:dyDescent="0.2">
      <c r="A1458" s="129"/>
      <c r="B1458" s="130"/>
      <c r="C1458" s="195" t="s">
        <v>227</v>
      </c>
      <c r="D1458" s="196"/>
      <c r="E1458" s="133">
        <v>42.33</v>
      </c>
      <c r="F1458" s="134"/>
      <c r="G1458" s="135"/>
      <c r="H1458" s="136"/>
      <c r="I1458" s="131"/>
      <c r="J1458" s="137"/>
      <c r="K1458" s="131"/>
      <c r="M1458" s="132" t="s">
        <v>227</v>
      </c>
      <c r="O1458" s="118"/>
      <c r="Z1458" s="118"/>
      <c r="AA1458" s="118"/>
      <c r="AB1458" s="118"/>
      <c r="AC1458" s="118"/>
      <c r="AD1458" s="118"/>
      <c r="AE1458" s="118"/>
      <c r="AF1458" s="118"/>
      <c r="AG1458" s="118"/>
      <c r="AH1458" s="118"/>
      <c r="AI1458" s="118"/>
      <c r="AJ1458" s="118"/>
      <c r="AK1458" s="118"/>
      <c r="AL1458" s="118"/>
      <c r="AM1458" s="118"/>
      <c r="AN1458" s="118"/>
      <c r="AO1458" s="118"/>
      <c r="AP1458" s="118"/>
      <c r="AQ1458" s="118"/>
      <c r="AR1458" s="118"/>
      <c r="AS1458" s="118"/>
      <c r="AT1458" s="118"/>
      <c r="AU1458" s="118"/>
      <c r="AV1458" s="118"/>
      <c r="AW1458" s="118"/>
      <c r="AX1458" s="118"/>
      <c r="AY1458" s="118"/>
      <c r="AZ1458" s="118"/>
      <c r="BA1458" s="118"/>
      <c r="BB1458" s="118"/>
      <c r="BC1458" s="118"/>
      <c r="BD1458" s="138" t="str">
        <f t="shared" si="26"/>
        <v>102:61,05</v>
      </c>
      <c r="BE1458" s="118"/>
      <c r="BF1458" s="118"/>
      <c r="BG1458" s="118"/>
      <c r="BH1458" s="118"/>
      <c r="BI1458" s="118"/>
    </row>
    <row r="1459" spans="1:61" x14ac:dyDescent="0.2">
      <c r="A1459" s="129"/>
      <c r="B1459" s="130"/>
      <c r="C1459" s="195" t="s">
        <v>228</v>
      </c>
      <c r="D1459" s="196"/>
      <c r="E1459" s="133">
        <v>156.27000000000001</v>
      </c>
      <c r="F1459" s="134"/>
      <c r="G1459" s="135"/>
      <c r="H1459" s="136"/>
      <c r="I1459" s="131"/>
      <c r="J1459" s="137"/>
      <c r="K1459" s="131"/>
      <c r="M1459" s="132" t="s">
        <v>228</v>
      </c>
      <c r="O1459" s="118"/>
      <c r="Z1459" s="118"/>
      <c r="AA1459" s="118"/>
      <c r="AB1459" s="118"/>
      <c r="AC1459" s="118"/>
      <c r="AD1459" s="118"/>
      <c r="AE1459" s="118"/>
      <c r="AF1459" s="118"/>
      <c r="AG1459" s="118"/>
      <c r="AH1459" s="118"/>
      <c r="AI1459" s="118"/>
      <c r="AJ1459" s="118"/>
      <c r="AK1459" s="118"/>
      <c r="AL1459" s="118"/>
      <c r="AM1459" s="118"/>
      <c r="AN1459" s="118"/>
      <c r="AO1459" s="118"/>
      <c r="AP1459" s="118"/>
      <c r="AQ1459" s="118"/>
      <c r="AR1459" s="118"/>
      <c r="AS1459" s="118"/>
      <c r="AT1459" s="118"/>
      <c r="AU1459" s="118"/>
      <c r="AV1459" s="118"/>
      <c r="AW1459" s="118"/>
      <c r="AX1459" s="118"/>
      <c r="AY1459" s="118"/>
      <c r="AZ1459" s="118"/>
      <c r="BA1459" s="118"/>
      <c r="BB1459" s="118"/>
      <c r="BC1459" s="118"/>
      <c r="BD1459" s="138" t="str">
        <f t="shared" si="26"/>
        <v>103:42,33</v>
      </c>
      <c r="BE1459" s="118"/>
      <c r="BF1459" s="118"/>
      <c r="BG1459" s="118"/>
      <c r="BH1459" s="118"/>
      <c r="BI1459" s="118"/>
    </row>
    <row r="1460" spans="1:61" x14ac:dyDescent="0.2">
      <c r="A1460" s="129"/>
      <c r="B1460" s="130"/>
      <c r="C1460" s="195" t="s">
        <v>229</v>
      </c>
      <c r="D1460" s="196"/>
      <c r="E1460" s="133">
        <v>12.23</v>
      </c>
      <c r="F1460" s="134"/>
      <c r="G1460" s="135"/>
      <c r="H1460" s="136"/>
      <c r="I1460" s="131"/>
      <c r="J1460" s="137"/>
      <c r="K1460" s="131"/>
      <c r="M1460" s="132" t="s">
        <v>229</v>
      </c>
      <c r="O1460" s="118"/>
      <c r="Z1460" s="118"/>
      <c r="AA1460" s="118"/>
      <c r="AB1460" s="118"/>
      <c r="AC1460" s="118"/>
      <c r="AD1460" s="118"/>
      <c r="AE1460" s="118"/>
      <c r="AF1460" s="118"/>
      <c r="AG1460" s="118"/>
      <c r="AH1460" s="118"/>
      <c r="AI1460" s="118"/>
      <c r="AJ1460" s="118"/>
      <c r="AK1460" s="118"/>
      <c r="AL1460" s="118"/>
      <c r="AM1460" s="118"/>
      <c r="AN1460" s="118"/>
      <c r="AO1460" s="118"/>
      <c r="AP1460" s="118"/>
      <c r="AQ1460" s="118"/>
      <c r="AR1460" s="118"/>
      <c r="AS1460" s="118"/>
      <c r="AT1460" s="118"/>
      <c r="AU1460" s="118"/>
      <c r="AV1460" s="118"/>
      <c r="AW1460" s="118"/>
      <c r="AX1460" s="118"/>
      <c r="AY1460" s="118"/>
      <c r="AZ1460" s="118"/>
      <c r="BA1460" s="118"/>
      <c r="BB1460" s="118"/>
      <c r="BC1460" s="118"/>
      <c r="BD1460" s="138" t="str">
        <f t="shared" si="26"/>
        <v>201:156,27</v>
      </c>
      <c r="BE1460" s="118"/>
      <c r="BF1460" s="118"/>
      <c r="BG1460" s="118"/>
      <c r="BH1460" s="118"/>
      <c r="BI1460" s="118"/>
    </row>
    <row r="1461" spans="1:61" x14ac:dyDescent="0.2">
      <c r="A1461" s="129"/>
      <c r="B1461" s="130"/>
      <c r="C1461" s="195" t="s">
        <v>230</v>
      </c>
      <c r="D1461" s="196"/>
      <c r="E1461" s="133">
        <v>18.93</v>
      </c>
      <c r="F1461" s="134"/>
      <c r="G1461" s="135"/>
      <c r="H1461" s="136"/>
      <c r="I1461" s="131"/>
      <c r="J1461" s="137"/>
      <c r="K1461" s="131"/>
      <c r="M1461" s="132" t="s">
        <v>230</v>
      </c>
      <c r="O1461" s="118"/>
      <c r="Z1461" s="118"/>
      <c r="AA1461" s="118"/>
      <c r="AB1461" s="118"/>
      <c r="AC1461" s="118"/>
      <c r="AD1461" s="118"/>
      <c r="AE1461" s="118"/>
      <c r="AF1461" s="118"/>
      <c r="AG1461" s="118"/>
      <c r="AH1461" s="118"/>
      <c r="AI1461" s="118"/>
      <c r="AJ1461" s="118"/>
      <c r="AK1461" s="118"/>
      <c r="AL1461" s="118"/>
      <c r="AM1461" s="118"/>
      <c r="AN1461" s="118"/>
      <c r="AO1461" s="118"/>
      <c r="AP1461" s="118"/>
      <c r="AQ1461" s="118"/>
      <c r="AR1461" s="118"/>
      <c r="AS1461" s="118"/>
      <c r="AT1461" s="118"/>
      <c r="AU1461" s="118"/>
      <c r="AV1461" s="118"/>
      <c r="AW1461" s="118"/>
      <c r="AX1461" s="118"/>
      <c r="AY1461" s="118"/>
      <c r="AZ1461" s="118"/>
      <c r="BA1461" s="118"/>
      <c r="BB1461" s="118"/>
      <c r="BC1461" s="118"/>
      <c r="BD1461" s="138" t="str">
        <f t="shared" si="26"/>
        <v>202:12,23</v>
      </c>
      <c r="BE1461" s="118"/>
      <c r="BF1461" s="118"/>
      <c r="BG1461" s="118"/>
      <c r="BH1461" s="118"/>
      <c r="BI1461" s="118"/>
    </row>
    <row r="1462" spans="1:61" x14ac:dyDescent="0.2">
      <c r="A1462" s="129"/>
      <c r="B1462" s="130"/>
      <c r="C1462" s="195" t="s">
        <v>231</v>
      </c>
      <c r="D1462" s="196"/>
      <c r="E1462" s="133">
        <v>21.06</v>
      </c>
      <c r="F1462" s="134"/>
      <c r="G1462" s="135"/>
      <c r="H1462" s="136"/>
      <c r="I1462" s="131"/>
      <c r="J1462" s="137"/>
      <c r="K1462" s="131"/>
      <c r="M1462" s="132" t="s">
        <v>231</v>
      </c>
      <c r="O1462" s="118"/>
      <c r="Z1462" s="118"/>
      <c r="AA1462" s="118"/>
      <c r="AB1462" s="118"/>
      <c r="AC1462" s="118"/>
      <c r="AD1462" s="118"/>
      <c r="AE1462" s="118"/>
      <c r="AF1462" s="118"/>
      <c r="AG1462" s="118"/>
      <c r="AH1462" s="118"/>
      <c r="AI1462" s="118"/>
      <c r="AJ1462" s="118"/>
      <c r="AK1462" s="118"/>
      <c r="AL1462" s="118"/>
      <c r="AM1462" s="118"/>
      <c r="AN1462" s="118"/>
      <c r="AO1462" s="118"/>
      <c r="AP1462" s="118"/>
      <c r="AQ1462" s="118"/>
      <c r="AR1462" s="118"/>
      <c r="AS1462" s="118"/>
      <c r="AT1462" s="118"/>
      <c r="AU1462" s="118"/>
      <c r="AV1462" s="118"/>
      <c r="AW1462" s="118"/>
      <c r="AX1462" s="118"/>
      <c r="AY1462" s="118"/>
      <c r="AZ1462" s="118"/>
      <c r="BA1462" s="118"/>
      <c r="BB1462" s="118"/>
      <c r="BC1462" s="118"/>
      <c r="BD1462" s="138" t="str">
        <f t="shared" si="26"/>
        <v>203:18,93</v>
      </c>
      <c r="BE1462" s="118"/>
      <c r="BF1462" s="118"/>
      <c r="BG1462" s="118"/>
      <c r="BH1462" s="118"/>
      <c r="BI1462" s="118"/>
    </row>
    <row r="1463" spans="1:61" x14ac:dyDescent="0.2">
      <c r="A1463" s="129"/>
      <c r="B1463" s="130"/>
      <c r="C1463" s="195" t="s">
        <v>232</v>
      </c>
      <c r="D1463" s="196"/>
      <c r="E1463" s="133">
        <v>3.75</v>
      </c>
      <c r="F1463" s="134"/>
      <c r="G1463" s="135"/>
      <c r="H1463" s="136"/>
      <c r="I1463" s="131"/>
      <c r="J1463" s="137"/>
      <c r="K1463" s="131"/>
      <c r="M1463" s="132" t="s">
        <v>232</v>
      </c>
      <c r="O1463" s="118"/>
      <c r="Z1463" s="118"/>
      <c r="AA1463" s="118"/>
      <c r="AB1463" s="118"/>
      <c r="AC1463" s="118"/>
      <c r="AD1463" s="118"/>
      <c r="AE1463" s="118"/>
      <c r="AF1463" s="118"/>
      <c r="AG1463" s="118"/>
      <c r="AH1463" s="118"/>
      <c r="AI1463" s="118"/>
      <c r="AJ1463" s="118"/>
      <c r="AK1463" s="118"/>
      <c r="AL1463" s="118"/>
      <c r="AM1463" s="118"/>
      <c r="AN1463" s="118"/>
      <c r="AO1463" s="118"/>
      <c r="AP1463" s="118"/>
      <c r="AQ1463" s="118"/>
      <c r="AR1463" s="118"/>
      <c r="AS1463" s="118"/>
      <c r="AT1463" s="118"/>
      <c r="AU1463" s="118"/>
      <c r="AV1463" s="118"/>
      <c r="AW1463" s="118"/>
      <c r="AX1463" s="118"/>
      <c r="AY1463" s="118"/>
      <c r="AZ1463" s="118"/>
      <c r="BA1463" s="118"/>
      <c r="BB1463" s="118"/>
      <c r="BC1463" s="118"/>
      <c r="BD1463" s="138" t="str">
        <f t="shared" si="26"/>
        <v>212:21,06</v>
      </c>
      <c r="BE1463" s="118"/>
      <c r="BF1463" s="118"/>
      <c r="BG1463" s="118"/>
      <c r="BH1463" s="118"/>
      <c r="BI1463" s="118"/>
    </row>
    <row r="1464" spans="1:61" x14ac:dyDescent="0.2">
      <c r="A1464" s="129"/>
      <c r="B1464" s="130"/>
      <c r="C1464" s="195" t="s">
        <v>233</v>
      </c>
      <c r="D1464" s="196"/>
      <c r="E1464" s="133">
        <v>161.84</v>
      </c>
      <c r="F1464" s="134"/>
      <c r="G1464" s="135"/>
      <c r="H1464" s="136"/>
      <c r="I1464" s="131"/>
      <c r="J1464" s="137"/>
      <c r="K1464" s="131"/>
      <c r="M1464" s="132" t="s">
        <v>233</v>
      </c>
      <c r="O1464" s="118"/>
      <c r="Z1464" s="118"/>
      <c r="AA1464" s="118"/>
      <c r="AB1464" s="118"/>
      <c r="AC1464" s="118"/>
      <c r="AD1464" s="118"/>
      <c r="AE1464" s="118"/>
      <c r="AF1464" s="118"/>
      <c r="AG1464" s="118"/>
      <c r="AH1464" s="118"/>
      <c r="AI1464" s="118"/>
      <c r="AJ1464" s="118"/>
      <c r="AK1464" s="118"/>
      <c r="AL1464" s="118"/>
      <c r="AM1464" s="118"/>
      <c r="AN1464" s="118"/>
      <c r="AO1464" s="118"/>
      <c r="AP1464" s="118"/>
      <c r="AQ1464" s="118"/>
      <c r="AR1464" s="118"/>
      <c r="AS1464" s="118"/>
      <c r="AT1464" s="118"/>
      <c r="AU1464" s="118"/>
      <c r="AV1464" s="118"/>
      <c r="AW1464" s="118"/>
      <c r="AX1464" s="118"/>
      <c r="AY1464" s="118"/>
      <c r="AZ1464" s="118"/>
      <c r="BA1464" s="118"/>
      <c r="BB1464" s="118"/>
      <c r="BC1464" s="118"/>
      <c r="BD1464" s="138" t="str">
        <f t="shared" si="26"/>
        <v>213:3,75</v>
      </c>
      <c r="BE1464" s="118"/>
      <c r="BF1464" s="118"/>
      <c r="BG1464" s="118"/>
      <c r="BH1464" s="118"/>
      <c r="BI1464" s="118"/>
    </row>
    <row r="1465" spans="1:61" x14ac:dyDescent="0.2">
      <c r="A1465" s="129"/>
      <c r="B1465" s="130"/>
      <c r="C1465" s="195" t="s">
        <v>234</v>
      </c>
      <c r="D1465" s="196"/>
      <c r="E1465" s="133">
        <v>69.97</v>
      </c>
      <c r="F1465" s="134"/>
      <c r="G1465" s="135"/>
      <c r="H1465" s="136"/>
      <c r="I1465" s="131"/>
      <c r="J1465" s="137"/>
      <c r="K1465" s="131"/>
      <c r="M1465" s="132" t="s">
        <v>234</v>
      </c>
      <c r="O1465" s="118"/>
      <c r="Z1465" s="118"/>
      <c r="AA1465" s="118"/>
      <c r="AB1465" s="118"/>
      <c r="AC1465" s="118"/>
      <c r="AD1465" s="118"/>
      <c r="AE1465" s="118"/>
      <c r="AF1465" s="118"/>
      <c r="AG1465" s="118"/>
      <c r="AH1465" s="118"/>
      <c r="AI1465" s="118"/>
      <c r="AJ1465" s="118"/>
      <c r="AK1465" s="118"/>
      <c r="AL1465" s="118"/>
      <c r="AM1465" s="118"/>
      <c r="AN1465" s="118"/>
      <c r="AO1465" s="118"/>
      <c r="AP1465" s="118"/>
      <c r="AQ1465" s="118"/>
      <c r="AR1465" s="118"/>
      <c r="AS1465" s="118"/>
      <c r="AT1465" s="118"/>
      <c r="AU1465" s="118"/>
      <c r="AV1465" s="118"/>
      <c r="AW1465" s="118"/>
      <c r="AX1465" s="118"/>
      <c r="AY1465" s="118"/>
      <c r="AZ1465" s="118"/>
      <c r="BA1465" s="118"/>
      <c r="BB1465" s="118"/>
      <c r="BC1465" s="118"/>
      <c r="BD1465" s="138" t="str">
        <f t="shared" si="26"/>
        <v>216:161,84</v>
      </c>
      <c r="BE1465" s="118"/>
      <c r="BF1465" s="118"/>
      <c r="BG1465" s="118"/>
      <c r="BH1465" s="118"/>
      <c r="BI1465" s="118"/>
    </row>
    <row r="1466" spans="1:61" x14ac:dyDescent="0.2">
      <c r="A1466" s="129"/>
      <c r="B1466" s="130"/>
      <c r="C1466" s="195" t="s">
        <v>267</v>
      </c>
      <c r="D1466" s="196"/>
      <c r="E1466" s="133">
        <v>53.95</v>
      </c>
      <c r="F1466" s="134"/>
      <c r="G1466" s="135"/>
      <c r="H1466" s="136"/>
      <c r="I1466" s="131"/>
      <c r="J1466" s="137"/>
      <c r="K1466" s="131"/>
      <c r="M1466" s="132" t="s">
        <v>267</v>
      </c>
      <c r="O1466" s="118"/>
      <c r="Z1466" s="118"/>
      <c r="AA1466" s="118"/>
      <c r="AB1466" s="118"/>
      <c r="AC1466" s="118"/>
      <c r="AD1466" s="118"/>
      <c r="AE1466" s="118"/>
      <c r="AF1466" s="118"/>
      <c r="AG1466" s="118"/>
      <c r="AH1466" s="118"/>
      <c r="AI1466" s="118"/>
      <c r="AJ1466" s="118"/>
      <c r="AK1466" s="118"/>
      <c r="AL1466" s="118"/>
      <c r="AM1466" s="118"/>
      <c r="AN1466" s="118"/>
      <c r="AO1466" s="118"/>
      <c r="AP1466" s="118"/>
      <c r="AQ1466" s="118"/>
      <c r="AR1466" s="118"/>
      <c r="AS1466" s="118"/>
      <c r="AT1466" s="118"/>
      <c r="AU1466" s="118"/>
      <c r="AV1466" s="118"/>
      <c r="AW1466" s="118"/>
      <c r="AX1466" s="118"/>
      <c r="AY1466" s="118"/>
      <c r="AZ1466" s="118"/>
      <c r="BA1466" s="118"/>
      <c r="BB1466" s="118"/>
      <c r="BC1466" s="118"/>
      <c r="BD1466" s="138" t="str">
        <f t="shared" si="26"/>
        <v>217:69,97</v>
      </c>
      <c r="BE1466" s="118"/>
      <c r="BF1466" s="118"/>
      <c r="BG1466" s="118"/>
      <c r="BH1466" s="118"/>
      <c r="BI1466" s="118"/>
    </row>
    <row r="1467" spans="1:61" x14ac:dyDescent="0.2">
      <c r="A1467" s="129"/>
      <c r="B1467" s="130"/>
      <c r="C1467" s="195" t="s">
        <v>268</v>
      </c>
      <c r="D1467" s="196"/>
      <c r="E1467" s="133">
        <v>52.44</v>
      </c>
      <c r="F1467" s="134"/>
      <c r="G1467" s="135"/>
      <c r="H1467" s="136"/>
      <c r="I1467" s="131"/>
      <c r="J1467" s="137"/>
      <c r="K1467" s="131"/>
      <c r="M1467" s="132" t="s">
        <v>268</v>
      </c>
      <c r="O1467" s="118"/>
      <c r="Z1467" s="118"/>
      <c r="AA1467" s="118"/>
      <c r="AB1467" s="118"/>
      <c r="AC1467" s="118"/>
      <c r="AD1467" s="118"/>
      <c r="AE1467" s="118"/>
      <c r="AF1467" s="118"/>
      <c r="AG1467" s="118"/>
      <c r="AH1467" s="118"/>
      <c r="AI1467" s="118"/>
      <c r="AJ1467" s="118"/>
      <c r="AK1467" s="118"/>
      <c r="AL1467" s="118"/>
      <c r="AM1467" s="118"/>
      <c r="AN1467" s="118"/>
      <c r="AO1467" s="118"/>
      <c r="AP1467" s="118"/>
      <c r="AQ1467" s="118"/>
      <c r="AR1467" s="118"/>
      <c r="AS1467" s="118"/>
      <c r="AT1467" s="118"/>
      <c r="AU1467" s="118"/>
      <c r="AV1467" s="118"/>
      <c r="AW1467" s="118"/>
      <c r="AX1467" s="118"/>
      <c r="AY1467" s="118"/>
      <c r="AZ1467" s="118"/>
      <c r="BA1467" s="118"/>
      <c r="BB1467" s="118"/>
      <c r="BC1467" s="118"/>
      <c r="BD1467" s="138" t="str">
        <f t="shared" si="26"/>
        <v>218:53,95</v>
      </c>
      <c r="BE1467" s="118"/>
      <c r="BF1467" s="118"/>
      <c r="BG1467" s="118"/>
      <c r="BH1467" s="118"/>
      <c r="BI1467" s="118"/>
    </row>
    <row r="1468" spans="1:61" x14ac:dyDescent="0.2">
      <c r="A1468" s="129"/>
      <c r="B1468" s="130"/>
      <c r="C1468" s="195" t="s">
        <v>269</v>
      </c>
      <c r="D1468" s="196"/>
      <c r="E1468" s="133">
        <v>102.2</v>
      </c>
      <c r="F1468" s="134"/>
      <c r="G1468" s="135"/>
      <c r="H1468" s="136"/>
      <c r="I1468" s="131"/>
      <c r="J1468" s="137"/>
      <c r="K1468" s="131"/>
      <c r="M1468" s="132" t="s">
        <v>269</v>
      </c>
      <c r="O1468" s="118"/>
      <c r="Z1468" s="118"/>
      <c r="AA1468" s="118"/>
      <c r="AB1468" s="118"/>
      <c r="AC1468" s="118"/>
      <c r="AD1468" s="118"/>
      <c r="AE1468" s="118"/>
      <c r="AF1468" s="118"/>
      <c r="AG1468" s="118"/>
      <c r="AH1468" s="118"/>
      <c r="AI1468" s="118"/>
      <c r="AJ1468" s="118"/>
      <c r="AK1468" s="118"/>
      <c r="AL1468" s="118"/>
      <c r="AM1468" s="118"/>
      <c r="AN1468" s="118"/>
      <c r="AO1468" s="118"/>
      <c r="AP1468" s="118"/>
      <c r="AQ1468" s="118"/>
      <c r="AR1468" s="118"/>
      <c r="AS1468" s="118"/>
      <c r="AT1468" s="118"/>
      <c r="AU1468" s="118"/>
      <c r="AV1468" s="118"/>
      <c r="AW1468" s="118"/>
      <c r="AX1468" s="118"/>
      <c r="AY1468" s="118"/>
      <c r="AZ1468" s="118"/>
      <c r="BA1468" s="118"/>
      <c r="BB1468" s="118"/>
      <c r="BC1468" s="118"/>
      <c r="BD1468" s="138" t="str">
        <f t="shared" si="26"/>
        <v>219:52,44</v>
      </c>
      <c r="BE1468" s="118"/>
      <c r="BF1468" s="118"/>
      <c r="BG1468" s="118"/>
      <c r="BH1468" s="118"/>
      <c r="BI1468" s="118"/>
    </row>
    <row r="1469" spans="1:61" x14ac:dyDescent="0.2">
      <c r="A1469" s="129"/>
      <c r="B1469" s="130"/>
      <c r="C1469" s="195" t="s">
        <v>270</v>
      </c>
      <c r="D1469" s="196"/>
      <c r="E1469" s="133">
        <v>30.17</v>
      </c>
      <c r="F1469" s="134"/>
      <c r="G1469" s="135"/>
      <c r="H1469" s="136"/>
      <c r="I1469" s="131"/>
      <c r="J1469" s="137"/>
      <c r="K1469" s="131"/>
      <c r="M1469" s="132" t="s">
        <v>270</v>
      </c>
      <c r="O1469" s="118"/>
      <c r="Z1469" s="118"/>
      <c r="AA1469" s="118"/>
      <c r="AB1469" s="118"/>
      <c r="AC1469" s="118"/>
      <c r="AD1469" s="118"/>
      <c r="AE1469" s="118"/>
      <c r="AF1469" s="118"/>
      <c r="AG1469" s="118"/>
      <c r="AH1469" s="118"/>
      <c r="AI1469" s="118"/>
      <c r="AJ1469" s="118"/>
      <c r="AK1469" s="118"/>
      <c r="AL1469" s="118"/>
      <c r="AM1469" s="118"/>
      <c r="AN1469" s="118"/>
      <c r="AO1469" s="118"/>
      <c r="AP1469" s="118"/>
      <c r="AQ1469" s="118"/>
      <c r="AR1469" s="118"/>
      <c r="AS1469" s="118"/>
      <c r="AT1469" s="118"/>
      <c r="AU1469" s="118"/>
      <c r="AV1469" s="118"/>
      <c r="AW1469" s="118"/>
      <c r="AX1469" s="118"/>
      <c r="AY1469" s="118"/>
      <c r="AZ1469" s="118"/>
      <c r="BA1469" s="118"/>
      <c r="BB1469" s="118"/>
      <c r="BC1469" s="118"/>
      <c r="BD1469" s="138" t="str">
        <f t="shared" si="26"/>
        <v>308:102,2</v>
      </c>
      <c r="BE1469" s="118"/>
      <c r="BF1469" s="118"/>
      <c r="BG1469" s="118"/>
      <c r="BH1469" s="118"/>
      <c r="BI1469" s="118"/>
    </row>
    <row r="1470" spans="1:61" x14ac:dyDescent="0.2">
      <c r="A1470" s="129"/>
      <c r="B1470" s="130"/>
      <c r="C1470" s="195" t="s">
        <v>271</v>
      </c>
      <c r="D1470" s="196"/>
      <c r="E1470" s="133">
        <v>26.28</v>
      </c>
      <c r="F1470" s="134"/>
      <c r="G1470" s="135"/>
      <c r="H1470" s="136"/>
      <c r="I1470" s="131"/>
      <c r="J1470" s="137"/>
      <c r="K1470" s="131"/>
      <c r="M1470" s="132" t="s">
        <v>271</v>
      </c>
      <c r="O1470" s="118"/>
      <c r="Z1470" s="118"/>
      <c r="AA1470" s="118"/>
      <c r="AB1470" s="118"/>
      <c r="AC1470" s="118"/>
      <c r="AD1470" s="118"/>
      <c r="AE1470" s="118"/>
      <c r="AF1470" s="118"/>
      <c r="AG1470" s="118"/>
      <c r="AH1470" s="118"/>
      <c r="AI1470" s="118"/>
      <c r="AJ1470" s="118"/>
      <c r="AK1470" s="118"/>
      <c r="AL1470" s="118"/>
      <c r="AM1470" s="118"/>
      <c r="AN1470" s="118"/>
      <c r="AO1470" s="118"/>
      <c r="AP1470" s="118"/>
      <c r="AQ1470" s="118"/>
      <c r="AR1470" s="118"/>
      <c r="AS1470" s="118"/>
      <c r="AT1470" s="118"/>
      <c r="AU1470" s="118"/>
      <c r="AV1470" s="118"/>
      <c r="AW1470" s="118"/>
      <c r="AX1470" s="118"/>
      <c r="AY1470" s="118"/>
      <c r="AZ1470" s="118"/>
      <c r="BA1470" s="118"/>
      <c r="BB1470" s="118"/>
      <c r="BC1470" s="118"/>
      <c r="BD1470" s="138" t="str">
        <f t="shared" si="26"/>
        <v>309:30,17</v>
      </c>
      <c r="BE1470" s="118"/>
      <c r="BF1470" s="118"/>
      <c r="BG1470" s="118"/>
      <c r="BH1470" s="118"/>
      <c r="BI1470" s="118"/>
    </row>
    <row r="1471" spans="1:61" x14ac:dyDescent="0.2">
      <c r="A1471" s="129"/>
      <c r="B1471" s="130"/>
      <c r="C1471" s="195" t="s">
        <v>272</v>
      </c>
      <c r="D1471" s="196"/>
      <c r="E1471" s="133">
        <v>7.61</v>
      </c>
      <c r="F1471" s="134"/>
      <c r="G1471" s="135"/>
      <c r="H1471" s="136"/>
      <c r="I1471" s="131"/>
      <c r="J1471" s="137"/>
      <c r="K1471" s="131"/>
      <c r="M1471" s="132" t="s">
        <v>272</v>
      </c>
      <c r="O1471" s="118"/>
      <c r="Z1471" s="118"/>
      <c r="AA1471" s="118"/>
      <c r="AB1471" s="118"/>
      <c r="AC1471" s="118"/>
      <c r="AD1471" s="118"/>
      <c r="AE1471" s="118"/>
      <c r="AF1471" s="118"/>
      <c r="AG1471" s="118"/>
      <c r="AH1471" s="118"/>
      <c r="AI1471" s="118"/>
      <c r="AJ1471" s="118"/>
      <c r="AK1471" s="118"/>
      <c r="AL1471" s="118"/>
      <c r="AM1471" s="118"/>
      <c r="AN1471" s="118"/>
      <c r="AO1471" s="118"/>
      <c r="AP1471" s="118"/>
      <c r="AQ1471" s="118"/>
      <c r="AR1471" s="118"/>
      <c r="AS1471" s="118"/>
      <c r="AT1471" s="118"/>
      <c r="AU1471" s="118"/>
      <c r="AV1471" s="118"/>
      <c r="AW1471" s="118"/>
      <c r="AX1471" s="118"/>
      <c r="AY1471" s="118"/>
      <c r="AZ1471" s="118"/>
      <c r="BA1471" s="118"/>
      <c r="BB1471" s="118"/>
      <c r="BC1471" s="118"/>
      <c r="BD1471" s="138" t="str">
        <f t="shared" si="26"/>
        <v>310:26,28</v>
      </c>
      <c r="BE1471" s="118"/>
      <c r="BF1471" s="118"/>
      <c r="BG1471" s="118"/>
      <c r="BH1471" s="118"/>
      <c r="BI1471" s="118"/>
    </row>
    <row r="1472" spans="1:61" x14ac:dyDescent="0.2">
      <c r="A1472" s="129"/>
      <c r="B1472" s="130"/>
      <c r="C1472" s="195" t="s">
        <v>273</v>
      </c>
      <c r="D1472" s="196"/>
      <c r="E1472" s="133">
        <v>38.51</v>
      </c>
      <c r="F1472" s="134"/>
      <c r="G1472" s="135"/>
      <c r="H1472" s="136"/>
      <c r="I1472" s="131"/>
      <c r="J1472" s="137"/>
      <c r="K1472" s="131"/>
      <c r="M1472" s="132" t="s">
        <v>273</v>
      </c>
      <c r="O1472" s="118"/>
      <c r="Z1472" s="118"/>
      <c r="AA1472" s="118"/>
      <c r="AB1472" s="118"/>
      <c r="AC1472" s="118"/>
      <c r="AD1472" s="118"/>
      <c r="AE1472" s="118"/>
      <c r="AF1472" s="118"/>
      <c r="AG1472" s="118"/>
      <c r="AH1472" s="118"/>
      <c r="AI1472" s="118"/>
      <c r="AJ1472" s="118"/>
      <c r="AK1472" s="118"/>
      <c r="AL1472" s="118"/>
      <c r="AM1472" s="118"/>
      <c r="AN1472" s="118"/>
      <c r="AO1472" s="118"/>
      <c r="AP1472" s="118"/>
      <c r="AQ1472" s="118"/>
      <c r="AR1472" s="118"/>
      <c r="AS1472" s="118"/>
      <c r="AT1472" s="118"/>
      <c r="AU1472" s="118"/>
      <c r="AV1472" s="118"/>
      <c r="AW1472" s="118"/>
      <c r="AX1472" s="118"/>
      <c r="AY1472" s="118"/>
      <c r="AZ1472" s="118"/>
      <c r="BA1472" s="118"/>
      <c r="BB1472" s="118"/>
      <c r="BC1472" s="118"/>
      <c r="BD1472" s="138" t="str">
        <f t="shared" si="26"/>
        <v>311:7,61</v>
      </c>
      <c r="BE1472" s="118"/>
      <c r="BF1472" s="118"/>
      <c r="BG1472" s="118"/>
      <c r="BH1472" s="118"/>
      <c r="BI1472" s="118"/>
    </row>
    <row r="1473" spans="1:104" x14ac:dyDescent="0.2">
      <c r="A1473" s="129"/>
      <c r="B1473" s="130"/>
      <c r="C1473" s="195" t="s">
        <v>181</v>
      </c>
      <c r="D1473" s="196"/>
      <c r="E1473" s="133">
        <v>20.58</v>
      </c>
      <c r="F1473" s="134"/>
      <c r="G1473" s="135"/>
      <c r="H1473" s="136"/>
      <c r="I1473" s="131"/>
      <c r="J1473" s="137"/>
      <c r="K1473" s="131"/>
      <c r="M1473" s="132" t="s">
        <v>181</v>
      </c>
      <c r="O1473" s="118"/>
      <c r="Z1473" s="118"/>
      <c r="AA1473" s="118"/>
      <c r="AB1473" s="118"/>
      <c r="AC1473" s="118"/>
      <c r="AD1473" s="118"/>
      <c r="AE1473" s="118"/>
      <c r="AF1473" s="118"/>
      <c r="AG1473" s="118"/>
      <c r="AH1473" s="118"/>
      <c r="AI1473" s="118"/>
      <c r="AJ1473" s="118"/>
      <c r="AK1473" s="118"/>
      <c r="AL1473" s="118"/>
      <c r="AM1473" s="118"/>
      <c r="AN1473" s="118"/>
      <c r="AO1473" s="118"/>
      <c r="AP1473" s="118"/>
      <c r="AQ1473" s="118"/>
      <c r="AR1473" s="118"/>
      <c r="AS1473" s="118"/>
      <c r="AT1473" s="118"/>
      <c r="AU1473" s="118"/>
      <c r="AV1473" s="118"/>
      <c r="AW1473" s="118"/>
      <c r="AX1473" s="118"/>
      <c r="AY1473" s="118"/>
      <c r="AZ1473" s="118"/>
      <c r="BA1473" s="118"/>
      <c r="BB1473" s="118"/>
      <c r="BC1473" s="118"/>
      <c r="BD1473" s="138" t="str">
        <f t="shared" si="26"/>
        <v>312:38,51</v>
      </c>
      <c r="BE1473" s="118"/>
      <c r="BF1473" s="118"/>
      <c r="BG1473" s="118"/>
      <c r="BH1473" s="118"/>
      <c r="BI1473" s="118"/>
    </row>
    <row r="1474" spans="1:104" x14ac:dyDescent="0.2">
      <c r="A1474" s="129"/>
      <c r="B1474" s="130"/>
      <c r="C1474" s="195" t="s">
        <v>265</v>
      </c>
      <c r="D1474" s="196"/>
      <c r="E1474" s="133">
        <v>0</v>
      </c>
      <c r="F1474" s="134"/>
      <c r="G1474" s="135"/>
      <c r="H1474" s="136"/>
      <c r="I1474" s="131"/>
      <c r="J1474" s="137"/>
      <c r="K1474" s="131"/>
      <c r="M1474" s="132"/>
      <c r="O1474" s="118"/>
      <c r="Z1474" s="118"/>
      <c r="AA1474" s="118"/>
      <c r="AB1474" s="118"/>
      <c r="AC1474" s="118"/>
      <c r="AD1474" s="118"/>
      <c r="AE1474" s="118"/>
      <c r="AF1474" s="118"/>
      <c r="AG1474" s="118"/>
      <c r="AH1474" s="118"/>
      <c r="AI1474" s="118"/>
      <c r="AJ1474" s="118"/>
      <c r="AK1474" s="118"/>
      <c r="AL1474" s="118"/>
      <c r="AM1474" s="118"/>
      <c r="AN1474" s="118"/>
      <c r="AO1474" s="118"/>
      <c r="AP1474" s="118"/>
      <c r="AQ1474" s="118"/>
      <c r="AR1474" s="118"/>
      <c r="AS1474" s="118"/>
      <c r="AT1474" s="118"/>
      <c r="AU1474" s="118"/>
      <c r="AV1474" s="118"/>
      <c r="AW1474" s="118"/>
      <c r="AX1474" s="118"/>
      <c r="AY1474" s="118"/>
      <c r="AZ1474" s="118"/>
      <c r="BA1474" s="118"/>
      <c r="BB1474" s="118"/>
      <c r="BC1474" s="118"/>
      <c r="BD1474" s="138" t="str">
        <f t="shared" si="26"/>
        <v>313:20,58</v>
      </c>
      <c r="BE1474" s="118"/>
      <c r="BF1474" s="118"/>
      <c r="BG1474" s="118"/>
      <c r="BH1474" s="118"/>
      <c r="BI1474" s="118"/>
    </row>
    <row r="1475" spans="1:104" x14ac:dyDescent="0.2">
      <c r="A1475" s="129"/>
      <c r="B1475" s="130"/>
      <c r="C1475" s="195" t="s">
        <v>1105</v>
      </c>
      <c r="D1475" s="196"/>
      <c r="E1475" s="133">
        <v>56.7</v>
      </c>
      <c r="F1475" s="134"/>
      <c r="G1475" s="135"/>
      <c r="H1475" s="136"/>
      <c r="I1475" s="131"/>
      <c r="J1475" s="137"/>
      <c r="K1475" s="131"/>
      <c r="M1475" s="132" t="s">
        <v>1105</v>
      </c>
      <c r="O1475" s="118"/>
      <c r="Z1475" s="118"/>
      <c r="AA1475" s="118"/>
      <c r="AB1475" s="118"/>
      <c r="AC1475" s="118"/>
      <c r="AD1475" s="118"/>
      <c r="AE1475" s="118"/>
      <c r="AF1475" s="118"/>
      <c r="AG1475" s="118"/>
      <c r="AH1475" s="118"/>
      <c r="AI1475" s="118"/>
      <c r="AJ1475" s="118"/>
      <c r="AK1475" s="118"/>
      <c r="AL1475" s="118"/>
      <c r="AM1475" s="118"/>
      <c r="AN1475" s="118"/>
      <c r="AO1475" s="118"/>
      <c r="AP1475" s="118"/>
      <c r="AQ1475" s="118"/>
      <c r="AR1475" s="118"/>
      <c r="AS1475" s="118"/>
      <c r="AT1475" s="118"/>
      <c r="AU1475" s="118"/>
      <c r="AV1475" s="118"/>
      <c r="AW1475" s="118"/>
      <c r="AX1475" s="118"/>
      <c r="AY1475" s="118"/>
      <c r="AZ1475" s="118"/>
      <c r="BA1475" s="118"/>
      <c r="BB1475" s="118"/>
      <c r="BC1475" s="118"/>
      <c r="BD1475" s="138" t="str">
        <f t="shared" si="26"/>
        <v/>
      </c>
      <c r="BE1475" s="118"/>
      <c r="BF1475" s="118"/>
      <c r="BG1475" s="118"/>
      <c r="BH1475" s="118"/>
      <c r="BI1475" s="118"/>
    </row>
    <row r="1476" spans="1:104" ht="22.5" x14ac:dyDescent="0.2">
      <c r="A1476" s="119">
        <v>190</v>
      </c>
      <c r="B1476" s="120" t="s">
        <v>1106</v>
      </c>
      <c r="C1476" s="121" t="s">
        <v>1107</v>
      </c>
      <c r="D1476" s="122" t="s">
        <v>455</v>
      </c>
      <c r="E1476" s="123">
        <v>474.34</v>
      </c>
      <c r="F1476" s="124">
        <v>0</v>
      </c>
      <c r="G1476" s="125">
        <f>E1476*F1476</f>
        <v>0</v>
      </c>
      <c r="H1476" s="126">
        <v>8.0000000000000007E-5</v>
      </c>
      <c r="I1476" s="127">
        <f>E1476*H1476</f>
        <v>3.79472E-2</v>
      </c>
      <c r="J1476" s="126">
        <v>0</v>
      </c>
      <c r="K1476" s="127">
        <f>E1476*J1476</f>
        <v>0</v>
      </c>
      <c r="O1476" s="118"/>
      <c r="Z1476" s="118"/>
      <c r="AA1476" s="118">
        <v>1</v>
      </c>
      <c r="AB1476" s="118">
        <v>7</v>
      </c>
      <c r="AC1476" s="118">
        <v>7</v>
      </c>
      <c r="AD1476" s="118"/>
      <c r="AE1476" s="118"/>
      <c r="AF1476" s="118"/>
      <c r="AG1476" s="118"/>
      <c r="AH1476" s="118"/>
      <c r="AI1476" s="118"/>
      <c r="AJ1476" s="118"/>
      <c r="AK1476" s="118"/>
      <c r="AL1476" s="118"/>
      <c r="AM1476" s="118"/>
      <c r="AN1476" s="118"/>
      <c r="AO1476" s="118"/>
      <c r="AP1476" s="118"/>
      <c r="AQ1476" s="118"/>
      <c r="AR1476" s="118"/>
      <c r="AS1476" s="118"/>
      <c r="AT1476" s="118"/>
      <c r="AU1476" s="118"/>
      <c r="AV1476" s="118"/>
      <c r="AW1476" s="118"/>
      <c r="AX1476" s="118"/>
      <c r="AY1476" s="118"/>
      <c r="AZ1476" s="128">
        <f>G1476</f>
        <v>0</v>
      </c>
      <c r="BA1476" s="118"/>
      <c r="BB1476" s="118"/>
      <c r="BC1476" s="118"/>
      <c r="BD1476" s="118"/>
      <c r="BE1476" s="118"/>
      <c r="BF1476" s="118"/>
      <c r="BG1476" s="118"/>
      <c r="BH1476" s="118"/>
      <c r="BI1476" s="118"/>
      <c r="CA1476" s="118">
        <v>1</v>
      </c>
      <c r="CB1476" s="118">
        <v>7</v>
      </c>
      <c r="CZ1476" s="81">
        <v>2</v>
      </c>
    </row>
    <row r="1477" spans="1:104" x14ac:dyDescent="0.2">
      <c r="A1477" s="129"/>
      <c r="B1477" s="130"/>
      <c r="C1477" s="197" t="s">
        <v>1108</v>
      </c>
      <c r="D1477" s="198"/>
      <c r="E1477" s="198"/>
      <c r="F1477" s="198"/>
      <c r="G1477" s="199"/>
      <c r="I1477" s="131"/>
      <c r="K1477" s="131"/>
      <c r="L1477" s="132" t="s">
        <v>1108</v>
      </c>
      <c r="O1477" s="118"/>
      <c r="Z1477" s="118"/>
      <c r="AA1477" s="118"/>
      <c r="AB1477" s="118"/>
      <c r="AC1477" s="118"/>
      <c r="AD1477" s="118"/>
      <c r="AE1477" s="118"/>
      <c r="AF1477" s="118"/>
      <c r="AG1477" s="118"/>
      <c r="AH1477" s="118"/>
      <c r="AI1477" s="118"/>
      <c r="AJ1477" s="118"/>
      <c r="AK1477" s="118"/>
      <c r="AL1477" s="118"/>
      <c r="AM1477" s="118"/>
      <c r="AN1477" s="118"/>
      <c r="AO1477" s="118"/>
      <c r="AP1477" s="118"/>
      <c r="AQ1477" s="118"/>
      <c r="AR1477" s="118"/>
      <c r="AS1477" s="118"/>
      <c r="AT1477" s="118"/>
      <c r="AU1477" s="118"/>
      <c r="AV1477" s="118"/>
      <c r="AW1477" s="118"/>
      <c r="AX1477" s="118"/>
      <c r="AY1477" s="118"/>
      <c r="AZ1477" s="118"/>
      <c r="BA1477" s="118"/>
      <c r="BB1477" s="118"/>
      <c r="BC1477" s="118"/>
      <c r="BD1477" s="118"/>
      <c r="BE1477" s="118"/>
      <c r="BF1477" s="118"/>
      <c r="BG1477" s="118"/>
      <c r="BH1477" s="118"/>
      <c r="BI1477" s="118"/>
    </row>
    <row r="1478" spans="1:104" x14ac:dyDescent="0.2">
      <c r="A1478" s="129"/>
      <c r="B1478" s="130"/>
      <c r="C1478" s="197"/>
      <c r="D1478" s="198"/>
      <c r="E1478" s="198"/>
      <c r="F1478" s="198"/>
      <c r="G1478" s="199"/>
      <c r="I1478" s="131"/>
      <c r="K1478" s="131"/>
      <c r="L1478" s="132"/>
      <c r="O1478" s="118"/>
      <c r="Z1478" s="118"/>
      <c r="AA1478" s="118"/>
      <c r="AB1478" s="118"/>
      <c r="AC1478" s="118"/>
      <c r="AD1478" s="118"/>
      <c r="AE1478" s="118"/>
      <c r="AF1478" s="118"/>
      <c r="AG1478" s="118"/>
      <c r="AH1478" s="118"/>
      <c r="AI1478" s="118"/>
      <c r="AJ1478" s="118"/>
      <c r="AK1478" s="118"/>
      <c r="AL1478" s="118"/>
      <c r="AM1478" s="118"/>
      <c r="AN1478" s="118"/>
      <c r="AO1478" s="118"/>
      <c r="AP1478" s="118"/>
      <c r="AQ1478" s="118"/>
      <c r="AR1478" s="118"/>
      <c r="AS1478" s="118"/>
      <c r="AT1478" s="118"/>
      <c r="AU1478" s="118"/>
      <c r="AV1478" s="118"/>
      <c r="AW1478" s="118"/>
      <c r="AX1478" s="118"/>
      <c r="AY1478" s="118"/>
      <c r="AZ1478" s="118"/>
      <c r="BA1478" s="118"/>
      <c r="BB1478" s="118"/>
      <c r="BC1478" s="118"/>
      <c r="BD1478" s="118"/>
      <c r="BE1478" s="118"/>
      <c r="BF1478" s="118"/>
      <c r="BG1478" s="118"/>
      <c r="BH1478" s="118"/>
      <c r="BI1478" s="118"/>
    </row>
    <row r="1479" spans="1:104" x14ac:dyDescent="0.2">
      <c r="A1479" s="129"/>
      <c r="B1479" s="130"/>
      <c r="C1479" s="197" t="s">
        <v>1097</v>
      </c>
      <c r="D1479" s="198"/>
      <c r="E1479" s="198"/>
      <c r="F1479" s="198"/>
      <c r="G1479" s="199"/>
      <c r="I1479" s="131"/>
      <c r="K1479" s="131"/>
      <c r="L1479" s="132" t="s">
        <v>1097</v>
      </c>
      <c r="O1479" s="118"/>
      <c r="Z1479" s="118"/>
      <c r="AA1479" s="118"/>
      <c r="AB1479" s="118"/>
      <c r="AC1479" s="118"/>
      <c r="AD1479" s="118"/>
      <c r="AE1479" s="118"/>
      <c r="AF1479" s="118"/>
      <c r="AG1479" s="118"/>
      <c r="AH1479" s="118"/>
      <c r="AI1479" s="118"/>
      <c r="AJ1479" s="118"/>
      <c r="AK1479" s="118"/>
      <c r="AL1479" s="118"/>
      <c r="AM1479" s="118"/>
      <c r="AN1479" s="118"/>
      <c r="AO1479" s="118"/>
      <c r="AP1479" s="118"/>
      <c r="AQ1479" s="118"/>
      <c r="AR1479" s="118"/>
      <c r="AS1479" s="118"/>
      <c r="AT1479" s="118"/>
      <c r="AU1479" s="118"/>
      <c r="AV1479" s="118"/>
      <c r="AW1479" s="118"/>
      <c r="AX1479" s="118"/>
      <c r="AY1479" s="118"/>
      <c r="AZ1479" s="118"/>
      <c r="BA1479" s="118"/>
      <c r="BB1479" s="118"/>
      <c r="BC1479" s="118"/>
      <c r="BD1479" s="118"/>
      <c r="BE1479" s="118"/>
      <c r="BF1479" s="118"/>
      <c r="BG1479" s="118"/>
      <c r="BH1479" s="118"/>
      <c r="BI1479" s="118"/>
    </row>
    <row r="1480" spans="1:104" ht="25.5" x14ac:dyDescent="0.2">
      <c r="A1480" s="129"/>
      <c r="B1480" s="130"/>
      <c r="C1480" s="195" t="s">
        <v>1109</v>
      </c>
      <c r="D1480" s="196"/>
      <c r="E1480" s="133">
        <v>31.44</v>
      </c>
      <c r="F1480" s="134"/>
      <c r="G1480" s="135"/>
      <c r="H1480" s="136"/>
      <c r="I1480" s="131"/>
      <c r="J1480" s="137"/>
      <c r="K1480" s="131"/>
      <c r="M1480" s="132" t="s">
        <v>1109</v>
      </c>
      <c r="O1480" s="118"/>
      <c r="Z1480" s="118"/>
      <c r="AA1480" s="118"/>
      <c r="AB1480" s="118"/>
      <c r="AC1480" s="118"/>
      <c r="AD1480" s="118"/>
      <c r="AE1480" s="118"/>
      <c r="AF1480" s="118"/>
      <c r="AG1480" s="118"/>
      <c r="AH1480" s="118"/>
      <c r="AI1480" s="118"/>
      <c r="AJ1480" s="118"/>
      <c r="AK1480" s="118"/>
      <c r="AL1480" s="118"/>
      <c r="AM1480" s="118"/>
      <c r="AN1480" s="118"/>
      <c r="AO1480" s="118"/>
      <c r="AP1480" s="118"/>
      <c r="AQ1480" s="118"/>
      <c r="AR1480" s="118"/>
      <c r="AS1480" s="118"/>
      <c r="AT1480" s="118"/>
      <c r="AU1480" s="118"/>
      <c r="AV1480" s="118"/>
      <c r="AW1480" s="118"/>
      <c r="AX1480" s="118"/>
      <c r="AY1480" s="118"/>
      <c r="AZ1480" s="118"/>
      <c r="BA1480" s="118"/>
      <c r="BB1480" s="118"/>
      <c r="BC1480" s="118"/>
      <c r="BD1480" s="138" t="str">
        <f t="shared" ref="BD1480:BD1496" si="27">C1479</f>
        <v>Bližší specifikace textilních a PVC povlaků je uvedena v projektu interiéru této dokumentace.</v>
      </c>
      <c r="BE1480" s="118"/>
      <c r="BF1480" s="118"/>
      <c r="BG1480" s="118"/>
      <c r="BH1480" s="118"/>
      <c r="BI1480" s="118"/>
    </row>
    <row r="1481" spans="1:104" x14ac:dyDescent="0.2">
      <c r="A1481" s="129"/>
      <c r="B1481" s="130"/>
      <c r="C1481" s="195" t="s">
        <v>1110</v>
      </c>
      <c r="D1481" s="196"/>
      <c r="E1481" s="133">
        <v>26.4</v>
      </c>
      <c r="F1481" s="134"/>
      <c r="G1481" s="135"/>
      <c r="H1481" s="136"/>
      <c r="I1481" s="131"/>
      <c r="J1481" s="137"/>
      <c r="K1481" s="131"/>
      <c r="M1481" s="132" t="s">
        <v>1110</v>
      </c>
      <c r="O1481" s="118"/>
      <c r="Z1481" s="118"/>
      <c r="AA1481" s="118"/>
      <c r="AB1481" s="118"/>
      <c r="AC1481" s="118"/>
      <c r="AD1481" s="118"/>
      <c r="AE1481" s="118"/>
      <c r="AF1481" s="118"/>
      <c r="AG1481" s="118"/>
      <c r="AH1481" s="118"/>
      <c r="AI1481" s="118"/>
      <c r="AJ1481" s="118"/>
      <c r="AK1481" s="118"/>
      <c r="AL1481" s="118"/>
      <c r="AM1481" s="118"/>
      <c r="AN1481" s="118"/>
      <c r="AO1481" s="118"/>
      <c r="AP1481" s="118"/>
      <c r="AQ1481" s="118"/>
      <c r="AR1481" s="118"/>
      <c r="AS1481" s="118"/>
      <c r="AT1481" s="118"/>
      <c r="AU1481" s="118"/>
      <c r="AV1481" s="118"/>
      <c r="AW1481" s="118"/>
      <c r="AX1481" s="118"/>
      <c r="AY1481" s="118"/>
      <c r="AZ1481" s="118"/>
      <c r="BA1481" s="118"/>
      <c r="BB1481" s="118"/>
      <c r="BC1481" s="118"/>
      <c r="BD1481" s="138" t="str">
        <f t="shared" si="27"/>
        <v>102:7,4+7,4+8,32+8,32</v>
      </c>
      <c r="BE1481" s="118"/>
      <c r="BF1481" s="118"/>
      <c r="BG1481" s="118"/>
      <c r="BH1481" s="118"/>
      <c r="BI1481" s="118"/>
    </row>
    <row r="1482" spans="1:104" x14ac:dyDescent="0.2">
      <c r="A1482" s="129"/>
      <c r="B1482" s="130"/>
      <c r="C1482" s="195" t="s">
        <v>1111</v>
      </c>
      <c r="D1482" s="196"/>
      <c r="E1482" s="133">
        <v>57.6</v>
      </c>
      <c r="F1482" s="134"/>
      <c r="G1482" s="135"/>
      <c r="H1482" s="136"/>
      <c r="I1482" s="131"/>
      <c r="J1482" s="137"/>
      <c r="K1482" s="131"/>
      <c r="M1482" s="132" t="s">
        <v>1111</v>
      </c>
      <c r="O1482" s="118"/>
      <c r="Z1482" s="118"/>
      <c r="AA1482" s="118"/>
      <c r="AB1482" s="118"/>
      <c r="AC1482" s="118"/>
      <c r="AD1482" s="118"/>
      <c r="AE1482" s="118"/>
      <c r="AF1482" s="118"/>
      <c r="AG1482" s="118"/>
      <c r="AH1482" s="118"/>
      <c r="AI1482" s="118"/>
      <c r="AJ1482" s="118"/>
      <c r="AK1482" s="118"/>
      <c r="AL1482" s="118"/>
      <c r="AM1482" s="118"/>
      <c r="AN1482" s="118"/>
      <c r="AO1482" s="118"/>
      <c r="AP1482" s="118"/>
      <c r="AQ1482" s="118"/>
      <c r="AR1482" s="118"/>
      <c r="AS1482" s="118"/>
      <c r="AT1482" s="118"/>
      <c r="AU1482" s="118"/>
      <c r="AV1482" s="118"/>
      <c r="AW1482" s="118"/>
      <c r="AX1482" s="118"/>
      <c r="AY1482" s="118"/>
      <c r="AZ1482" s="118"/>
      <c r="BA1482" s="118"/>
      <c r="BB1482" s="118"/>
      <c r="BC1482" s="118"/>
      <c r="BD1482" s="138" t="str">
        <f t="shared" si="27"/>
        <v>103:7,4+7,4+5,8+5,8</v>
      </c>
      <c r="BE1482" s="118"/>
      <c r="BF1482" s="118"/>
      <c r="BG1482" s="118"/>
      <c r="BH1482" s="118"/>
      <c r="BI1482" s="118"/>
    </row>
    <row r="1483" spans="1:104" x14ac:dyDescent="0.2">
      <c r="A1483" s="129"/>
      <c r="B1483" s="130"/>
      <c r="C1483" s="195" t="s">
        <v>1112</v>
      </c>
      <c r="D1483" s="196"/>
      <c r="E1483" s="133">
        <v>14.8</v>
      </c>
      <c r="F1483" s="134"/>
      <c r="G1483" s="135"/>
      <c r="H1483" s="136"/>
      <c r="I1483" s="131"/>
      <c r="J1483" s="137"/>
      <c r="K1483" s="131"/>
      <c r="M1483" s="132" t="s">
        <v>1112</v>
      </c>
      <c r="O1483" s="118"/>
      <c r="Z1483" s="118"/>
      <c r="AA1483" s="118"/>
      <c r="AB1483" s="118"/>
      <c r="AC1483" s="118"/>
      <c r="AD1483" s="118"/>
      <c r="AE1483" s="118"/>
      <c r="AF1483" s="118"/>
      <c r="AG1483" s="118"/>
      <c r="AH1483" s="118"/>
      <c r="AI1483" s="118"/>
      <c r="AJ1483" s="118"/>
      <c r="AK1483" s="118"/>
      <c r="AL1483" s="118"/>
      <c r="AM1483" s="118"/>
      <c r="AN1483" s="118"/>
      <c r="AO1483" s="118"/>
      <c r="AP1483" s="118"/>
      <c r="AQ1483" s="118"/>
      <c r="AR1483" s="118"/>
      <c r="AS1483" s="118"/>
      <c r="AT1483" s="118"/>
      <c r="AU1483" s="118"/>
      <c r="AV1483" s="118"/>
      <c r="AW1483" s="118"/>
      <c r="AX1483" s="118"/>
      <c r="AY1483" s="118"/>
      <c r="AZ1483" s="118"/>
      <c r="BA1483" s="118"/>
      <c r="BB1483" s="118"/>
      <c r="BC1483" s="118"/>
      <c r="BD1483" s="138" t="str">
        <f t="shared" si="27"/>
        <v>201:21,5+21,5+7,3+7,3</v>
      </c>
      <c r="BE1483" s="118"/>
      <c r="BF1483" s="118"/>
      <c r="BG1483" s="118"/>
      <c r="BH1483" s="118"/>
      <c r="BI1483" s="118"/>
    </row>
    <row r="1484" spans="1:104" x14ac:dyDescent="0.2">
      <c r="A1484" s="129"/>
      <c r="B1484" s="130"/>
      <c r="C1484" s="195" t="s">
        <v>1113</v>
      </c>
      <c r="D1484" s="196"/>
      <c r="E1484" s="133">
        <v>19.2</v>
      </c>
      <c r="F1484" s="134"/>
      <c r="G1484" s="135"/>
      <c r="H1484" s="136"/>
      <c r="I1484" s="131"/>
      <c r="J1484" s="137"/>
      <c r="K1484" s="131"/>
      <c r="M1484" s="132" t="s">
        <v>1113</v>
      </c>
      <c r="O1484" s="118"/>
      <c r="Z1484" s="118"/>
      <c r="AA1484" s="118"/>
      <c r="AB1484" s="118"/>
      <c r="AC1484" s="118"/>
      <c r="AD1484" s="118"/>
      <c r="AE1484" s="118"/>
      <c r="AF1484" s="118"/>
      <c r="AG1484" s="118"/>
      <c r="AH1484" s="118"/>
      <c r="AI1484" s="118"/>
      <c r="AJ1484" s="118"/>
      <c r="AK1484" s="118"/>
      <c r="AL1484" s="118"/>
      <c r="AM1484" s="118"/>
      <c r="AN1484" s="118"/>
      <c r="AO1484" s="118"/>
      <c r="AP1484" s="118"/>
      <c r="AQ1484" s="118"/>
      <c r="AR1484" s="118"/>
      <c r="AS1484" s="118"/>
      <c r="AT1484" s="118"/>
      <c r="AU1484" s="118"/>
      <c r="AV1484" s="118"/>
      <c r="AW1484" s="118"/>
      <c r="AX1484" s="118"/>
      <c r="AY1484" s="118"/>
      <c r="AZ1484" s="118"/>
      <c r="BA1484" s="118"/>
      <c r="BB1484" s="118"/>
      <c r="BC1484" s="118"/>
      <c r="BD1484" s="138" t="str">
        <f t="shared" si="27"/>
        <v>202:5+5+2,4+2,4</v>
      </c>
      <c r="BE1484" s="118"/>
      <c r="BF1484" s="118"/>
      <c r="BG1484" s="118"/>
      <c r="BH1484" s="118"/>
      <c r="BI1484" s="118"/>
    </row>
    <row r="1485" spans="1:104" x14ac:dyDescent="0.2">
      <c r="A1485" s="129"/>
      <c r="B1485" s="130"/>
      <c r="C1485" s="195" t="s">
        <v>1114</v>
      </c>
      <c r="D1485" s="196"/>
      <c r="E1485" s="133">
        <v>19</v>
      </c>
      <c r="F1485" s="134"/>
      <c r="G1485" s="135"/>
      <c r="H1485" s="136"/>
      <c r="I1485" s="131"/>
      <c r="J1485" s="137"/>
      <c r="K1485" s="131"/>
      <c r="M1485" s="132" t="s">
        <v>1114</v>
      </c>
      <c r="O1485" s="118"/>
      <c r="Z1485" s="118"/>
      <c r="AA1485" s="118"/>
      <c r="AB1485" s="118"/>
      <c r="AC1485" s="118"/>
      <c r="AD1485" s="118"/>
      <c r="AE1485" s="118"/>
      <c r="AF1485" s="118"/>
      <c r="AG1485" s="118"/>
      <c r="AH1485" s="118"/>
      <c r="AI1485" s="118"/>
      <c r="AJ1485" s="118"/>
      <c r="AK1485" s="118"/>
      <c r="AL1485" s="118"/>
      <c r="AM1485" s="118"/>
      <c r="AN1485" s="118"/>
      <c r="AO1485" s="118"/>
      <c r="AP1485" s="118"/>
      <c r="AQ1485" s="118"/>
      <c r="AR1485" s="118"/>
      <c r="AS1485" s="118"/>
      <c r="AT1485" s="118"/>
      <c r="AU1485" s="118"/>
      <c r="AV1485" s="118"/>
      <c r="AW1485" s="118"/>
      <c r="AX1485" s="118"/>
      <c r="AY1485" s="118"/>
      <c r="AZ1485" s="118"/>
      <c r="BA1485" s="118"/>
      <c r="BB1485" s="118"/>
      <c r="BC1485" s="118"/>
      <c r="BD1485" s="138" t="str">
        <f t="shared" si="27"/>
        <v>203:6,5+6,5+3,1+3,1</v>
      </c>
      <c r="BE1485" s="118"/>
      <c r="BF1485" s="118"/>
      <c r="BG1485" s="118"/>
      <c r="BH1485" s="118"/>
      <c r="BI1485" s="118"/>
    </row>
    <row r="1486" spans="1:104" x14ac:dyDescent="0.2">
      <c r="A1486" s="129"/>
      <c r="B1486" s="130"/>
      <c r="C1486" s="195" t="s">
        <v>1115</v>
      </c>
      <c r="D1486" s="196"/>
      <c r="E1486" s="133">
        <v>8</v>
      </c>
      <c r="F1486" s="134"/>
      <c r="G1486" s="135"/>
      <c r="H1486" s="136"/>
      <c r="I1486" s="131"/>
      <c r="J1486" s="137"/>
      <c r="K1486" s="131"/>
      <c r="M1486" s="132" t="s">
        <v>1115</v>
      </c>
      <c r="O1486" s="118"/>
      <c r="Z1486" s="118"/>
      <c r="AA1486" s="118"/>
      <c r="AB1486" s="118"/>
      <c r="AC1486" s="118"/>
      <c r="AD1486" s="118"/>
      <c r="AE1486" s="118"/>
      <c r="AF1486" s="118"/>
      <c r="AG1486" s="118"/>
      <c r="AH1486" s="118"/>
      <c r="AI1486" s="118"/>
      <c r="AJ1486" s="118"/>
      <c r="AK1486" s="118"/>
      <c r="AL1486" s="118"/>
      <c r="AM1486" s="118"/>
      <c r="AN1486" s="118"/>
      <c r="AO1486" s="118"/>
      <c r="AP1486" s="118"/>
      <c r="AQ1486" s="118"/>
      <c r="AR1486" s="118"/>
      <c r="AS1486" s="118"/>
      <c r="AT1486" s="118"/>
      <c r="AU1486" s="118"/>
      <c r="AV1486" s="118"/>
      <c r="AW1486" s="118"/>
      <c r="AX1486" s="118"/>
      <c r="AY1486" s="118"/>
      <c r="AZ1486" s="118"/>
      <c r="BA1486" s="118"/>
      <c r="BB1486" s="118"/>
      <c r="BC1486" s="118"/>
      <c r="BD1486" s="138" t="str">
        <f t="shared" si="27"/>
        <v>212:6,1+6,1+3,4+3,4</v>
      </c>
      <c r="BE1486" s="118"/>
      <c r="BF1486" s="118"/>
      <c r="BG1486" s="118"/>
      <c r="BH1486" s="118"/>
      <c r="BI1486" s="118"/>
    </row>
    <row r="1487" spans="1:104" x14ac:dyDescent="0.2">
      <c r="A1487" s="129"/>
      <c r="B1487" s="130"/>
      <c r="C1487" s="195" t="s">
        <v>1116</v>
      </c>
      <c r="D1487" s="196"/>
      <c r="E1487" s="133">
        <v>61.4</v>
      </c>
      <c r="F1487" s="134"/>
      <c r="G1487" s="135"/>
      <c r="H1487" s="136"/>
      <c r="I1487" s="131"/>
      <c r="J1487" s="137"/>
      <c r="K1487" s="131"/>
      <c r="M1487" s="132" t="s">
        <v>1116</v>
      </c>
      <c r="O1487" s="118"/>
      <c r="Z1487" s="118"/>
      <c r="AA1487" s="118"/>
      <c r="AB1487" s="118"/>
      <c r="AC1487" s="118"/>
      <c r="AD1487" s="118"/>
      <c r="AE1487" s="118"/>
      <c r="AF1487" s="118"/>
      <c r="AG1487" s="118"/>
      <c r="AH1487" s="118"/>
      <c r="AI1487" s="118"/>
      <c r="AJ1487" s="118"/>
      <c r="AK1487" s="118"/>
      <c r="AL1487" s="118"/>
      <c r="AM1487" s="118"/>
      <c r="AN1487" s="118"/>
      <c r="AO1487" s="118"/>
      <c r="AP1487" s="118"/>
      <c r="AQ1487" s="118"/>
      <c r="AR1487" s="118"/>
      <c r="AS1487" s="118"/>
      <c r="AT1487" s="118"/>
      <c r="AU1487" s="118"/>
      <c r="AV1487" s="118"/>
      <c r="AW1487" s="118"/>
      <c r="AX1487" s="118"/>
      <c r="AY1487" s="118"/>
      <c r="AZ1487" s="118"/>
      <c r="BA1487" s="118"/>
      <c r="BB1487" s="118"/>
      <c r="BC1487" s="118"/>
      <c r="BD1487" s="138" t="str">
        <f t="shared" si="27"/>
        <v>213:1,5+1,5+2,5+2,5</v>
      </c>
      <c r="BE1487" s="118"/>
      <c r="BF1487" s="118"/>
      <c r="BG1487" s="118"/>
      <c r="BH1487" s="118"/>
      <c r="BI1487" s="118"/>
    </row>
    <row r="1488" spans="1:104" x14ac:dyDescent="0.2">
      <c r="A1488" s="129"/>
      <c r="B1488" s="130"/>
      <c r="C1488" s="195" t="s">
        <v>1117</v>
      </c>
      <c r="D1488" s="196"/>
      <c r="E1488" s="133">
        <v>34.299999999999997</v>
      </c>
      <c r="F1488" s="134"/>
      <c r="G1488" s="135"/>
      <c r="H1488" s="136"/>
      <c r="I1488" s="131"/>
      <c r="J1488" s="137"/>
      <c r="K1488" s="131"/>
      <c r="M1488" s="132" t="s">
        <v>1117</v>
      </c>
      <c r="O1488" s="118"/>
      <c r="Z1488" s="118"/>
      <c r="AA1488" s="118"/>
      <c r="AB1488" s="118"/>
      <c r="AC1488" s="118"/>
      <c r="AD1488" s="118"/>
      <c r="AE1488" s="118"/>
      <c r="AF1488" s="118"/>
      <c r="AG1488" s="118"/>
      <c r="AH1488" s="118"/>
      <c r="AI1488" s="118"/>
      <c r="AJ1488" s="118"/>
      <c r="AK1488" s="118"/>
      <c r="AL1488" s="118"/>
      <c r="AM1488" s="118"/>
      <c r="AN1488" s="118"/>
      <c r="AO1488" s="118"/>
      <c r="AP1488" s="118"/>
      <c r="AQ1488" s="118"/>
      <c r="AR1488" s="118"/>
      <c r="AS1488" s="118"/>
      <c r="AT1488" s="118"/>
      <c r="AU1488" s="118"/>
      <c r="AV1488" s="118"/>
      <c r="AW1488" s="118"/>
      <c r="AX1488" s="118"/>
      <c r="AY1488" s="118"/>
      <c r="AZ1488" s="118"/>
      <c r="BA1488" s="118"/>
      <c r="BB1488" s="118"/>
      <c r="BC1488" s="118"/>
      <c r="BD1488" s="138" t="str">
        <f t="shared" si="27"/>
        <v>216:18+18+12,7+12,7</v>
      </c>
      <c r="BE1488" s="118"/>
      <c r="BF1488" s="118"/>
      <c r="BG1488" s="118"/>
      <c r="BH1488" s="118"/>
      <c r="BI1488" s="118"/>
    </row>
    <row r="1489" spans="1:104" x14ac:dyDescent="0.2">
      <c r="A1489" s="129"/>
      <c r="B1489" s="130"/>
      <c r="C1489" s="195" t="s">
        <v>1118</v>
      </c>
      <c r="D1489" s="196"/>
      <c r="E1489" s="133">
        <v>29.6</v>
      </c>
      <c r="F1489" s="134"/>
      <c r="G1489" s="135"/>
      <c r="H1489" s="136"/>
      <c r="I1489" s="131"/>
      <c r="J1489" s="137"/>
      <c r="K1489" s="131"/>
      <c r="M1489" s="132" t="s">
        <v>1118</v>
      </c>
      <c r="O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c r="AY1489" s="118"/>
      <c r="AZ1489" s="118"/>
      <c r="BA1489" s="118"/>
      <c r="BB1489" s="118"/>
      <c r="BC1489" s="118"/>
      <c r="BD1489" s="138" t="str">
        <f t="shared" si="27"/>
        <v>217:6,8+6,1+10,7+10,7</v>
      </c>
      <c r="BE1489" s="118"/>
      <c r="BF1489" s="118"/>
      <c r="BG1489" s="118"/>
      <c r="BH1489" s="118"/>
      <c r="BI1489" s="118"/>
    </row>
    <row r="1490" spans="1:104" x14ac:dyDescent="0.2">
      <c r="A1490" s="129"/>
      <c r="B1490" s="130"/>
      <c r="C1490" s="195" t="s">
        <v>1119</v>
      </c>
      <c r="D1490" s="196"/>
      <c r="E1490" s="133">
        <v>29.2</v>
      </c>
      <c r="F1490" s="134"/>
      <c r="G1490" s="135"/>
      <c r="H1490" s="136"/>
      <c r="I1490" s="131"/>
      <c r="J1490" s="137"/>
      <c r="K1490" s="131"/>
      <c r="M1490" s="132" t="s">
        <v>1119</v>
      </c>
      <c r="O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c r="AY1490" s="118"/>
      <c r="AZ1490" s="118"/>
      <c r="BA1490" s="118"/>
      <c r="BB1490" s="118"/>
      <c r="BC1490" s="118"/>
      <c r="BD1490" s="138" t="str">
        <f t="shared" si="27"/>
        <v>218:7,4+7,4+7,4+7,4</v>
      </c>
      <c r="BE1490" s="118"/>
      <c r="BF1490" s="118"/>
      <c r="BG1490" s="118"/>
      <c r="BH1490" s="118"/>
      <c r="BI1490" s="118"/>
    </row>
    <row r="1491" spans="1:104" x14ac:dyDescent="0.2">
      <c r="A1491" s="129"/>
      <c r="B1491" s="130"/>
      <c r="C1491" s="195" t="s">
        <v>1120</v>
      </c>
      <c r="D1491" s="196"/>
      <c r="E1491" s="133">
        <v>42.8</v>
      </c>
      <c r="F1491" s="134"/>
      <c r="G1491" s="135"/>
      <c r="H1491" s="136"/>
      <c r="I1491" s="131"/>
      <c r="J1491" s="137"/>
      <c r="K1491" s="131"/>
      <c r="M1491" s="132" t="s">
        <v>1120</v>
      </c>
      <c r="O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c r="AY1491" s="118"/>
      <c r="AZ1491" s="118"/>
      <c r="BA1491" s="118"/>
      <c r="BB1491" s="118"/>
      <c r="BC1491" s="118"/>
      <c r="BD1491" s="138" t="str">
        <f t="shared" si="27"/>
        <v>219:8,2+8,2+6,4+6,4</v>
      </c>
      <c r="BE1491" s="118"/>
      <c r="BF1491" s="118"/>
      <c r="BG1491" s="118"/>
      <c r="BH1491" s="118"/>
      <c r="BI1491" s="118"/>
    </row>
    <row r="1492" spans="1:104" x14ac:dyDescent="0.2">
      <c r="A1492" s="129"/>
      <c r="B1492" s="130"/>
      <c r="C1492" s="195" t="s">
        <v>1121</v>
      </c>
      <c r="D1492" s="196"/>
      <c r="E1492" s="133">
        <v>14.6</v>
      </c>
      <c r="F1492" s="134"/>
      <c r="G1492" s="135"/>
      <c r="H1492" s="136"/>
      <c r="I1492" s="131"/>
      <c r="J1492" s="137"/>
      <c r="K1492" s="131"/>
      <c r="M1492" s="132" t="s">
        <v>1121</v>
      </c>
      <c r="O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c r="AY1492" s="118"/>
      <c r="AZ1492" s="118"/>
      <c r="BA1492" s="118"/>
      <c r="BB1492" s="118"/>
      <c r="BC1492" s="118"/>
      <c r="BD1492" s="138" t="str">
        <f t="shared" si="27"/>
        <v>308:13,9+13,9+7,5+7,5</v>
      </c>
      <c r="BE1492" s="118"/>
      <c r="BF1492" s="118"/>
      <c r="BG1492" s="118"/>
      <c r="BH1492" s="118"/>
      <c r="BI1492" s="118"/>
    </row>
    <row r="1493" spans="1:104" x14ac:dyDescent="0.2">
      <c r="A1493" s="129"/>
      <c r="B1493" s="130"/>
      <c r="C1493" s="195" t="s">
        <v>1122</v>
      </c>
      <c r="D1493" s="196"/>
      <c r="E1493" s="133">
        <v>23.2</v>
      </c>
      <c r="F1493" s="134"/>
      <c r="G1493" s="135"/>
      <c r="H1493" s="136"/>
      <c r="I1493" s="131"/>
      <c r="J1493" s="137"/>
      <c r="K1493" s="131"/>
      <c r="M1493" s="132" t="s">
        <v>1122</v>
      </c>
      <c r="O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c r="AY1493" s="118"/>
      <c r="AZ1493" s="118"/>
      <c r="BA1493" s="118"/>
      <c r="BB1493" s="118"/>
      <c r="BC1493" s="118"/>
      <c r="BD1493" s="138" t="str">
        <f t="shared" si="27"/>
        <v>309:3,5+3,5+3,8+3,8</v>
      </c>
      <c r="BE1493" s="118"/>
      <c r="BF1493" s="118"/>
      <c r="BG1493" s="118"/>
      <c r="BH1493" s="118"/>
      <c r="BI1493" s="118"/>
    </row>
    <row r="1494" spans="1:104" x14ac:dyDescent="0.2">
      <c r="A1494" s="129"/>
      <c r="B1494" s="130"/>
      <c r="C1494" s="195" t="s">
        <v>1123</v>
      </c>
      <c r="D1494" s="196"/>
      <c r="E1494" s="133">
        <v>11.6</v>
      </c>
      <c r="F1494" s="134"/>
      <c r="G1494" s="135"/>
      <c r="H1494" s="136"/>
      <c r="I1494" s="131"/>
      <c r="J1494" s="137"/>
      <c r="K1494" s="131"/>
      <c r="M1494" s="132" t="s">
        <v>1123</v>
      </c>
      <c r="O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c r="AY1494" s="118"/>
      <c r="AZ1494" s="118"/>
      <c r="BA1494" s="118"/>
      <c r="BB1494" s="118"/>
      <c r="BC1494" s="118"/>
      <c r="BD1494" s="138" t="str">
        <f t="shared" si="27"/>
        <v>310:8,5+8,5+3,1+3,1</v>
      </c>
      <c r="BE1494" s="118"/>
      <c r="BF1494" s="118"/>
      <c r="BG1494" s="118"/>
      <c r="BH1494" s="118"/>
      <c r="BI1494" s="118"/>
    </row>
    <row r="1495" spans="1:104" x14ac:dyDescent="0.2">
      <c r="A1495" s="129"/>
      <c r="B1495" s="130"/>
      <c r="C1495" s="195" t="s">
        <v>1124</v>
      </c>
      <c r="D1495" s="196"/>
      <c r="E1495" s="133">
        <v>25.3</v>
      </c>
      <c r="F1495" s="134"/>
      <c r="G1495" s="135"/>
      <c r="H1495" s="136"/>
      <c r="I1495" s="131"/>
      <c r="J1495" s="137"/>
      <c r="K1495" s="131"/>
      <c r="M1495" s="132" t="s">
        <v>1124</v>
      </c>
      <c r="O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c r="AY1495" s="118"/>
      <c r="AZ1495" s="118"/>
      <c r="BA1495" s="118"/>
      <c r="BB1495" s="118"/>
      <c r="BC1495" s="118"/>
      <c r="BD1495" s="138" t="str">
        <f t="shared" si="27"/>
        <v>311:3,5+3,5+2,3+2,3</v>
      </c>
      <c r="BE1495" s="118"/>
      <c r="BF1495" s="118"/>
      <c r="BG1495" s="118"/>
      <c r="BH1495" s="118"/>
      <c r="BI1495" s="118"/>
    </row>
    <row r="1496" spans="1:104" x14ac:dyDescent="0.2">
      <c r="A1496" s="129"/>
      <c r="B1496" s="130"/>
      <c r="C1496" s="195" t="s">
        <v>1125</v>
      </c>
      <c r="D1496" s="196"/>
      <c r="E1496" s="133">
        <v>25.9</v>
      </c>
      <c r="F1496" s="134"/>
      <c r="G1496" s="135"/>
      <c r="H1496" s="136"/>
      <c r="I1496" s="131"/>
      <c r="J1496" s="137"/>
      <c r="K1496" s="131"/>
      <c r="M1496" s="132" t="s">
        <v>1125</v>
      </c>
      <c r="O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c r="AY1496" s="118"/>
      <c r="AZ1496" s="118"/>
      <c r="BA1496" s="118"/>
      <c r="BB1496" s="118"/>
      <c r="BC1496" s="118"/>
      <c r="BD1496" s="138" t="str">
        <f t="shared" si="27"/>
        <v>312:7+7+5,4+5,9</v>
      </c>
      <c r="BE1496" s="118"/>
      <c r="BF1496" s="118"/>
      <c r="BG1496" s="118"/>
      <c r="BH1496" s="118"/>
      <c r="BI1496" s="118"/>
    </row>
    <row r="1497" spans="1:104" ht="22.5" x14ac:dyDescent="0.2">
      <c r="A1497" s="119">
        <v>191</v>
      </c>
      <c r="B1497" s="120" t="s">
        <v>1126</v>
      </c>
      <c r="C1497" s="121" t="s">
        <v>1127</v>
      </c>
      <c r="D1497" s="122" t="s">
        <v>49</v>
      </c>
      <c r="E1497" s="123">
        <v>879.17</v>
      </c>
      <c r="F1497" s="124">
        <v>0</v>
      </c>
      <c r="G1497" s="125">
        <f>E1497*F1497</f>
        <v>0</v>
      </c>
      <c r="H1497" s="126">
        <v>3.46E-3</v>
      </c>
      <c r="I1497" s="127">
        <f>E1497*H1497</f>
        <v>3.0419281999999996</v>
      </c>
      <c r="J1497" s="126">
        <v>0</v>
      </c>
      <c r="K1497" s="127">
        <f>E1497*J1497</f>
        <v>0</v>
      </c>
      <c r="O1497" s="118"/>
      <c r="Z1497" s="118"/>
      <c r="AA1497" s="118">
        <v>1</v>
      </c>
      <c r="AB1497" s="118">
        <v>1</v>
      </c>
      <c r="AC1497" s="118">
        <v>1</v>
      </c>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c r="AY1497" s="118"/>
      <c r="AZ1497" s="128">
        <f>G1497</f>
        <v>0</v>
      </c>
      <c r="BA1497" s="118"/>
      <c r="BB1497" s="118"/>
      <c r="BC1497" s="118"/>
      <c r="BD1497" s="118"/>
      <c r="BE1497" s="118"/>
      <c r="BF1497" s="118"/>
      <c r="BG1497" s="118"/>
      <c r="BH1497" s="118"/>
      <c r="BI1497" s="118"/>
      <c r="CA1497" s="118">
        <v>1</v>
      </c>
      <c r="CB1497" s="118">
        <v>1</v>
      </c>
      <c r="CZ1497" s="81">
        <v>2</v>
      </c>
    </row>
    <row r="1498" spans="1:104" x14ac:dyDescent="0.2">
      <c r="A1498" s="129"/>
      <c r="B1498" s="130"/>
      <c r="C1498" s="197" t="s">
        <v>1128</v>
      </c>
      <c r="D1498" s="198"/>
      <c r="E1498" s="198"/>
      <c r="F1498" s="198"/>
      <c r="G1498" s="199"/>
      <c r="I1498" s="131"/>
      <c r="K1498" s="131"/>
      <c r="L1498" s="132" t="s">
        <v>1128</v>
      </c>
      <c r="O1498" s="118"/>
      <c r="Z1498" s="118"/>
      <c r="AA1498" s="118"/>
      <c r="AB1498" s="118"/>
      <c r="AC1498" s="118"/>
      <c r="AD1498" s="118"/>
      <c r="AE1498" s="118"/>
      <c r="AF1498" s="118"/>
      <c r="AG1498" s="118"/>
      <c r="AH1498" s="118"/>
      <c r="AI1498" s="118"/>
      <c r="AJ1498" s="118"/>
      <c r="AK1498" s="118"/>
      <c r="AL1498" s="118"/>
      <c r="AM1498" s="118"/>
      <c r="AN1498" s="118"/>
      <c r="AO1498" s="118"/>
      <c r="AP1498" s="118"/>
      <c r="AQ1498" s="118"/>
      <c r="AR1498" s="118"/>
      <c r="AS1498" s="118"/>
      <c r="AT1498" s="118"/>
      <c r="AU1498" s="118"/>
      <c r="AV1498" s="118"/>
      <c r="AW1498" s="118"/>
      <c r="AX1498" s="118"/>
      <c r="AY1498" s="118"/>
      <c r="AZ1498" s="118"/>
      <c r="BA1498" s="118"/>
      <c r="BB1498" s="118"/>
      <c r="BC1498" s="118"/>
      <c r="BD1498" s="118"/>
      <c r="BE1498" s="118"/>
      <c r="BF1498" s="118"/>
      <c r="BG1498" s="118"/>
      <c r="BH1498" s="118"/>
      <c r="BI1498" s="118"/>
    </row>
    <row r="1499" spans="1:104" x14ac:dyDescent="0.2">
      <c r="A1499" s="129"/>
      <c r="B1499" s="130"/>
      <c r="C1499" s="197" t="s">
        <v>1108</v>
      </c>
      <c r="D1499" s="198"/>
      <c r="E1499" s="198"/>
      <c r="F1499" s="198"/>
      <c r="G1499" s="199"/>
      <c r="I1499" s="131"/>
      <c r="K1499" s="131"/>
      <c r="L1499" s="132" t="s">
        <v>1108</v>
      </c>
      <c r="O1499" s="118"/>
      <c r="Z1499" s="118"/>
      <c r="AA1499" s="118"/>
      <c r="AB1499" s="118"/>
      <c r="AC1499" s="118"/>
      <c r="AD1499" s="118"/>
      <c r="AE1499" s="118"/>
      <c r="AF1499" s="118"/>
      <c r="AG1499" s="118"/>
      <c r="AH1499" s="118"/>
      <c r="AI1499" s="118"/>
      <c r="AJ1499" s="118"/>
      <c r="AK1499" s="118"/>
      <c r="AL1499" s="118"/>
      <c r="AM1499" s="118"/>
      <c r="AN1499" s="118"/>
      <c r="AO1499" s="118"/>
      <c r="AP1499" s="118"/>
      <c r="AQ1499" s="118"/>
      <c r="AR1499" s="118"/>
      <c r="AS1499" s="118"/>
      <c r="AT1499" s="118"/>
      <c r="AU1499" s="118"/>
      <c r="AV1499" s="118"/>
      <c r="AW1499" s="118"/>
      <c r="AX1499" s="118"/>
      <c r="AY1499" s="118"/>
      <c r="AZ1499" s="118"/>
      <c r="BA1499" s="118"/>
      <c r="BB1499" s="118"/>
      <c r="BC1499" s="118"/>
      <c r="BD1499" s="118"/>
      <c r="BE1499" s="118"/>
      <c r="BF1499" s="118"/>
      <c r="BG1499" s="118"/>
      <c r="BH1499" s="118"/>
      <c r="BI1499" s="118"/>
    </row>
    <row r="1500" spans="1:104" x14ac:dyDescent="0.2">
      <c r="A1500" s="129"/>
      <c r="B1500" s="130"/>
      <c r="C1500" s="197" t="s">
        <v>1097</v>
      </c>
      <c r="D1500" s="198"/>
      <c r="E1500" s="198"/>
      <c r="F1500" s="198"/>
      <c r="G1500" s="199"/>
      <c r="I1500" s="131"/>
      <c r="K1500" s="131"/>
      <c r="L1500" s="132" t="s">
        <v>1097</v>
      </c>
      <c r="O1500" s="118"/>
      <c r="Z1500" s="118"/>
      <c r="AA1500" s="118"/>
      <c r="AB1500" s="118"/>
      <c r="AC1500" s="118"/>
      <c r="AD1500" s="118"/>
      <c r="AE1500" s="118"/>
      <c r="AF1500" s="118"/>
      <c r="AG1500" s="118"/>
      <c r="AH1500" s="118"/>
      <c r="AI1500" s="118"/>
      <c r="AJ1500" s="118"/>
      <c r="AK1500" s="118"/>
      <c r="AL1500" s="118"/>
      <c r="AM1500" s="118"/>
      <c r="AN1500" s="118"/>
      <c r="AO1500" s="118"/>
      <c r="AP1500" s="118"/>
      <c r="AQ1500" s="118"/>
      <c r="AR1500" s="118"/>
      <c r="AS1500" s="118"/>
      <c r="AT1500" s="118"/>
      <c r="AU1500" s="118"/>
      <c r="AV1500" s="118"/>
      <c r="AW1500" s="118"/>
      <c r="AX1500" s="118"/>
      <c r="AY1500" s="118"/>
      <c r="AZ1500" s="118"/>
      <c r="BA1500" s="118"/>
      <c r="BB1500" s="118"/>
      <c r="BC1500" s="118"/>
      <c r="BD1500" s="118"/>
      <c r="BE1500" s="118"/>
      <c r="BF1500" s="118"/>
      <c r="BG1500" s="118"/>
      <c r="BH1500" s="118"/>
      <c r="BI1500" s="118"/>
    </row>
    <row r="1501" spans="1:104" x14ac:dyDescent="0.2">
      <c r="A1501" s="129"/>
      <c r="B1501" s="130"/>
      <c r="C1501" s="197" t="s">
        <v>1129</v>
      </c>
      <c r="D1501" s="198"/>
      <c r="E1501" s="198"/>
      <c r="F1501" s="198"/>
      <c r="G1501" s="199"/>
      <c r="I1501" s="131"/>
      <c r="K1501" s="131"/>
      <c r="L1501" s="132" t="s">
        <v>1129</v>
      </c>
      <c r="O1501" s="118"/>
      <c r="Z1501" s="118"/>
      <c r="AA1501" s="118"/>
      <c r="AB1501" s="118"/>
      <c r="AC1501" s="118"/>
      <c r="AD1501" s="118"/>
      <c r="AE1501" s="118"/>
      <c r="AF1501" s="118"/>
      <c r="AG1501" s="118"/>
      <c r="AH1501" s="118"/>
      <c r="AI1501" s="118"/>
      <c r="AJ1501" s="118"/>
      <c r="AK1501" s="118"/>
      <c r="AL1501" s="118"/>
      <c r="AM1501" s="118"/>
      <c r="AN1501" s="118"/>
      <c r="AO1501" s="118"/>
      <c r="AP1501" s="118"/>
      <c r="AQ1501" s="118"/>
      <c r="AR1501" s="118"/>
      <c r="AS1501" s="118"/>
      <c r="AT1501" s="118"/>
      <c r="AU1501" s="118"/>
      <c r="AV1501" s="118"/>
      <c r="AW1501" s="118"/>
      <c r="AX1501" s="118"/>
      <c r="AY1501" s="118"/>
      <c r="AZ1501" s="118"/>
      <c r="BA1501" s="118"/>
      <c r="BB1501" s="118"/>
      <c r="BC1501" s="118"/>
      <c r="BD1501" s="118"/>
      <c r="BE1501" s="118"/>
      <c r="BF1501" s="118"/>
      <c r="BG1501" s="118"/>
      <c r="BH1501" s="118"/>
      <c r="BI1501" s="118"/>
    </row>
    <row r="1502" spans="1:104" x14ac:dyDescent="0.2">
      <c r="A1502" s="129"/>
      <c r="B1502" s="130"/>
      <c r="C1502" s="197" t="s">
        <v>1130</v>
      </c>
      <c r="D1502" s="198"/>
      <c r="E1502" s="198"/>
      <c r="F1502" s="198"/>
      <c r="G1502" s="199"/>
      <c r="I1502" s="131"/>
      <c r="K1502" s="131"/>
      <c r="L1502" s="132" t="s">
        <v>1130</v>
      </c>
      <c r="O1502" s="118"/>
      <c r="Z1502" s="118"/>
      <c r="AA1502" s="118"/>
      <c r="AB1502" s="118"/>
      <c r="AC1502" s="118"/>
      <c r="AD1502" s="118"/>
      <c r="AE1502" s="118"/>
      <c r="AF1502" s="118"/>
      <c r="AG1502" s="118"/>
      <c r="AH1502" s="118"/>
      <c r="AI1502" s="118"/>
      <c r="AJ1502" s="118"/>
      <c r="AK1502" s="118"/>
      <c r="AL1502" s="118"/>
      <c r="AM1502" s="118"/>
      <c r="AN1502" s="118"/>
      <c r="AO1502" s="118"/>
      <c r="AP1502" s="118"/>
      <c r="AQ1502" s="118"/>
      <c r="AR1502" s="118"/>
      <c r="AS1502" s="118"/>
      <c r="AT1502" s="118"/>
      <c r="AU1502" s="118"/>
      <c r="AV1502" s="118"/>
      <c r="AW1502" s="118"/>
      <c r="AX1502" s="118"/>
      <c r="AY1502" s="118"/>
      <c r="AZ1502" s="118"/>
      <c r="BA1502" s="118"/>
      <c r="BB1502" s="118"/>
      <c r="BC1502" s="118"/>
      <c r="BD1502" s="118"/>
      <c r="BE1502" s="118"/>
      <c r="BF1502" s="118"/>
      <c r="BG1502" s="118"/>
      <c r="BH1502" s="118"/>
      <c r="BI1502" s="118"/>
    </row>
    <row r="1503" spans="1:104" x14ac:dyDescent="0.2">
      <c r="A1503" s="129"/>
      <c r="B1503" s="130"/>
      <c r="C1503" s="195" t="s">
        <v>384</v>
      </c>
      <c r="D1503" s="196"/>
      <c r="E1503" s="133">
        <v>0</v>
      </c>
      <c r="F1503" s="134"/>
      <c r="G1503" s="135"/>
      <c r="H1503" s="136"/>
      <c r="I1503" s="131"/>
      <c r="J1503" s="137"/>
      <c r="K1503" s="131"/>
      <c r="M1503" s="132" t="s">
        <v>384</v>
      </c>
      <c r="O1503" s="118"/>
      <c r="Z1503" s="118"/>
      <c r="AA1503" s="118"/>
      <c r="AB1503" s="118"/>
      <c r="AC1503" s="118"/>
      <c r="AD1503" s="118"/>
      <c r="AE1503" s="118"/>
      <c r="AF1503" s="118"/>
      <c r="AG1503" s="118"/>
      <c r="AH1503" s="118"/>
      <c r="AI1503" s="118"/>
      <c r="AJ1503" s="118"/>
      <c r="AK1503" s="118"/>
      <c r="AL1503" s="118"/>
      <c r="AM1503" s="118"/>
      <c r="AN1503" s="118"/>
      <c r="AO1503" s="118"/>
      <c r="AP1503" s="118"/>
      <c r="AQ1503" s="118"/>
      <c r="AR1503" s="118"/>
      <c r="AS1503" s="118"/>
      <c r="AT1503" s="118"/>
      <c r="AU1503" s="118"/>
      <c r="AV1503" s="118"/>
      <c r="AW1503" s="118"/>
      <c r="AX1503" s="118"/>
      <c r="AY1503" s="118"/>
      <c r="AZ1503" s="118"/>
      <c r="BA1503" s="118"/>
      <c r="BB1503" s="118"/>
      <c r="BC1503" s="118"/>
      <c r="BD1503" s="138" t="str">
        <f t="shared" ref="BD1503:BD1520" si="28">C1502</f>
        <v xml:space="preserve">Podlahová krytina na bázi PVC (R11, min. ? = 0,6) + lepidlo </v>
      </c>
      <c r="BE1503" s="118"/>
      <c r="BF1503" s="118"/>
      <c r="BG1503" s="118"/>
      <c r="BH1503" s="118"/>
      <c r="BI1503" s="118"/>
    </row>
    <row r="1504" spans="1:104" x14ac:dyDescent="0.2">
      <c r="A1504" s="129"/>
      <c r="B1504" s="130"/>
      <c r="C1504" s="195" t="s">
        <v>226</v>
      </c>
      <c r="D1504" s="196"/>
      <c r="E1504" s="133">
        <v>61.05</v>
      </c>
      <c r="F1504" s="134"/>
      <c r="G1504" s="135"/>
      <c r="H1504" s="136"/>
      <c r="I1504" s="131"/>
      <c r="J1504" s="137"/>
      <c r="K1504" s="131"/>
      <c r="M1504" s="132" t="s">
        <v>226</v>
      </c>
      <c r="O1504" s="118"/>
      <c r="Z1504" s="118"/>
      <c r="AA1504" s="118"/>
      <c r="AB1504" s="118"/>
      <c r="AC1504" s="118"/>
      <c r="AD1504" s="118"/>
      <c r="AE1504" s="118"/>
      <c r="AF1504" s="118"/>
      <c r="AG1504" s="118"/>
      <c r="AH1504" s="118"/>
      <c r="AI1504" s="118"/>
      <c r="AJ1504" s="118"/>
      <c r="AK1504" s="118"/>
      <c r="AL1504" s="118"/>
      <c r="AM1504" s="118"/>
      <c r="AN1504" s="118"/>
      <c r="AO1504" s="118"/>
      <c r="AP1504" s="118"/>
      <c r="AQ1504" s="118"/>
      <c r="AR1504" s="118"/>
      <c r="AS1504" s="118"/>
      <c r="AT1504" s="118"/>
      <c r="AU1504" s="118"/>
      <c r="AV1504" s="118"/>
      <c r="AW1504" s="118"/>
      <c r="AX1504" s="118"/>
      <c r="AY1504" s="118"/>
      <c r="AZ1504" s="118"/>
      <c r="BA1504" s="118"/>
      <c r="BB1504" s="118"/>
      <c r="BC1504" s="118"/>
      <c r="BD1504" s="138" t="str">
        <f t="shared" si="28"/>
        <v>P5:</v>
      </c>
      <c r="BE1504" s="118"/>
      <c r="BF1504" s="118"/>
      <c r="BG1504" s="118"/>
      <c r="BH1504" s="118"/>
      <c r="BI1504" s="118"/>
    </row>
    <row r="1505" spans="1:61" x14ac:dyDescent="0.2">
      <c r="A1505" s="129"/>
      <c r="B1505" s="130"/>
      <c r="C1505" s="195" t="s">
        <v>227</v>
      </c>
      <c r="D1505" s="196"/>
      <c r="E1505" s="133">
        <v>42.33</v>
      </c>
      <c r="F1505" s="134"/>
      <c r="G1505" s="135"/>
      <c r="H1505" s="136"/>
      <c r="I1505" s="131"/>
      <c r="J1505" s="137"/>
      <c r="K1505" s="131"/>
      <c r="M1505" s="132" t="s">
        <v>227</v>
      </c>
      <c r="O1505" s="118"/>
      <c r="Z1505" s="118"/>
      <c r="AA1505" s="118"/>
      <c r="AB1505" s="118"/>
      <c r="AC1505" s="118"/>
      <c r="AD1505" s="118"/>
      <c r="AE1505" s="118"/>
      <c r="AF1505" s="118"/>
      <c r="AG1505" s="118"/>
      <c r="AH1505" s="118"/>
      <c r="AI1505" s="118"/>
      <c r="AJ1505" s="118"/>
      <c r="AK1505" s="118"/>
      <c r="AL1505" s="118"/>
      <c r="AM1505" s="118"/>
      <c r="AN1505" s="118"/>
      <c r="AO1505" s="118"/>
      <c r="AP1505" s="118"/>
      <c r="AQ1505" s="118"/>
      <c r="AR1505" s="118"/>
      <c r="AS1505" s="118"/>
      <c r="AT1505" s="118"/>
      <c r="AU1505" s="118"/>
      <c r="AV1505" s="118"/>
      <c r="AW1505" s="118"/>
      <c r="AX1505" s="118"/>
      <c r="AY1505" s="118"/>
      <c r="AZ1505" s="118"/>
      <c r="BA1505" s="118"/>
      <c r="BB1505" s="118"/>
      <c r="BC1505" s="118"/>
      <c r="BD1505" s="138" t="str">
        <f t="shared" si="28"/>
        <v>102:61,05</v>
      </c>
      <c r="BE1505" s="118"/>
      <c r="BF1505" s="118"/>
      <c r="BG1505" s="118"/>
      <c r="BH1505" s="118"/>
      <c r="BI1505" s="118"/>
    </row>
    <row r="1506" spans="1:61" x14ac:dyDescent="0.2">
      <c r="A1506" s="129"/>
      <c r="B1506" s="130"/>
      <c r="C1506" s="195" t="s">
        <v>228</v>
      </c>
      <c r="D1506" s="196"/>
      <c r="E1506" s="133">
        <v>156.27000000000001</v>
      </c>
      <c r="F1506" s="134"/>
      <c r="G1506" s="135"/>
      <c r="H1506" s="136"/>
      <c r="I1506" s="131"/>
      <c r="J1506" s="137"/>
      <c r="K1506" s="131"/>
      <c r="M1506" s="132" t="s">
        <v>228</v>
      </c>
      <c r="O1506" s="118"/>
      <c r="Z1506" s="118"/>
      <c r="AA1506" s="118"/>
      <c r="AB1506" s="118"/>
      <c r="AC1506" s="118"/>
      <c r="AD1506" s="118"/>
      <c r="AE1506" s="118"/>
      <c r="AF1506" s="118"/>
      <c r="AG1506" s="118"/>
      <c r="AH1506" s="118"/>
      <c r="AI1506" s="118"/>
      <c r="AJ1506" s="118"/>
      <c r="AK1506" s="118"/>
      <c r="AL1506" s="118"/>
      <c r="AM1506" s="118"/>
      <c r="AN1506" s="118"/>
      <c r="AO1506" s="118"/>
      <c r="AP1506" s="118"/>
      <c r="AQ1506" s="118"/>
      <c r="AR1506" s="118"/>
      <c r="AS1506" s="118"/>
      <c r="AT1506" s="118"/>
      <c r="AU1506" s="118"/>
      <c r="AV1506" s="118"/>
      <c r="AW1506" s="118"/>
      <c r="AX1506" s="118"/>
      <c r="AY1506" s="118"/>
      <c r="AZ1506" s="118"/>
      <c r="BA1506" s="118"/>
      <c r="BB1506" s="118"/>
      <c r="BC1506" s="118"/>
      <c r="BD1506" s="138" t="str">
        <f t="shared" si="28"/>
        <v>103:42,33</v>
      </c>
      <c r="BE1506" s="118"/>
      <c r="BF1506" s="118"/>
      <c r="BG1506" s="118"/>
      <c r="BH1506" s="118"/>
      <c r="BI1506" s="118"/>
    </row>
    <row r="1507" spans="1:61" x14ac:dyDescent="0.2">
      <c r="A1507" s="129"/>
      <c r="B1507" s="130"/>
      <c r="C1507" s="195" t="s">
        <v>229</v>
      </c>
      <c r="D1507" s="196"/>
      <c r="E1507" s="133">
        <v>12.23</v>
      </c>
      <c r="F1507" s="134"/>
      <c r="G1507" s="135"/>
      <c r="H1507" s="136"/>
      <c r="I1507" s="131"/>
      <c r="J1507" s="137"/>
      <c r="K1507" s="131"/>
      <c r="M1507" s="132" t="s">
        <v>229</v>
      </c>
      <c r="O1507" s="118"/>
      <c r="Z1507" s="118"/>
      <c r="AA1507" s="118"/>
      <c r="AB1507" s="118"/>
      <c r="AC1507" s="118"/>
      <c r="AD1507" s="118"/>
      <c r="AE1507" s="118"/>
      <c r="AF1507" s="118"/>
      <c r="AG1507" s="118"/>
      <c r="AH1507" s="118"/>
      <c r="AI1507" s="118"/>
      <c r="AJ1507" s="118"/>
      <c r="AK1507" s="118"/>
      <c r="AL1507" s="118"/>
      <c r="AM1507" s="118"/>
      <c r="AN1507" s="118"/>
      <c r="AO1507" s="118"/>
      <c r="AP1507" s="118"/>
      <c r="AQ1507" s="118"/>
      <c r="AR1507" s="118"/>
      <c r="AS1507" s="118"/>
      <c r="AT1507" s="118"/>
      <c r="AU1507" s="118"/>
      <c r="AV1507" s="118"/>
      <c r="AW1507" s="118"/>
      <c r="AX1507" s="118"/>
      <c r="AY1507" s="118"/>
      <c r="AZ1507" s="118"/>
      <c r="BA1507" s="118"/>
      <c r="BB1507" s="118"/>
      <c r="BC1507" s="118"/>
      <c r="BD1507" s="138" t="str">
        <f t="shared" si="28"/>
        <v>201:156,27</v>
      </c>
      <c r="BE1507" s="118"/>
      <c r="BF1507" s="118"/>
      <c r="BG1507" s="118"/>
      <c r="BH1507" s="118"/>
      <c r="BI1507" s="118"/>
    </row>
    <row r="1508" spans="1:61" x14ac:dyDescent="0.2">
      <c r="A1508" s="129"/>
      <c r="B1508" s="130"/>
      <c r="C1508" s="195" t="s">
        <v>230</v>
      </c>
      <c r="D1508" s="196"/>
      <c r="E1508" s="133">
        <v>18.93</v>
      </c>
      <c r="F1508" s="134"/>
      <c r="G1508" s="135"/>
      <c r="H1508" s="136"/>
      <c r="I1508" s="131"/>
      <c r="J1508" s="137"/>
      <c r="K1508" s="131"/>
      <c r="M1508" s="132" t="s">
        <v>230</v>
      </c>
      <c r="O1508" s="118"/>
      <c r="Z1508" s="118"/>
      <c r="AA1508" s="118"/>
      <c r="AB1508" s="118"/>
      <c r="AC1508" s="118"/>
      <c r="AD1508" s="118"/>
      <c r="AE1508" s="118"/>
      <c r="AF1508" s="118"/>
      <c r="AG1508" s="118"/>
      <c r="AH1508" s="118"/>
      <c r="AI1508" s="118"/>
      <c r="AJ1508" s="118"/>
      <c r="AK1508" s="118"/>
      <c r="AL1508" s="118"/>
      <c r="AM1508" s="118"/>
      <c r="AN1508" s="118"/>
      <c r="AO1508" s="118"/>
      <c r="AP1508" s="118"/>
      <c r="AQ1508" s="118"/>
      <c r="AR1508" s="118"/>
      <c r="AS1508" s="118"/>
      <c r="AT1508" s="118"/>
      <c r="AU1508" s="118"/>
      <c r="AV1508" s="118"/>
      <c r="AW1508" s="118"/>
      <c r="AX1508" s="118"/>
      <c r="AY1508" s="118"/>
      <c r="AZ1508" s="118"/>
      <c r="BA1508" s="118"/>
      <c r="BB1508" s="118"/>
      <c r="BC1508" s="118"/>
      <c r="BD1508" s="138" t="str">
        <f t="shared" si="28"/>
        <v>202:12,23</v>
      </c>
      <c r="BE1508" s="118"/>
      <c r="BF1508" s="118"/>
      <c r="BG1508" s="118"/>
      <c r="BH1508" s="118"/>
      <c r="BI1508" s="118"/>
    </row>
    <row r="1509" spans="1:61" x14ac:dyDescent="0.2">
      <c r="A1509" s="129"/>
      <c r="B1509" s="130"/>
      <c r="C1509" s="195" t="s">
        <v>231</v>
      </c>
      <c r="D1509" s="196"/>
      <c r="E1509" s="133">
        <v>21.06</v>
      </c>
      <c r="F1509" s="134"/>
      <c r="G1509" s="135"/>
      <c r="H1509" s="136"/>
      <c r="I1509" s="131"/>
      <c r="J1509" s="137"/>
      <c r="K1509" s="131"/>
      <c r="M1509" s="132" t="s">
        <v>231</v>
      </c>
      <c r="O1509" s="118"/>
      <c r="Z1509" s="118"/>
      <c r="AA1509" s="118"/>
      <c r="AB1509" s="118"/>
      <c r="AC1509" s="118"/>
      <c r="AD1509" s="118"/>
      <c r="AE1509" s="118"/>
      <c r="AF1509" s="118"/>
      <c r="AG1509" s="118"/>
      <c r="AH1509" s="118"/>
      <c r="AI1509" s="118"/>
      <c r="AJ1509" s="118"/>
      <c r="AK1509" s="118"/>
      <c r="AL1509" s="118"/>
      <c r="AM1509" s="118"/>
      <c r="AN1509" s="118"/>
      <c r="AO1509" s="118"/>
      <c r="AP1509" s="118"/>
      <c r="AQ1509" s="118"/>
      <c r="AR1509" s="118"/>
      <c r="AS1509" s="118"/>
      <c r="AT1509" s="118"/>
      <c r="AU1509" s="118"/>
      <c r="AV1509" s="118"/>
      <c r="AW1509" s="118"/>
      <c r="AX1509" s="118"/>
      <c r="AY1509" s="118"/>
      <c r="AZ1509" s="118"/>
      <c r="BA1509" s="118"/>
      <c r="BB1509" s="118"/>
      <c r="BC1509" s="118"/>
      <c r="BD1509" s="138" t="str">
        <f t="shared" si="28"/>
        <v>203:18,93</v>
      </c>
      <c r="BE1509" s="118"/>
      <c r="BF1509" s="118"/>
      <c r="BG1509" s="118"/>
      <c r="BH1509" s="118"/>
      <c r="BI1509" s="118"/>
    </row>
    <row r="1510" spans="1:61" x14ac:dyDescent="0.2">
      <c r="A1510" s="129"/>
      <c r="B1510" s="130"/>
      <c r="C1510" s="195" t="s">
        <v>232</v>
      </c>
      <c r="D1510" s="196"/>
      <c r="E1510" s="133">
        <v>3.75</v>
      </c>
      <c r="F1510" s="134"/>
      <c r="G1510" s="135"/>
      <c r="H1510" s="136"/>
      <c r="I1510" s="131"/>
      <c r="J1510" s="137"/>
      <c r="K1510" s="131"/>
      <c r="M1510" s="132" t="s">
        <v>232</v>
      </c>
      <c r="O1510" s="118"/>
      <c r="Z1510" s="118"/>
      <c r="AA1510" s="118"/>
      <c r="AB1510" s="118"/>
      <c r="AC1510" s="118"/>
      <c r="AD1510" s="118"/>
      <c r="AE1510" s="118"/>
      <c r="AF1510" s="118"/>
      <c r="AG1510" s="118"/>
      <c r="AH1510" s="118"/>
      <c r="AI1510" s="118"/>
      <c r="AJ1510" s="118"/>
      <c r="AK1510" s="118"/>
      <c r="AL1510" s="118"/>
      <c r="AM1510" s="118"/>
      <c r="AN1510" s="118"/>
      <c r="AO1510" s="118"/>
      <c r="AP1510" s="118"/>
      <c r="AQ1510" s="118"/>
      <c r="AR1510" s="118"/>
      <c r="AS1510" s="118"/>
      <c r="AT1510" s="118"/>
      <c r="AU1510" s="118"/>
      <c r="AV1510" s="118"/>
      <c r="AW1510" s="118"/>
      <c r="AX1510" s="118"/>
      <c r="AY1510" s="118"/>
      <c r="AZ1510" s="118"/>
      <c r="BA1510" s="118"/>
      <c r="BB1510" s="118"/>
      <c r="BC1510" s="118"/>
      <c r="BD1510" s="138" t="str">
        <f t="shared" si="28"/>
        <v>212:21,06</v>
      </c>
      <c r="BE1510" s="118"/>
      <c r="BF1510" s="118"/>
      <c r="BG1510" s="118"/>
      <c r="BH1510" s="118"/>
      <c r="BI1510" s="118"/>
    </row>
    <row r="1511" spans="1:61" x14ac:dyDescent="0.2">
      <c r="A1511" s="129"/>
      <c r="B1511" s="130"/>
      <c r="C1511" s="195" t="s">
        <v>233</v>
      </c>
      <c r="D1511" s="196"/>
      <c r="E1511" s="133">
        <v>161.84</v>
      </c>
      <c r="F1511" s="134"/>
      <c r="G1511" s="135"/>
      <c r="H1511" s="136"/>
      <c r="I1511" s="131"/>
      <c r="J1511" s="137"/>
      <c r="K1511" s="131"/>
      <c r="M1511" s="132" t="s">
        <v>233</v>
      </c>
      <c r="O1511" s="118"/>
      <c r="Z1511" s="118"/>
      <c r="AA1511" s="118"/>
      <c r="AB1511" s="118"/>
      <c r="AC1511" s="118"/>
      <c r="AD1511" s="118"/>
      <c r="AE1511" s="118"/>
      <c r="AF1511" s="118"/>
      <c r="AG1511" s="118"/>
      <c r="AH1511" s="118"/>
      <c r="AI1511" s="118"/>
      <c r="AJ1511" s="118"/>
      <c r="AK1511" s="118"/>
      <c r="AL1511" s="118"/>
      <c r="AM1511" s="118"/>
      <c r="AN1511" s="118"/>
      <c r="AO1511" s="118"/>
      <c r="AP1511" s="118"/>
      <c r="AQ1511" s="118"/>
      <c r="AR1511" s="118"/>
      <c r="AS1511" s="118"/>
      <c r="AT1511" s="118"/>
      <c r="AU1511" s="118"/>
      <c r="AV1511" s="118"/>
      <c r="AW1511" s="118"/>
      <c r="AX1511" s="118"/>
      <c r="AY1511" s="118"/>
      <c r="AZ1511" s="118"/>
      <c r="BA1511" s="118"/>
      <c r="BB1511" s="118"/>
      <c r="BC1511" s="118"/>
      <c r="BD1511" s="138" t="str">
        <f t="shared" si="28"/>
        <v>213:3,75</v>
      </c>
      <c r="BE1511" s="118"/>
      <c r="BF1511" s="118"/>
      <c r="BG1511" s="118"/>
      <c r="BH1511" s="118"/>
      <c r="BI1511" s="118"/>
    </row>
    <row r="1512" spans="1:61" x14ac:dyDescent="0.2">
      <c r="A1512" s="129"/>
      <c r="B1512" s="130"/>
      <c r="C1512" s="195" t="s">
        <v>234</v>
      </c>
      <c r="D1512" s="196"/>
      <c r="E1512" s="133">
        <v>69.97</v>
      </c>
      <c r="F1512" s="134"/>
      <c r="G1512" s="135"/>
      <c r="H1512" s="136"/>
      <c r="I1512" s="131"/>
      <c r="J1512" s="137"/>
      <c r="K1512" s="131"/>
      <c r="M1512" s="132" t="s">
        <v>234</v>
      </c>
      <c r="O1512" s="118"/>
      <c r="Z1512" s="118"/>
      <c r="AA1512" s="118"/>
      <c r="AB1512" s="118"/>
      <c r="AC1512" s="118"/>
      <c r="AD1512" s="118"/>
      <c r="AE1512" s="118"/>
      <c r="AF1512" s="118"/>
      <c r="AG1512" s="118"/>
      <c r="AH1512" s="118"/>
      <c r="AI1512" s="118"/>
      <c r="AJ1512" s="118"/>
      <c r="AK1512" s="118"/>
      <c r="AL1512" s="118"/>
      <c r="AM1512" s="118"/>
      <c r="AN1512" s="118"/>
      <c r="AO1512" s="118"/>
      <c r="AP1512" s="118"/>
      <c r="AQ1512" s="118"/>
      <c r="AR1512" s="118"/>
      <c r="AS1512" s="118"/>
      <c r="AT1512" s="118"/>
      <c r="AU1512" s="118"/>
      <c r="AV1512" s="118"/>
      <c r="AW1512" s="118"/>
      <c r="AX1512" s="118"/>
      <c r="AY1512" s="118"/>
      <c r="AZ1512" s="118"/>
      <c r="BA1512" s="118"/>
      <c r="BB1512" s="118"/>
      <c r="BC1512" s="118"/>
      <c r="BD1512" s="138" t="str">
        <f t="shared" si="28"/>
        <v>216:161,84</v>
      </c>
      <c r="BE1512" s="118"/>
      <c r="BF1512" s="118"/>
      <c r="BG1512" s="118"/>
      <c r="BH1512" s="118"/>
      <c r="BI1512" s="118"/>
    </row>
    <row r="1513" spans="1:61" x14ac:dyDescent="0.2">
      <c r="A1513" s="129"/>
      <c r="B1513" s="130"/>
      <c r="C1513" s="195" t="s">
        <v>267</v>
      </c>
      <c r="D1513" s="196"/>
      <c r="E1513" s="133">
        <v>53.95</v>
      </c>
      <c r="F1513" s="134"/>
      <c r="G1513" s="135"/>
      <c r="H1513" s="136"/>
      <c r="I1513" s="131"/>
      <c r="J1513" s="137"/>
      <c r="K1513" s="131"/>
      <c r="M1513" s="132" t="s">
        <v>267</v>
      </c>
      <c r="O1513" s="118"/>
      <c r="Z1513" s="118"/>
      <c r="AA1513" s="118"/>
      <c r="AB1513" s="118"/>
      <c r="AC1513" s="118"/>
      <c r="AD1513" s="118"/>
      <c r="AE1513" s="118"/>
      <c r="AF1513" s="118"/>
      <c r="AG1513" s="118"/>
      <c r="AH1513" s="118"/>
      <c r="AI1513" s="118"/>
      <c r="AJ1513" s="118"/>
      <c r="AK1513" s="118"/>
      <c r="AL1513" s="118"/>
      <c r="AM1513" s="118"/>
      <c r="AN1513" s="118"/>
      <c r="AO1513" s="118"/>
      <c r="AP1513" s="118"/>
      <c r="AQ1513" s="118"/>
      <c r="AR1513" s="118"/>
      <c r="AS1513" s="118"/>
      <c r="AT1513" s="118"/>
      <c r="AU1513" s="118"/>
      <c r="AV1513" s="118"/>
      <c r="AW1513" s="118"/>
      <c r="AX1513" s="118"/>
      <c r="AY1513" s="118"/>
      <c r="AZ1513" s="118"/>
      <c r="BA1513" s="118"/>
      <c r="BB1513" s="118"/>
      <c r="BC1513" s="118"/>
      <c r="BD1513" s="138" t="str">
        <f t="shared" si="28"/>
        <v>217:69,97</v>
      </c>
      <c r="BE1513" s="118"/>
      <c r="BF1513" s="118"/>
      <c r="BG1513" s="118"/>
      <c r="BH1513" s="118"/>
      <c r="BI1513" s="118"/>
    </row>
    <row r="1514" spans="1:61" x14ac:dyDescent="0.2">
      <c r="A1514" s="129"/>
      <c r="B1514" s="130"/>
      <c r="C1514" s="195" t="s">
        <v>268</v>
      </c>
      <c r="D1514" s="196"/>
      <c r="E1514" s="133">
        <v>52.44</v>
      </c>
      <c r="F1514" s="134"/>
      <c r="G1514" s="135"/>
      <c r="H1514" s="136"/>
      <c r="I1514" s="131"/>
      <c r="J1514" s="137"/>
      <c r="K1514" s="131"/>
      <c r="M1514" s="132" t="s">
        <v>268</v>
      </c>
      <c r="O1514" s="118"/>
      <c r="Z1514" s="118"/>
      <c r="AA1514" s="118"/>
      <c r="AB1514" s="118"/>
      <c r="AC1514" s="118"/>
      <c r="AD1514" s="118"/>
      <c r="AE1514" s="118"/>
      <c r="AF1514" s="118"/>
      <c r="AG1514" s="118"/>
      <c r="AH1514" s="118"/>
      <c r="AI1514" s="118"/>
      <c r="AJ1514" s="118"/>
      <c r="AK1514" s="118"/>
      <c r="AL1514" s="118"/>
      <c r="AM1514" s="118"/>
      <c r="AN1514" s="118"/>
      <c r="AO1514" s="118"/>
      <c r="AP1514" s="118"/>
      <c r="AQ1514" s="118"/>
      <c r="AR1514" s="118"/>
      <c r="AS1514" s="118"/>
      <c r="AT1514" s="118"/>
      <c r="AU1514" s="118"/>
      <c r="AV1514" s="118"/>
      <c r="AW1514" s="118"/>
      <c r="AX1514" s="118"/>
      <c r="AY1514" s="118"/>
      <c r="AZ1514" s="118"/>
      <c r="BA1514" s="118"/>
      <c r="BB1514" s="118"/>
      <c r="BC1514" s="118"/>
      <c r="BD1514" s="138" t="str">
        <f t="shared" si="28"/>
        <v>218:53,95</v>
      </c>
      <c r="BE1514" s="118"/>
      <c r="BF1514" s="118"/>
      <c r="BG1514" s="118"/>
      <c r="BH1514" s="118"/>
      <c r="BI1514" s="118"/>
    </row>
    <row r="1515" spans="1:61" x14ac:dyDescent="0.2">
      <c r="A1515" s="129"/>
      <c r="B1515" s="130"/>
      <c r="C1515" s="195" t="s">
        <v>269</v>
      </c>
      <c r="D1515" s="196"/>
      <c r="E1515" s="133">
        <v>102.2</v>
      </c>
      <c r="F1515" s="134"/>
      <c r="G1515" s="135"/>
      <c r="H1515" s="136"/>
      <c r="I1515" s="131"/>
      <c r="J1515" s="137"/>
      <c r="K1515" s="131"/>
      <c r="M1515" s="132" t="s">
        <v>269</v>
      </c>
      <c r="O1515" s="118"/>
      <c r="Z1515" s="118"/>
      <c r="AA1515" s="118"/>
      <c r="AB1515" s="118"/>
      <c r="AC1515" s="118"/>
      <c r="AD1515" s="118"/>
      <c r="AE1515" s="118"/>
      <c r="AF1515" s="118"/>
      <c r="AG1515" s="118"/>
      <c r="AH1515" s="118"/>
      <c r="AI1515" s="118"/>
      <c r="AJ1515" s="118"/>
      <c r="AK1515" s="118"/>
      <c r="AL1515" s="118"/>
      <c r="AM1515" s="118"/>
      <c r="AN1515" s="118"/>
      <c r="AO1515" s="118"/>
      <c r="AP1515" s="118"/>
      <c r="AQ1515" s="118"/>
      <c r="AR1515" s="118"/>
      <c r="AS1515" s="118"/>
      <c r="AT1515" s="118"/>
      <c r="AU1515" s="118"/>
      <c r="AV1515" s="118"/>
      <c r="AW1515" s="118"/>
      <c r="AX1515" s="118"/>
      <c r="AY1515" s="118"/>
      <c r="AZ1515" s="118"/>
      <c r="BA1515" s="118"/>
      <c r="BB1515" s="118"/>
      <c r="BC1515" s="118"/>
      <c r="BD1515" s="138" t="str">
        <f t="shared" si="28"/>
        <v>219:52,44</v>
      </c>
      <c r="BE1515" s="118"/>
      <c r="BF1515" s="118"/>
      <c r="BG1515" s="118"/>
      <c r="BH1515" s="118"/>
      <c r="BI1515" s="118"/>
    </row>
    <row r="1516" spans="1:61" x14ac:dyDescent="0.2">
      <c r="A1516" s="129"/>
      <c r="B1516" s="130"/>
      <c r="C1516" s="195" t="s">
        <v>270</v>
      </c>
      <c r="D1516" s="196"/>
      <c r="E1516" s="133">
        <v>30.17</v>
      </c>
      <c r="F1516" s="134"/>
      <c r="G1516" s="135"/>
      <c r="H1516" s="136"/>
      <c r="I1516" s="131"/>
      <c r="J1516" s="137"/>
      <c r="K1516" s="131"/>
      <c r="M1516" s="132" t="s">
        <v>270</v>
      </c>
      <c r="O1516" s="118"/>
      <c r="Z1516" s="118"/>
      <c r="AA1516" s="118"/>
      <c r="AB1516" s="118"/>
      <c r="AC1516" s="118"/>
      <c r="AD1516" s="118"/>
      <c r="AE1516" s="118"/>
      <c r="AF1516" s="118"/>
      <c r="AG1516" s="118"/>
      <c r="AH1516" s="118"/>
      <c r="AI1516" s="118"/>
      <c r="AJ1516" s="118"/>
      <c r="AK1516" s="118"/>
      <c r="AL1516" s="118"/>
      <c r="AM1516" s="118"/>
      <c r="AN1516" s="118"/>
      <c r="AO1516" s="118"/>
      <c r="AP1516" s="118"/>
      <c r="AQ1516" s="118"/>
      <c r="AR1516" s="118"/>
      <c r="AS1516" s="118"/>
      <c r="AT1516" s="118"/>
      <c r="AU1516" s="118"/>
      <c r="AV1516" s="118"/>
      <c r="AW1516" s="118"/>
      <c r="AX1516" s="118"/>
      <c r="AY1516" s="118"/>
      <c r="AZ1516" s="118"/>
      <c r="BA1516" s="118"/>
      <c r="BB1516" s="118"/>
      <c r="BC1516" s="118"/>
      <c r="BD1516" s="138" t="str">
        <f t="shared" si="28"/>
        <v>308:102,2</v>
      </c>
      <c r="BE1516" s="118"/>
      <c r="BF1516" s="118"/>
      <c r="BG1516" s="118"/>
      <c r="BH1516" s="118"/>
      <c r="BI1516" s="118"/>
    </row>
    <row r="1517" spans="1:61" x14ac:dyDescent="0.2">
      <c r="A1517" s="129"/>
      <c r="B1517" s="130"/>
      <c r="C1517" s="195" t="s">
        <v>271</v>
      </c>
      <c r="D1517" s="196"/>
      <c r="E1517" s="133">
        <v>26.28</v>
      </c>
      <c r="F1517" s="134"/>
      <c r="G1517" s="135"/>
      <c r="H1517" s="136"/>
      <c r="I1517" s="131"/>
      <c r="J1517" s="137"/>
      <c r="K1517" s="131"/>
      <c r="M1517" s="132" t="s">
        <v>271</v>
      </c>
      <c r="O1517" s="118"/>
      <c r="Z1517" s="118"/>
      <c r="AA1517" s="118"/>
      <c r="AB1517" s="118"/>
      <c r="AC1517" s="118"/>
      <c r="AD1517" s="118"/>
      <c r="AE1517" s="118"/>
      <c r="AF1517" s="118"/>
      <c r="AG1517" s="118"/>
      <c r="AH1517" s="118"/>
      <c r="AI1517" s="118"/>
      <c r="AJ1517" s="118"/>
      <c r="AK1517" s="118"/>
      <c r="AL1517" s="118"/>
      <c r="AM1517" s="118"/>
      <c r="AN1517" s="118"/>
      <c r="AO1517" s="118"/>
      <c r="AP1517" s="118"/>
      <c r="AQ1517" s="118"/>
      <c r="AR1517" s="118"/>
      <c r="AS1517" s="118"/>
      <c r="AT1517" s="118"/>
      <c r="AU1517" s="118"/>
      <c r="AV1517" s="118"/>
      <c r="AW1517" s="118"/>
      <c r="AX1517" s="118"/>
      <c r="AY1517" s="118"/>
      <c r="AZ1517" s="118"/>
      <c r="BA1517" s="118"/>
      <c r="BB1517" s="118"/>
      <c r="BC1517" s="118"/>
      <c r="BD1517" s="138" t="str">
        <f t="shared" si="28"/>
        <v>309:30,17</v>
      </c>
      <c r="BE1517" s="118"/>
      <c r="BF1517" s="118"/>
      <c r="BG1517" s="118"/>
      <c r="BH1517" s="118"/>
      <c r="BI1517" s="118"/>
    </row>
    <row r="1518" spans="1:61" x14ac:dyDescent="0.2">
      <c r="A1518" s="129"/>
      <c r="B1518" s="130"/>
      <c r="C1518" s="195" t="s">
        <v>272</v>
      </c>
      <c r="D1518" s="196"/>
      <c r="E1518" s="133">
        <v>7.61</v>
      </c>
      <c r="F1518" s="134"/>
      <c r="G1518" s="135"/>
      <c r="H1518" s="136"/>
      <c r="I1518" s="131"/>
      <c r="J1518" s="137"/>
      <c r="K1518" s="131"/>
      <c r="M1518" s="132" t="s">
        <v>272</v>
      </c>
      <c r="O1518" s="118"/>
      <c r="Z1518" s="118"/>
      <c r="AA1518" s="118"/>
      <c r="AB1518" s="118"/>
      <c r="AC1518" s="118"/>
      <c r="AD1518" s="118"/>
      <c r="AE1518" s="118"/>
      <c r="AF1518" s="118"/>
      <c r="AG1518" s="118"/>
      <c r="AH1518" s="118"/>
      <c r="AI1518" s="118"/>
      <c r="AJ1518" s="118"/>
      <c r="AK1518" s="118"/>
      <c r="AL1518" s="118"/>
      <c r="AM1518" s="118"/>
      <c r="AN1518" s="118"/>
      <c r="AO1518" s="118"/>
      <c r="AP1518" s="118"/>
      <c r="AQ1518" s="118"/>
      <c r="AR1518" s="118"/>
      <c r="AS1518" s="118"/>
      <c r="AT1518" s="118"/>
      <c r="AU1518" s="118"/>
      <c r="AV1518" s="118"/>
      <c r="AW1518" s="118"/>
      <c r="AX1518" s="118"/>
      <c r="AY1518" s="118"/>
      <c r="AZ1518" s="118"/>
      <c r="BA1518" s="118"/>
      <c r="BB1518" s="118"/>
      <c r="BC1518" s="118"/>
      <c r="BD1518" s="138" t="str">
        <f t="shared" si="28"/>
        <v>310:26,28</v>
      </c>
      <c r="BE1518" s="118"/>
      <c r="BF1518" s="118"/>
      <c r="BG1518" s="118"/>
      <c r="BH1518" s="118"/>
      <c r="BI1518" s="118"/>
    </row>
    <row r="1519" spans="1:61" x14ac:dyDescent="0.2">
      <c r="A1519" s="129"/>
      <c r="B1519" s="130"/>
      <c r="C1519" s="195" t="s">
        <v>273</v>
      </c>
      <c r="D1519" s="196"/>
      <c r="E1519" s="133">
        <v>38.51</v>
      </c>
      <c r="F1519" s="134"/>
      <c r="G1519" s="135"/>
      <c r="H1519" s="136"/>
      <c r="I1519" s="131"/>
      <c r="J1519" s="137"/>
      <c r="K1519" s="131"/>
      <c r="M1519" s="132" t="s">
        <v>273</v>
      </c>
      <c r="O1519" s="118"/>
      <c r="Z1519" s="118"/>
      <c r="AA1519" s="118"/>
      <c r="AB1519" s="118"/>
      <c r="AC1519" s="118"/>
      <c r="AD1519" s="118"/>
      <c r="AE1519" s="118"/>
      <c r="AF1519" s="118"/>
      <c r="AG1519" s="118"/>
      <c r="AH1519" s="118"/>
      <c r="AI1519" s="118"/>
      <c r="AJ1519" s="118"/>
      <c r="AK1519" s="118"/>
      <c r="AL1519" s="118"/>
      <c r="AM1519" s="118"/>
      <c r="AN1519" s="118"/>
      <c r="AO1519" s="118"/>
      <c r="AP1519" s="118"/>
      <c r="AQ1519" s="118"/>
      <c r="AR1519" s="118"/>
      <c r="AS1519" s="118"/>
      <c r="AT1519" s="118"/>
      <c r="AU1519" s="118"/>
      <c r="AV1519" s="118"/>
      <c r="AW1519" s="118"/>
      <c r="AX1519" s="118"/>
      <c r="AY1519" s="118"/>
      <c r="AZ1519" s="118"/>
      <c r="BA1519" s="118"/>
      <c r="BB1519" s="118"/>
      <c r="BC1519" s="118"/>
      <c r="BD1519" s="138" t="str">
        <f t="shared" si="28"/>
        <v>311:7,61</v>
      </c>
      <c r="BE1519" s="118"/>
      <c r="BF1519" s="118"/>
      <c r="BG1519" s="118"/>
      <c r="BH1519" s="118"/>
      <c r="BI1519" s="118"/>
    </row>
    <row r="1520" spans="1:61" x14ac:dyDescent="0.2">
      <c r="A1520" s="129"/>
      <c r="B1520" s="130"/>
      <c r="C1520" s="195" t="s">
        <v>181</v>
      </c>
      <c r="D1520" s="196"/>
      <c r="E1520" s="133">
        <v>20.58</v>
      </c>
      <c r="F1520" s="134"/>
      <c r="G1520" s="135"/>
      <c r="H1520" s="136"/>
      <c r="I1520" s="131"/>
      <c r="J1520" s="137"/>
      <c r="K1520" s="131"/>
      <c r="M1520" s="132" t="s">
        <v>181</v>
      </c>
      <c r="O1520" s="118"/>
      <c r="Z1520" s="118"/>
      <c r="AA1520" s="118"/>
      <c r="AB1520" s="118"/>
      <c r="AC1520" s="118"/>
      <c r="AD1520" s="118"/>
      <c r="AE1520" s="118"/>
      <c r="AF1520" s="118"/>
      <c r="AG1520" s="118"/>
      <c r="AH1520" s="118"/>
      <c r="AI1520" s="118"/>
      <c r="AJ1520" s="118"/>
      <c r="AK1520" s="118"/>
      <c r="AL1520" s="118"/>
      <c r="AM1520" s="118"/>
      <c r="AN1520" s="118"/>
      <c r="AO1520" s="118"/>
      <c r="AP1520" s="118"/>
      <c r="AQ1520" s="118"/>
      <c r="AR1520" s="118"/>
      <c r="AS1520" s="118"/>
      <c r="AT1520" s="118"/>
      <c r="AU1520" s="118"/>
      <c r="AV1520" s="118"/>
      <c r="AW1520" s="118"/>
      <c r="AX1520" s="118"/>
      <c r="AY1520" s="118"/>
      <c r="AZ1520" s="118"/>
      <c r="BA1520" s="118"/>
      <c r="BB1520" s="118"/>
      <c r="BC1520" s="118"/>
      <c r="BD1520" s="138" t="str">
        <f t="shared" si="28"/>
        <v>312:38,51</v>
      </c>
      <c r="BE1520" s="118"/>
      <c r="BF1520" s="118"/>
      <c r="BG1520" s="118"/>
      <c r="BH1520" s="118"/>
      <c r="BI1520" s="118"/>
    </row>
    <row r="1521" spans="1:104" x14ac:dyDescent="0.2">
      <c r="A1521" s="119">
        <v>192</v>
      </c>
      <c r="B1521" s="120" t="s">
        <v>1131</v>
      </c>
      <c r="C1521" s="121" t="s">
        <v>1132</v>
      </c>
      <c r="D1521" s="122" t="s">
        <v>49</v>
      </c>
      <c r="E1521" s="123">
        <v>879.17</v>
      </c>
      <c r="F1521" s="124">
        <v>0</v>
      </c>
      <c r="G1521" s="125">
        <f>E1521*F1521</f>
        <v>0</v>
      </c>
      <c r="H1521" s="126">
        <v>0</v>
      </c>
      <c r="I1521" s="127">
        <f>E1521*H1521</f>
        <v>0</v>
      </c>
      <c r="J1521" s="126">
        <v>-1E-3</v>
      </c>
      <c r="K1521" s="127">
        <f>E1521*J1521</f>
        <v>-0.87917000000000001</v>
      </c>
      <c r="O1521" s="118"/>
      <c r="Z1521" s="118"/>
      <c r="AA1521" s="118">
        <v>1</v>
      </c>
      <c r="AB1521" s="118">
        <v>7</v>
      </c>
      <c r="AC1521" s="118">
        <v>7</v>
      </c>
      <c r="AD1521" s="118"/>
      <c r="AE1521" s="118"/>
      <c r="AF1521" s="118"/>
      <c r="AG1521" s="118"/>
      <c r="AH1521" s="118"/>
      <c r="AI1521" s="118"/>
      <c r="AJ1521" s="118"/>
      <c r="AK1521" s="118"/>
      <c r="AL1521" s="118"/>
      <c r="AM1521" s="118"/>
      <c r="AN1521" s="118"/>
      <c r="AO1521" s="118"/>
      <c r="AP1521" s="118"/>
      <c r="AQ1521" s="118"/>
      <c r="AR1521" s="118"/>
      <c r="AS1521" s="118"/>
      <c r="AT1521" s="118"/>
      <c r="AU1521" s="118"/>
      <c r="AV1521" s="118"/>
      <c r="AW1521" s="118"/>
      <c r="AX1521" s="118"/>
      <c r="AY1521" s="118"/>
      <c r="AZ1521" s="128">
        <f>G1521</f>
        <v>0</v>
      </c>
      <c r="BA1521" s="118"/>
      <c r="BB1521" s="118"/>
      <c r="BC1521" s="118"/>
      <c r="BD1521" s="118"/>
      <c r="BE1521" s="118"/>
      <c r="BF1521" s="118"/>
      <c r="BG1521" s="118"/>
      <c r="BH1521" s="118"/>
      <c r="BI1521" s="118"/>
      <c r="CA1521" s="118">
        <v>1</v>
      </c>
      <c r="CB1521" s="118">
        <v>7</v>
      </c>
      <c r="CZ1521" s="81">
        <v>2</v>
      </c>
    </row>
    <row r="1522" spans="1:104" x14ac:dyDescent="0.2">
      <c r="A1522" s="129"/>
      <c r="B1522" s="130"/>
      <c r="C1522" s="197" t="s">
        <v>1133</v>
      </c>
      <c r="D1522" s="198"/>
      <c r="E1522" s="198"/>
      <c r="F1522" s="198"/>
      <c r="G1522" s="199"/>
      <c r="I1522" s="131"/>
      <c r="K1522" s="131"/>
      <c r="L1522" s="132" t="s">
        <v>1133</v>
      </c>
      <c r="O1522" s="118"/>
      <c r="Z1522" s="118"/>
      <c r="AA1522" s="118"/>
      <c r="AB1522" s="118"/>
      <c r="AC1522" s="118"/>
      <c r="AD1522" s="118"/>
      <c r="AE1522" s="118"/>
      <c r="AF1522" s="118"/>
      <c r="AG1522" s="118"/>
      <c r="AH1522" s="118"/>
      <c r="AI1522" s="118"/>
      <c r="AJ1522" s="118"/>
      <c r="AK1522" s="118"/>
      <c r="AL1522" s="118"/>
      <c r="AM1522" s="118"/>
      <c r="AN1522" s="118"/>
      <c r="AO1522" s="118"/>
      <c r="AP1522" s="118"/>
      <c r="AQ1522" s="118"/>
      <c r="AR1522" s="118"/>
      <c r="AS1522" s="118"/>
      <c r="AT1522" s="118"/>
      <c r="AU1522" s="118"/>
      <c r="AV1522" s="118"/>
      <c r="AW1522" s="118"/>
      <c r="AX1522" s="118"/>
      <c r="AY1522" s="118"/>
      <c r="AZ1522" s="118"/>
      <c r="BA1522" s="118"/>
      <c r="BB1522" s="118"/>
      <c r="BC1522" s="118"/>
      <c r="BD1522" s="118"/>
      <c r="BE1522" s="118"/>
      <c r="BF1522" s="118"/>
      <c r="BG1522" s="118"/>
      <c r="BH1522" s="118"/>
      <c r="BI1522" s="118"/>
    </row>
    <row r="1523" spans="1:104" x14ac:dyDescent="0.2">
      <c r="A1523" s="129"/>
      <c r="B1523" s="130"/>
      <c r="C1523" s="197" t="s">
        <v>1134</v>
      </c>
      <c r="D1523" s="198"/>
      <c r="E1523" s="198"/>
      <c r="F1523" s="198"/>
      <c r="G1523" s="199"/>
      <c r="I1523" s="131"/>
      <c r="K1523" s="131"/>
      <c r="L1523" s="132" t="s">
        <v>1134</v>
      </c>
      <c r="O1523" s="118"/>
      <c r="Z1523" s="118"/>
      <c r="AA1523" s="118"/>
      <c r="AB1523" s="118"/>
      <c r="AC1523" s="118"/>
      <c r="AD1523" s="118"/>
      <c r="AE1523" s="118"/>
      <c r="AF1523" s="118"/>
      <c r="AG1523" s="118"/>
      <c r="AH1523" s="118"/>
      <c r="AI1523" s="118"/>
      <c r="AJ1523" s="118"/>
      <c r="AK1523" s="118"/>
      <c r="AL1523" s="118"/>
      <c r="AM1523" s="118"/>
      <c r="AN1523" s="118"/>
      <c r="AO1523" s="118"/>
      <c r="AP1523" s="118"/>
      <c r="AQ1523" s="118"/>
      <c r="AR1523" s="118"/>
      <c r="AS1523" s="118"/>
      <c r="AT1523" s="118"/>
      <c r="AU1523" s="118"/>
      <c r="AV1523" s="118"/>
      <c r="AW1523" s="118"/>
      <c r="AX1523" s="118"/>
      <c r="AY1523" s="118"/>
      <c r="AZ1523" s="118"/>
      <c r="BA1523" s="118"/>
      <c r="BB1523" s="118"/>
      <c r="BC1523" s="118"/>
      <c r="BD1523" s="118"/>
      <c r="BE1523" s="118"/>
      <c r="BF1523" s="118"/>
      <c r="BG1523" s="118"/>
      <c r="BH1523" s="118"/>
      <c r="BI1523" s="118"/>
    </row>
    <row r="1524" spans="1:104" x14ac:dyDescent="0.2">
      <c r="A1524" s="129"/>
      <c r="B1524" s="130"/>
      <c r="C1524" s="195" t="s">
        <v>384</v>
      </c>
      <c r="D1524" s="196"/>
      <c r="E1524" s="133">
        <v>0</v>
      </c>
      <c r="F1524" s="134"/>
      <c r="G1524" s="135"/>
      <c r="H1524" s="136"/>
      <c r="I1524" s="131"/>
      <c r="J1524" s="137"/>
      <c r="K1524" s="131"/>
      <c r="M1524" s="132" t="s">
        <v>384</v>
      </c>
      <c r="O1524" s="118"/>
      <c r="Z1524" s="118"/>
      <c r="AA1524" s="118"/>
      <c r="AB1524" s="118"/>
      <c r="AC1524" s="118"/>
      <c r="AD1524" s="118"/>
      <c r="AE1524" s="118"/>
      <c r="AF1524" s="118"/>
      <c r="AG1524" s="118"/>
      <c r="AH1524" s="118"/>
      <c r="AI1524" s="118"/>
      <c r="AJ1524" s="118"/>
      <c r="AK1524" s="118"/>
      <c r="AL1524" s="118"/>
      <c r="AM1524" s="118"/>
      <c r="AN1524" s="118"/>
      <c r="AO1524" s="118"/>
      <c r="AP1524" s="118"/>
      <c r="AQ1524" s="118"/>
      <c r="AR1524" s="118"/>
      <c r="AS1524" s="118"/>
      <c r="AT1524" s="118"/>
      <c r="AU1524" s="118"/>
      <c r="AV1524" s="118"/>
      <c r="AW1524" s="118"/>
      <c r="AX1524" s="118"/>
      <c r="AY1524" s="118"/>
      <c r="AZ1524" s="118"/>
      <c r="BA1524" s="118"/>
      <c r="BB1524" s="118"/>
      <c r="BC1524" s="118"/>
      <c r="BD1524" s="138" t="str">
        <f t="shared" ref="BD1524:BD1541" si="29">C1523</f>
        <v>koberec</v>
      </c>
      <c r="BE1524" s="118"/>
      <c r="BF1524" s="118"/>
      <c r="BG1524" s="118"/>
      <c r="BH1524" s="118"/>
      <c r="BI1524" s="118"/>
    </row>
    <row r="1525" spans="1:104" x14ac:dyDescent="0.2">
      <c r="A1525" s="129"/>
      <c r="B1525" s="130"/>
      <c r="C1525" s="195" t="s">
        <v>226</v>
      </c>
      <c r="D1525" s="196"/>
      <c r="E1525" s="133">
        <v>61.05</v>
      </c>
      <c r="F1525" s="134"/>
      <c r="G1525" s="135"/>
      <c r="H1525" s="136"/>
      <c r="I1525" s="131"/>
      <c r="J1525" s="137"/>
      <c r="K1525" s="131"/>
      <c r="M1525" s="132" t="s">
        <v>226</v>
      </c>
      <c r="O1525" s="118"/>
      <c r="Z1525" s="118"/>
      <c r="AA1525" s="118"/>
      <c r="AB1525" s="118"/>
      <c r="AC1525" s="118"/>
      <c r="AD1525" s="118"/>
      <c r="AE1525" s="118"/>
      <c r="AF1525" s="118"/>
      <c r="AG1525" s="118"/>
      <c r="AH1525" s="118"/>
      <c r="AI1525" s="118"/>
      <c r="AJ1525" s="118"/>
      <c r="AK1525" s="118"/>
      <c r="AL1525" s="118"/>
      <c r="AM1525" s="118"/>
      <c r="AN1525" s="118"/>
      <c r="AO1525" s="118"/>
      <c r="AP1525" s="118"/>
      <c r="AQ1525" s="118"/>
      <c r="AR1525" s="118"/>
      <c r="AS1525" s="118"/>
      <c r="AT1525" s="118"/>
      <c r="AU1525" s="118"/>
      <c r="AV1525" s="118"/>
      <c r="AW1525" s="118"/>
      <c r="AX1525" s="118"/>
      <c r="AY1525" s="118"/>
      <c r="AZ1525" s="118"/>
      <c r="BA1525" s="118"/>
      <c r="BB1525" s="118"/>
      <c r="BC1525" s="118"/>
      <c r="BD1525" s="138" t="str">
        <f t="shared" si="29"/>
        <v>P5:</v>
      </c>
      <c r="BE1525" s="118"/>
      <c r="BF1525" s="118"/>
      <c r="BG1525" s="118"/>
      <c r="BH1525" s="118"/>
      <c r="BI1525" s="118"/>
    </row>
    <row r="1526" spans="1:104" x14ac:dyDescent="0.2">
      <c r="A1526" s="129"/>
      <c r="B1526" s="130"/>
      <c r="C1526" s="195" t="s">
        <v>227</v>
      </c>
      <c r="D1526" s="196"/>
      <c r="E1526" s="133">
        <v>42.33</v>
      </c>
      <c r="F1526" s="134"/>
      <c r="G1526" s="135"/>
      <c r="H1526" s="136"/>
      <c r="I1526" s="131"/>
      <c r="J1526" s="137"/>
      <c r="K1526" s="131"/>
      <c r="M1526" s="132" t="s">
        <v>227</v>
      </c>
      <c r="O1526" s="118"/>
      <c r="Z1526" s="118"/>
      <c r="AA1526" s="118"/>
      <c r="AB1526" s="118"/>
      <c r="AC1526" s="118"/>
      <c r="AD1526" s="118"/>
      <c r="AE1526" s="118"/>
      <c r="AF1526" s="118"/>
      <c r="AG1526" s="118"/>
      <c r="AH1526" s="118"/>
      <c r="AI1526" s="118"/>
      <c r="AJ1526" s="118"/>
      <c r="AK1526" s="118"/>
      <c r="AL1526" s="118"/>
      <c r="AM1526" s="118"/>
      <c r="AN1526" s="118"/>
      <c r="AO1526" s="118"/>
      <c r="AP1526" s="118"/>
      <c r="AQ1526" s="118"/>
      <c r="AR1526" s="118"/>
      <c r="AS1526" s="118"/>
      <c r="AT1526" s="118"/>
      <c r="AU1526" s="118"/>
      <c r="AV1526" s="118"/>
      <c r="AW1526" s="118"/>
      <c r="AX1526" s="118"/>
      <c r="AY1526" s="118"/>
      <c r="AZ1526" s="118"/>
      <c r="BA1526" s="118"/>
      <c r="BB1526" s="118"/>
      <c r="BC1526" s="118"/>
      <c r="BD1526" s="138" t="str">
        <f t="shared" si="29"/>
        <v>102:61,05</v>
      </c>
      <c r="BE1526" s="118"/>
      <c r="BF1526" s="118"/>
      <c r="BG1526" s="118"/>
      <c r="BH1526" s="118"/>
      <c r="BI1526" s="118"/>
    </row>
    <row r="1527" spans="1:104" x14ac:dyDescent="0.2">
      <c r="A1527" s="129"/>
      <c r="B1527" s="130"/>
      <c r="C1527" s="195" t="s">
        <v>228</v>
      </c>
      <c r="D1527" s="196"/>
      <c r="E1527" s="133">
        <v>156.27000000000001</v>
      </c>
      <c r="F1527" s="134"/>
      <c r="G1527" s="135"/>
      <c r="H1527" s="136"/>
      <c r="I1527" s="131"/>
      <c r="J1527" s="137"/>
      <c r="K1527" s="131"/>
      <c r="M1527" s="132" t="s">
        <v>228</v>
      </c>
      <c r="O1527" s="118"/>
      <c r="Z1527" s="118"/>
      <c r="AA1527" s="118"/>
      <c r="AB1527" s="118"/>
      <c r="AC1527" s="118"/>
      <c r="AD1527" s="118"/>
      <c r="AE1527" s="118"/>
      <c r="AF1527" s="118"/>
      <c r="AG1527" s="118"/>
      <c r="AH1527" s="118"/>
      <c r="AI1527" s="118"/>
      <c r="AJ1527" s="118"/>
      <c r="AK1527" s="118"/>
      <c r="AL1527" s="118"/>
      <c r="AM1527" s="118"/>
      <c r="AN1527" s="118"/>
      <c r="AO1527" s="118"/>
      <c r="AP1527" s="118"/>
      <c r="AQ1527" s="118"/>
      <c r="AR1527" s="118"/>
      <c r="AS1527" s="118"/>
      <c r="AT1527" s="118"/>
      <c r="AU1527" s="118"/>
      <c r="AV1527" s="118"/>
      <c r="AW1527" s="118"/>
      <c r="AX1527" s="118"/>
      <c r="AY1527" s="118"/>
      <c r="AZ1527" s="118"/>
      <c r="BA1527" s="118"/>
      <c r="BB1527" s="118"/>
      <c r="BC1527" s="118"/>
      <c r="BD1527" s="138" t="str">
        <f t="shared" si="29"/>
        <v>103:42,33</v>
      </c>
      <c r="BE1527" s="118"/>
      <c r="BF1527" s="118"/>
      <c r="BG1527" s="118"/>
      <c r="BH1527" s="118"/>
      <c r="BI1527" s="118"/>
    </row>
    <row r="1528" spans="1:104" x14ac:dyDescent="0.2">
      <c r="A1528" s="129"/>
      <c r="B1528" s="130"/>
      <c r="C1528" s="195" t="s">
        <v>229</v>
      </c>
      <c r="D1528" s="196"/>
      <c r="E1528" s="133">
        <v>12.23</v>
      </c>
      <c r="F1528" s="134"/>
      <c r="G1528" s="135"/>
      <c r="H1528" s="136"/>
      <c r="I1528" s="131"/>
      <c r="J1528" s="137"/>
      <c r="K1528" s="131"/>
      <c r="M1528" s="132" t="s">
        <v>229</v>
      </c>
      <c r="O1528" s="118"/>
      <c r="Z1528" s="118"/>
      <c r="AA1528" s="118"/>
      <c r="AB1528" s="118"/>
      <c r="AC1528" s="118"/>
      <c r="AD1528" s="118"/>
      <c r="AE1528" s="118"/>
      <c r="AF1528" s="118"/>
      <c r="AG1528" s="118"/>
      <c r="AH1528" s="118"/>
      <c r="AI1528" s="118"/>
      <c r="AJ1528" s="118"/>
      <c r="AK1528" s="118"/>
      <c r="AL1528" s="118"/>
      <c r="AM1528" s="118"/>
      <c r="AN1528" s="118"/>
      <c r="AO1528" s="118"/>
      <c r="AP1528" s="118"/>
      <c r="AQ1528" s="118"/>
      <c r="AR1528" s="118"/>
      <c r="AS1528" s="118"/>
      <c r="AT1528" s="118"/>
      <c r="AU1528" s="118"/>
      <c r="AV1528" s="118"/>
      <c r="AW1528" s="118"/>
      <c r="AX1528" s="118"/>
      <c r="AY1528" s="118"/>
      <c r="AZ1528" s="118"/>
      <c r="BA1528" s="118"/>
      <c r="BB1528" s="118"/>
      <c r="BC1528" s="118"/>
      <c r="BD1528" s="138" t="str">
        <f t="shared" si="29"/>
        <v>201:156,27</v>
      </c>
      <c r="BE1528" s="118"/>
      <c r="BF1528" s="118"/>
      <c r="BG1528" s="118"/>
      <c r="BH1528" s="118"/>
      <c r="BI1528" s="118"/>
    </row>
    <row r="1529" spans="1:104" x14ac:dyDescent="0.2">
      <c r="A1529" s="129"/>
      <c r="B1529" s="130"/>
      <c r="C1529" s="195" t="s">
        <v>230</v>
      </c>
      <c r="D1529" s="196"/>
      <c r="E1529" s="133">
        <v>18.93</v>
      </c>
      <c r="F1529" s="134"/>
      <c r="G1529" s="135"/>
      <c r="H1529" s="136"/>
      <c r="I1529" s="131"/>
      <c r="J1529" s="137"/>
      <c r="K1529" s="131"/>
      <c r="M1529" s="132" t="s">
        <v>230</v>
      </c>
      <c r="O1529" s="118"/>
      <c r="Z1529" s="118"/>
      <c r="AA1529" s="118"/>
      <c r="AB1529" s="118"/>
      <c r="AC1529" s="118"/>
      <c r="AD1529" s="118"/>
      <c r="AE1529" s="118"/>
      <c r="AF1529" s="118"/>
      <c r="AG1529" s="118"/>
      <c r="AH1529" s="118"/>
      <c r="AI1529" s="118"/>
      <c r="AJ1529" s="118"/>
      <c r="AK1529" s="118"/>
      <c r="AL1529" s="118"/>
      <c r="AM1529" s="118"/>
      <c r="AN1529" s="118"/>
      <c r="AO1529" s="118"/>
      <c r="AP1529" s="118"/>
      <c r="AQ1529" s="118"/>
      <c r="AR1529" s="118"/>
      <c r="AS1529" s="118"/>
      <c r="AT1529" s="118"/>
      <c r="AU1529" s="118"/>
      <c r="AV1529" s="118"/>
      <c r="AW1529" s="118"/>
      <c r="AX1529" s="118"/>
      <c r="AY1529" s="118"/>
      <c r="AZ1529" s="118"/>
      <c r="BA1529" s="118"/>
      <c r="BB1529" s="118"/>
      <c r="BC1529" s="118"/>
      <c r="BD1529" s="138" t="str">
        <f t="shared" si="29"/>
        <v>202:12,23</v>
      </c>
      <c r="BE1529" s="118"/>
      <c r="BF1529" s="118"/>
      <c r="BG1529" s="118"/>
      <c r="BH1529" s="118"/>
      <c r="BI1529" s="118"/>
    </row>
    <row r="1530" spans="1:104" x14ac:dyDescent="0.2">
      <c r="A1530" s="129"/>
      <c r="B1530" s="130"/>
      <c r="C1530" s="195" t="s">
        <v>231</v>
      </c>
      <c r="D1530" s="196"/>
      <c r="E1530" s="133">
        <v>21.06</v>
      </c>
      <c r="F1530" s="134"/>
      <c r="G1530" s="135"/>
      <c r="H1530" s="136"/>
      <c r="I1530" s="131"/>
      <c r="J1530" s="137"/>
      <c r="K1530" s="131"/>
      <c r="M1530" s="132" t="s">
        <v>231</v>
      </c>
      <c r="O1530" s="118"/>
      <c r="Z1530" s="118"/>
      <c r="AA1530" s="118"/>
      <c r="AB1530" s="118"/>
      <c r="AC1530" s="118"/>
      <c r="AD1530" s="118"/>
      <c r="AE1530" s="118"/>
      <c r="AF1530" s="118"/>
      <c r="AG1530" s="118"/>
      <c r="AH1530" s="118"/>
      <c r="AI1530" s="118"/>
      <c r="AJ1530" s="118"/>
      <c r="AK1530" s="118"/>
      <c r="AL1530" s="118"/>
      <c r="AM1530" s="118"/>
      <c r="AN1530" s="118"/>
      <c r="AO1530" s="118"/>
      <c r="AP1530" s="118"/>
      <c r="AQ1530" s="118"/>
      <c r="AR1530" s="118"/>
      <c r="AS1530" s="118"/>
      <c r="AT1530" s="118"/>
      <c r="AU1530" s="118"/>
      <c r="AV1530" s="118"/>
      <c r="AW1530" s="118"/>
      <c r="AX1530" s="118"/>
      <c r="AY1530" s="118"/>
      <c r="AZ1530" s="118"/>
      <c r="BA1530" s="118"/>
      <c r="BB1530" s="118"/>
      <c r="BC1530" s="118"/>
      <c r="BD1530" s="138" t="str">
        <f t="shared" si="29"/>
        <v>203:18,93</v>
      </c>
      <c r="BE1530" s="118"/>
      <c r="BF1530" s="118"/>
      <c r="BG1530" s="118"/>
      <c r="BH1530" s="118"/>
      <c r="BI1530" s="118"/>
    </row>
    <row r="1531" spans="1:104" x14ac:dyDescent="0.2">
      <c r="A1531" s="129"/>
      <c r="B1531" s="130"/>
      <c r="C1531" s="195" t="s">
        <v>232</v>
      </c>
      <c r="D1531" s="196"/>
      <c r="E1531" s="133">
        <v>3.75</v>
      </c>
      <c r="F1531" s="134"/>
      <c r="G1531" s="135"/>
      <c r="H1531" s="136"/>
      <c r="I1531" s="131"/>
      <c r="J1531" s="137"/>
      <c r="K1531" s="131"/>
      <c r="M1531" s="132" t="s">
        <v>232</v>
      </c>
      <c r="O1531" s="118"/>
      <c r="Z1531" s="118"/>
      <c r="AA1531" s="118"/>
      <c r="AB1531" s="118"/>
      <c r="AC1531" s="118"/>
      <c r="AD1531" s="118"/>
      <c r="AE1531" s="118"/>
      <c r="AF1531" s="118"/>
      <c r="AG1531" s="118"/>
      <c r="AH1531" s="118"/>
      <c r="AI1531" s="118"/>
      <c r="AJ1531" s="118"/>
      <c r="AK1531" s="118"/>
      <c r="AL1531" s="118"/>
      <c r="AM1531" s="118"/>
      <c r="AN1531" s="118"/>
      <c r="AO1531" s="118"/>
      <c r="AP1531" s="118"/>
      <c r="AQ1531" s="118"/>
      <c r="AR1531" s="118"/>
      <c r="AS1531" s="118"/>
      <c r="AT1531" s="118"/>
      <c r="AU1531" s="118"/>
      <c r="AV1531" s="118"/>
      <c r="AW1531" s="118"/>
      <c r="AX1531" s="118"/>
      <c r="AY1531" s="118"/>
      <c r="AZ1531" s="118"/>
      <c r="BA1531" s="118"/>
      <c r="BB1531" s="118"/>
      <c r="BC1531" s="118"/>
      <c r="BD1531" s="138" t="str">
        <f t="shared" si="29"/>
        <v>212:21,06</v>
      </c>
      <c r="BE1531" s="118"/>
      <c r="BF1531" s="118"/>
      <c r="BG1531" s="118"/>
      <c r="BH1531" s="118"/>
      <c r="BI1531" s="118"/>
    </row>
    <row r="1532" spans="1:104" x14ac:dyDescent="0.2">
      <c r="A1532" s="129"/>
      <c r="B1532" s="130"/>
      <c r="C1532" s="195" t="s">
        <v>233</v>
      </c>
      <c r="D1532" s="196"/>
      <c r="E1532" s="133">
        <v>161.84</v>
      </c>
      <c r="F1532" s="134"/>
      <c r="G1532" s="135"/>
      <c r="H1532" s="136"/>
      <c r="I1532" s="131"/>
      <c r="J1532" s="137"/>
      <c r="K1532" s="131"/>
      <c r="M1532" s="132" t="s">
        <v>233</v>
      </c>
      <c r="O1532" s="118"/>
      <c r="Z1532" s="118"/>
      <c r="AA1532" s="118"/>
      <c r="AB1532" s="118"/>
      <c r="AC1532" s="118"/>
      <c r="AD1532" s="118"/>
      <c r="AE1532" s="118"/>
      <c r="AF1532" s="118"/>
      <c r="AG1532" s="118"/>
      <c r="AH1532" s="118"/>
      <c r="AI1532" s="118"/>
      <c r="AJ1532" s="118"/>
      <c r="AK1532" s="118"/>
      <c r="AL1532" s="118"/>
      <c r="AM1532" s="118"/>
      <c r="AN1532" s="118"/>
      <c r="AO1532" s="118"/>
      <c r="AP1532" s="118"/>
      <c r="AQ1532" s="118"/>
      <c r="AR1532" s="118"/>
      <c r="AS1532" s="118"/>
      <c r="AT1532" s="118"/>
      <c r="AU1532" s="118"/>
      <c r="AV1532" s="118"/>
      <c r="AW1532" s="118"/>
      <c r="AX1532" s="118"/>
      <c r="AY1532" s="118"/>
      <c r="AZ1532" s="118"/>
      <c r="BA1532" s="118"/>
      <c r="BB1532" s="118"/>
      <c r="BC1532" s="118"/>
      <c r="BD1532" s="138" t="str">
        <f t="shared" si="29"/>
        <v>213:3,75</v>
      </c>
      <c r="BE1532" s="118"/>
      <c r="BF1532" s="118"/>
      <c r="BG1532" s="118"/>
      <c r="BH1532" s="118"/>
      <c r="BI1532" s="118"/>
    </row>
    <row r="1533" spans="1:104" x14ac:dyDescent="0.2">
      <c r="A1533" s="129"/>
      <c r="B1533" s="130"/>
      <c r="C1533" s="195" t="s">
        <v>234</v>
      </c>
      <c r="D1533" s="196"/>
      <c r="E1533" s="133">
        <v>69.97</v>
      </c>
      <c r="F1533" s="134"/>
      <c r="G1533" s="135"/>
      <c r="H1533" s="136"/>
      <c r="I1533" s="131"/>
      <c r="J1533" s="137"/>
      <c r="K1533" s="131"/>
      <c r="M1533" s="132" t="s">
        <v>234</v>
      </c>
      <c r="O1533" s="118"/>
      <c r="Z1533" s="118"/>
      <c r="AA1533" s="118"/>
      <c r="AB1533" s="118"/>
      <c r="AC1533" s="118"/>
      <c r="AD1533" s="118"/>
      <c r="AE1533" s="118"/>
      <c r="AF1533" s="118"/>
      <c r="AG1533" s="118"/>
      <c r="AH1533" s="118"/>
      <c r="AI1533" s="118"/>
      <c r="AJ1533" s="118"/>
      <c r="AK1533" s="118"/>
      <c r="AL1533" s="118"/>
      <c r="AM1533" s="118"/>
      <c r="AN1533" s="118"/>
      <c r="AO1533" s="118"/>
      <c r="AP1533" s="118"/>
      <c r="AQ1533" s="118"/>
      <c r="AR1533" s="118"/>
      <c r="AS1533" s="118"/>
      <c r="AT1533" s="118"/>
      <c r="AU1533" s="118"/>
      <c r="AV1533" s="118"/>
      <c r="AW1533" s="118"/>
      <c r="AX1533" s="118"/>
      <c r="AY1533" s="118"/>
      <c r="AZ1533" s="118"/>
      <c r="BA1533" s="118"/>
      <c r="BB1533" s="118"/>
      <c r="BC1533" s="118"/>
      <c r="BD1533" s="138" t="str">
        <f t="shared" si="29"/>
        <v>216:161,84</v>
      </c>
      <c r="BE1533" s="118"/>
      <c r="BF1533" s="118"/>
      <c r="BG1533" s="118"/>
      <c r="BH1533" s="118"/>
      <c r="BI1533" s="118"/>
    </row>
    <row r="1534" spans="1:104" x14ac:dyDescent="0.2">
      <c r="A1534" s="129"/>
      <c r="B1534" s="130"/>
      <c r="C1534" s="195" t="s">
        <v>267</v>
      </c>
      <c r="D1534" s="196"/>
      <c r="E1534" s="133">
        <v>53.95</v>
      </c>
      <c r="F1534" s="134"/>
      <c r="G1534" s="135"/>
      <c r="H1534" s="136"/>
      <c r="I1534" s="131"/>
      <c r="J1534" s="137"/>
      <c r="K1534" s="131"/>
      <c r="M1534" s="132" t="s">
        <v>267</v>
      </c>
      <c r="O1534" s="118"/>
      <c r="Z1534" s="118"/>
      <c r="AA1534" s="118"/>
      <c r="AB1534" s="118"/>
      <c r="AC1534" s="118"/>
      <c r="AD1534" s="118"/>
      <c r="AE1534" s="118"/>
      <c r="AF1534" s="118"/>
      <c r="AG1534" s="118"/>
      <c r="AH1534" s="118"/>
      <c r="AI1534" s="118"/>
      <c r="AJ1534" s="118"/>
      <c r="AK1534" s="118"/>
      <c r="AL1534" s="118"/>
      <c r="AM1534" s="118"/>
      <c r="AN1534" s="118"/>
      <c r="AO1534" s="118"/>
      <c r="AP1534" s="118"/>
      <c r="AQ1534" s="118"/>
      <c r="AR1534" s="118"/>
      <c r="AS1534" s="118"/>
      <c r="AT1534" s="118"/>
      <c r="AU1534" s="118"/>
      <c r="AV1534" s="118"/>
      <c r="AW1534" s="118"/>
      <c r="AX1534" s="118"/>
      <c r="AY1534" s="118"/>
      <c r="AZ1534" s="118"/>
      <c r="BA1534" s="118"/>
      <c r="BB1534" s="118"/>
      <c r="BC1534" s="118"/>
      <c r="BD1534" s="138" t="str">
        <f t="shared" si="29"/>
        <v>217:69,97</v>
      </c>
      <c r="BE1534" s="118"/>
      <c r="BF1534" s="118"/>
      <c r="BG1534" s="118"/>
      <c r="BH1534" s="118"/>
      <c r="BI1534" s="118"/>
    </row>
    <row r="1535" spans="1:104" x14ac:dyDescent="0.2">
      <c r="A1535" s="129"/>
      <c r="B1535" s="130"/>
      <c r="C1535" s="195" t="s">
        <v>268</v>
      </c>
      <c r="D1535" s="196"/>
      <c r="E1535" s="133">
        <v>52.44</v>
      </c>
      <c r="F1535" s="134"/>
      <c r="G1535" s="135"/>
      <c r="H1535" s="136"/>
      <c r="I1535" s="131"/>
      <c r="J1535" s="137"/>
      <c r="K1535" s="131"/>
      <c r="M1535" s="132" t="s">
        <v>268</v>
      </c>
      <c r="O1535" s="118"/>
      <c r="Z1535" s="118"/>
      <c r="AA1535" s="118"/>
      <c r="AB1535" s="118"/>
      <c r="AC1535" s="118"/>
      <c r="AD1535" s="118"/>
      <c r="AE1535" s="118"/>
      <c r="AF1535" s="118"/>
      <c r="AG1535" s="118"/>
      <c r="AH1535" s="118"/>
      <c r="AI1535" s="118"/>
      <c r="AJ1535" s="118"/>
      <c r="AK1535" s="118"/>
      <c r="AL1535" s="118"/>
      <c r="AM1535" s="118"/>
      <c r="AN1535" s="118"/>
      <c r="AO1535" s="118"/>
      <c r="AP1535" s="118"/>
      <c r="AQ1535" s="118"/>
      <c r="AR1535" s="118"/>
      <c r="AS1535" s="118"/>
      <c r="AT1535" s="118"/>
      <c r="AU1535" s="118"/>
      <c r="AV1535" s="118"/>
      <c r="AW1535" s="118"/>
      <c r="AX1535" s="118"/>
      <c r="AY1535" s="118"/>
      <c r="AZ1535" s="118"/>
      <c r="BA1535" s="118"/>
      <c r="BB1535" s="118"/>
      <c r="BC1535" s="118"/>
      <c r="BD1535" s="138" t="str">
        <f t="shared" si="29"/>
        <v>218:53,95</v>
      </c>
      <c r="BE1535" s="118"/>
      <c r="BF1535" s="118"/>
      <c r="BG1535" s="118"/>
      <c r="BH1535" s="118"/>
      <c r="BI1535" s="118"/>
    </row>
    <row r="1536" spans="1:104" x14ac:dyDescent="0.2">
      <c r="A1536" s="129"/>
      <c r="B1536" s="130"/>
      <c r="C1536" s="195" t="s">
        <v>269</v>
      </c>
      <c r="D1536" s="196"/>
      <c r="E1536" s="133">
        <v>102.2</v>
      </c>
      <c r="F1536" s="134"/>
      <c r="G1536" s="135"/>
      <c r="H1536" s="136"/>
      <c r="I1536" s="131"/>
      <c r="J1536" s="137"/>
      <c r="K1536" s="131"/>
      <c r="M1536" s="132" t="s">
        <v>269</v>
      </c>
      <c r="O1536" s="118"/>
      <c r="Z1536" s="118"/>
      <c r="AA1536" s="118"/>
      <c r="AB1536" s="118"/>
      <c r="AC1536" s="118"/>
      <c r="AD1536" s="118"/>
      <c r="AE1536" s="118"/>
      <c r="AF1536" s="118"/>
      <c r="AG1536" s="118"/>
      <c r="AH1536" s="118"/>
      <c r="AI1536" s="118"/>
      <c r="AJ1536" s="118"/>
      <c r="AK1536" s="118"/>
      <c r="AL1536" s="118"/>
      <c r="AM1536" s="118"/>
      <c r="AN1536" s="118"/>
      <c r="AO1536" s="118"/>
      <c r="AP1536" s="118"/>
      <c r="AQ1536" s="118"/>
      <c r="AR1536" s="118"/>
      <c r="AS1536" s="118"/>
      <c r="AT1536" s="118"/>
      <c r="AU1536" s="118"/>
      <c r="AV1536" s="118"/>
      <c r="AW1536" s="118"/>
      <c r="AX1536" s="118"/>
      <c r="AY1536" s="118"/>
      <c r="AZ1536" s="118"/>
      <c r="BA1536" s="118"/>
      <c r="BB1536" s="118"/>
      <c r="BC1536" s="118"/>
      <c r="BD1536" s="138" t="str">
        <f t="shared" si="29"/>
        <v>219:52,44</v>
      </c>
      <c r="BE1536" s="118"/>
      <c r="BF1536" s="118"/>
      <c r="BG1536" s="118"/>
      <c r="BH1536" s="118"/>
      <c r="BI1536" s="118"/>
    </row>
    <row r="1537" spans="1:104" x14ac:dyDescent="0.2">
      <c r="A1537" s="129"/>
      <c r="B1537" s="130"/>
      <c r="C1537" s="195" t="s">
        <v>270</v>
      </c>
      <c r="D1537" s="196"/>
      <c r="E1537" s="133">
        <v>30.17</v>
      </c>
      <c r="F1537" s="134"/>
      <c r="G1537" s="135"/>
      <c r="H1537" s="136"/>
      <c r="I1537" s="131"/>
      <c r="J1537" s="137"/>
      <c r="K1537" s="131"/>
      <c r="M1537" s="132" t="s">
        <v>270</v>
      </c>
      <c r="O1537" s="118"/>
      <c r="Z1537" s="118"/>
      <c r="AA1537" s="118"/>
      <c r="AB1537" s="118"/>
      <c r="AC1537" s="118"/>
      <c r="AD1537" s="118"/>
      <c r="AE1537" s="118"/>
      <c r="AF1537" s="118"/>
      <c r="AG1537" s="118"/>
      <c r="AH1537" s="118"/>
      <c r="AI1537" s="118"/>
      <c r="AJ1537" s="118"/>
      <c r="AK1537" s="118"/>
      <c r="AL1537" s="118"/>
      <c r="AM1537" s="118"/>
      <c r="AN1537" s="118"/>
      <c r="AO1537" s="118"/>
      <c r="AP1537" s="118"/>
      <c r="AQ1537" s="118"/>
      <c r="AR1537" s="118"/>
      <c r="AS1537" s="118"/>
      <c r="AT1537" s="118"/>
      <c r="AU1537" s="118"/>
      <c r="AV1537" s="118"/>
      <c r="AW1537" s="118"/>
      <c r="AX1537" s="118"/>
      <c r="AY1537" s="118"/>
      <c r="AZ1537" s="118"/>
      <c r="BA1537" s="118"/>
      <c r="BB1537" s="118"/>
      <c r="BC1537" s="118"/>
      <c r="BD1537" s="138" t="str">
        <f t="shared" si="29"/>
        <v>308:102,2</v>
      </c>
      <c r="BE1537" s="118"/>
      <c r="BF1537" s="118"/>
      <c r="BG1537" s="118"/>
      <c r="BH1537" s="118"/>
      <c r="BI1537" s="118"/>
    </row>
    <row r="1538" spans="1:104" x14ac:dyDescent="0.2">
      <c r="A1538" s="129"/>
      <c r="B1538" s="130"/>
      <c r="C1538" s="195" t="s">
        <v>271</v>
      </c>
      <c r="D1538" s="196"/>
      <c r="E1538" s="133">
        <v>26.28</v>
      </c>
      <c r="F1538" s="134"/>
      <c r="G1538" s="135"/>
      <c r="H1538" s="136"/>
      <c r="I1538" s="131"/>
      <c r="J1538" s="137"/>
      <c r="K1538" s="131"/>
      <c r="M1538" s="132" t="s">
        <v>271</v>
      </c>
      <c r="O1538" s="118"/>
      <c r="Z1538" s="118"/>
      <c r="AA1538" s="118"/>
      <c r="AB1538" s="118"/>
      <c r="AC1538" s="118"/>
      <c r="AD1538" s="118"/>
      <c r="AE1538" s="118"/>
      <c r="AF1538" s="118"/>
      <c r="AG1538" s="118"/>
      <c r="AH1538" s="118"/>
      <c r="AI1538" s="118"/>
      <c r="AJ1538" s="118"/>
      <c r="AK1538" s="118"/>
      <c r="AL1538" s="118"/>
      <c r="AM1538" s="118"/>
      <c r="AN1538" s="118"/>
      <c r="AO1538" s="118"/>
      <c r="AP1538" s="118"/>
      <c r="AQ1538" s="118"/>
      <c r="AR1538" s="118"/>
      <c r="AS1538" s="118"/>
      <c r="AT1538" s="118"/>
      <c r="AU1538" s="118"/>
      <c r="AV1538" s="118"/>
      <c r="AW1538" s="118"/>
      <c r="AX1538" s="118"/>
      <c r="AY1538" s="118"/>
      <c r="AZ1538" s="118"/>
      <c r="BA1538" s="118"/>
      <c r="BB1538" s="118"/>
      <c r="BC1538" s="118"/>
      <c r="BD1538" s="138" t="str">
        <f t="shared" si="29"/>
        <v>309:30,17</v>
      </c>
      <c r="BE1538" s="118"/>
      <c r="BF1538" s="118"/>
      <c r="BG1538" s="118"/>
      <c r="BH1538" s="118"/>
      <c r="BI1538" s="118"/>
    </row>
    <row r="1539" spans="1:104" x14ac:dyDescent="0.2">
      <c r="A1539" s="129"/>
      <c r="B1539" s="130"/>
      <c r="C1539" s="195" t="s">
        <v>272</v>
      </c>
      <c r="D1539" s="196"/>
      <c r="E1539" s="133">
        <v>7.61</v>
      </c>
      <c r="F1539" s="134"/>
      <c r="G1539" s="135"/>
      <c r="H1539" s="136"/>
      <c r="I1539" s="131"/>
      <c r="J1539" s="137"/>
      <c r="K1539" s="131"/>
      <c r="M1539" s="132" t="s">
        <v>272</v>
      </c>
      <c r="O1539" s="118"/>
      <c r="Z1539" s="118"/>
      <c r="AA1539" s="118"/>
      <c r="AB1539" s="118"/>
      <c r="AC1539" s="118"/>
      <c r="AD1539" s="118"/>
      <c r="AE1539" s="118"/>
      <c r="AF1539" s="118"/>
      <c r="AG1539" s="118"/>
      <c r="AH1539" s="118"/>
      <c r="AI1539" s="118"/>
      <c r="AJ1539" s="118"/>
      <c r="AK1539" s="118"/>
      <c r="AL1539" s="118"/>
      <c r="AM1539" s="118"/>
      <c r="AN1539" s="118"/>
      <c r="AO1539" s="118"/>
      <c r="AP1539" s="118"/>
      <c r="AQ1539" s="118"/>
      <c r="AR1539" s="118"/>
      <c r="AS1539" s="118"/>
      <c r="AT1539" s="118"/>
      <c r="AU1539" s="118"/>
      <c r="AV1539" s="118"/>
      <c r="AW1539" s="118"/>
      <c r="AX1539" s="118"/>
      <c r="AY1539" s="118"/>
      <c r="AZ1539" s="118"/>
      <c r="BA1539" s="118"/>
      <c r="BB1539" s="118"/>
      <c r="BC1539" s="118"/>
      <c r="BD1539" s="138" t="str">
        <f t="shared" si="29"/>
        <v>310:26,28</v>
      </c>
      <c r="BE1539" s="118"/>
      <c r="BF1539" s="118"/>
      <c r="BG1539" s="118"/>
      <c r="BH1539" s="118"/>
      <c r="BI1539" s="118"/>
    </row>
    <row r="1540" spans="1:104" x14ac:dyDescent="0.2">
      <c r="A1540" s="129"/>
      <c r="B1540" s="130"/>
      <c r="C1540" s="195" t="s">
        <v>273</v>
      </c>
      <c r="D1540" s="196"/>
      <c r="E1540" s="133">
        <v>38.51</v>
      </c>
      <c r="F1540" s="134"/>
      <c r="G1540" s="135"/>
      <c r="H1540" s="136"/>
      <c r="I1540" s="131"/>
      <c r="J1540" s="137"/>
      <c r="K1540" s="131"/>
      <c r="M1540" s="132" t="s">
        <v>273</v>
      </c>
      <c r="O1540" s="118"/>
      <c r="Z1540" s="118"/>
      <c r="AA1540" s="118"/>
      <c r="AB1540" s="118"/>
      <c r="AC1540" s="118"/>
      <c r="AD1540" s="118"/>
      <c r="AE1540" s="118"/>
      <c r="AF1540" s="118"/>
      <c r="AG1540" s="118"/>
      <c r="AH1540" s="118"/>
      <c r="AI1540" s="118"/>
      <c r="AJ1540" s="118"/>
      <c r="AK1540" s="118"/>
      <c r="AL1540" s="118"/>
      <c r="AM1540" s="118"/>
      <c r="AN1540" s="118"/>
      <c r="AO1540" s="118"/>
      <c r="AP1540" s="118"/>
      <c r="AQ1540" s="118"/>
      <c r="AR1540" s="118"/>
      <c r="AS1540" s="118"/>
      <c r="AT1540" s="118"/>
      <c r="AU1540" s="118"/>
      <c r="AV1540" s="118"/>
      <c r="AW1540" s="118"/>
      <c r="AX1540" s="118"/>
      <c r="AY1540" s="118"/>
      <c r="AZ1540" s="118"/>
      <c r="BA1540" s="118"/>
      <c r="BB1540" s="118"/>
      <c r="BC1540" s="118"/>
      <c r="BD1540" s="138" t="str">
        <f t="shared" si="29"/>
        <v>311:7,61</v>
      </c>
      <c r="BE1540" s="118"/>
      <c r="BF1540" s="118"/>
      <c r="BG1540" s="118"/>
      <c r="BH1540" s="118"/>
      <c r="BI1540" s="118"/>
    </row>
    <row r="1541" spans="1:104" x14ac:dyDescent="0.2">
      <c r="A1541" s="129"/>
      <c r="B1541" s="130"/>
      <c r="C1541" s="195" t="s">
        <v>181</v>
      </c>
      <c r="D1541" s="196"/>
      <c r="E1541" s="133">
        <v>20.58</v>
      </c>
      <c r="F1541" s="134"/>
      <c r="G1541" s="135"/>
      <c r="H1541" s="136"/>
      <c r="I1541" s="131"/>
      <c r="J1541" s="137"/>
      <c r="K1541" s="131"/>
      <c r="M1541" s="132" t="s">
        <v>181</v>
      </c>
      <c r="O1541" s="118"/>
      <c r="Z1541" s="118"/>
      <c r="AA1541" s="118"/>
      <c r="AB1541" s="118"/>
      <c r="AC1541" s="118"/>
      <c r="AD1541" s="118"/>
      <c r="AE1541" s="118"/>
      <c r="AF1541" s="118"/>
      <c r="AG1541" s="118"/>
      <c r="AH1541" s="118"/>
      <c r="AI1541" s="118"/>
      <c r="AJ1541" s="118"/>
      <c r="AK1541" s="118"/>
      <c r="AL1541" s="118"/>
      <c r="AM1541" s="118"/>
      <c r="AN1541" s="118"/>
      <c r="AO1541" s="118"/>
      <c r="AP1541" s="118"/>
      <c r="AQ1541" s="118"/>
      <c r="AR1541" s="118"/>
      <c r="AS1541" s="118"/>
      <c r="AT1541" s="118"/>
      <c r="AU1541" s="118"/>
      <c r="AV1541" s="118"/>
      <c r="AW1541" s="118"/>
      <c r="AX1541" s="118"/>
      <c r="AY1541" s="118"/>
      <c r="AZ1541" s="118"/>
      <c r="BA1541" s="118"/>
      <c r="BB1541" s="118"/>
      <c r="BC1541" s="118"/>
      <c r="BD1541" s="138" t="str">
        <f t="shared" si="29"/>
        <v>312:38,51</v>
      </c>
      <c r="BE1541" s="118"/>
      <c r="BF1541" s="118"/>
      <c r="BG1541" s="118"/>
      <c r="BH1541" s="118"/>
      <c r="BI1541" s="118"/>
    </row>
    <row r="1542" spans="1:104" x14ac:dyDescent="0.2">
      <c r="A1542" s="119">
        <v>193</v>
      </c>
      <c r="B1542" s="120" t="s">
        <v>1135</v>
      </c>
      <c r="C1542" s="121" t="s">
        <v>1136</v>
      </c>
      <c r="D1542" s="122" t="s">
        <v>49</v>
      </c>
      <c r="E1542" s="123">
        <v>879.17</v>
      </c>
      <c r="F1542" s="124">
        <v>0</v>
      </c>
      <c r="G1542" s="125">
        <f>E1542*F1542</f>
        <v>0</v>
      </c>
      <c r="H1542" s="126">
        <v>3.0000000000000001E-5</v>
      </c>
      <c r="I1542" s="127">
        <f>E1542*H1542</f>
        <v>2.6375099999999999E-2</v>
      </c>
      <c r="J1542" s="126">
        <v>0</v>
      </c>
      <c r="K1542" s="127">
        <f>E1542*J1542</f>
        <v>0</v>
      </c>
      <c r="O1542" s="118"/>
      <c r="Z1542" s="118"/>
      <c r="AA1542" s="118">
        <v>1</v>
      </c>
      <c r="AB1542" s="118">
        <v>7</v>
      </c>
      <c r="AC1542" s="118">
        <v>7</v>
      </c>
      <c r="AD1542" s="118"/>
      <c r="AE1542" s="118"/>
      <c r="AF1542" s="118"/>
      <c r="AG1542" s="118"/>
      <c r="AH1542" s="118"/>
      <c r="AI1542" s="118"/>
      <c r="AJ1542" s="118"/>
      <c r="AK1542" s="118"/>
      <c r="AL1542" s="118"/>
      <c r="AM1542" s="118"/>
      <c r="AN1542" s="118"/>
      <c r="AO1542" s="118"/>
      <c r="AP1542" s="118"/>
      <c r="AQ1542" s="118"/>
      <c r="AR1542" s="118"/>
      <c r="AS1542" s="118"/>
      <c r="AT1542" s="118"/>
      <c r="AU1542" s="118"/>
      <c r="AV1542" s="118"/>
      <c r="AW1542" s="118"/>
      <c r="AX1542" s="118"/>
      <c r="AY1542" s="118"/>
      <c r="AZ1542" s="128">
        <f>G1542</f>
        <v>0</v>
      </c>
      <c r="BA1542" s="118"/>
      <c r="BB1542" s="118"/>
      <c r="BC1542" s="118"/>
      <c r="BD1542" s="118"/>
      <c r="BE1542" s="118"/>
      <c r="BF1542" s="118"/>
      <c r="BG1542" s="118"/>
      <c r="BH1542" s="118"/>
      <c r="BI1542" s="118"/>
      <c r="CA1542" s="118">
        <v>1</v>
      </c>
      <c r="CB1542" s="118">
        <v>7</v>
      </c>
      <c r="CZ1542" s="81">
        <v>2</v>
      </c>
    </row>
    <row r="1543" spans="1:104" x14ac:dyDescent="0.2">
      <c r="A1543" s="129"/>
      <c r="B1543" s="130"/>
      <c r="C1543" s="195" t="s">
        <v>384</v>
      </c>
      <c r="D1543" s="196"/>
      <c r="E1543" s="133">
        <v>0</v>
      </c>
      <c r="F1543" s="134"/>
      <c r="G1543" s="135"/>
      <c r="H1543" s="136"/>
      <c r="I1543" s="131"/>
      <c r="J1543" s="137"/>
      <c r="K1543" s="131"/>
      <c r="M1543" s="132" t="s">
        <v>384</v>
      </c>
      <c r="O1543" s="118"/>
      <c r="Z1543" s="118"/>
      <c r="AA1543" s="118"/>
      <c r="AB1543" s="118"/>
      <c r="AC1543" s="118"/>
      <c r="AD1543" s="118"/>
      <c r="AE1543" s="118"/>
      <c r="AF1543" s="118"/>
      <c r="AG1543" s="118"/>
      <c r="AH1543" s="118"/>
      <c r="AI1543" s="118"/>
      <c r="AJ1543" s="118"/>
      <c r="AK1543" s="118"/>
      <c r="AL1543" s="118"/>
      <c r="AM1543" s="118"/>
      <c r="AN1543" s="118"/>
      <c r="AO1543" s="118"/>
      <c r="AP1543" s="118"/>
      <c r="AQ1543" s="118"/>
      <c r="AR1543" s="118"/>
      <c r="AS1543" s="118"/>
      <c r="AT1543" s="118"/>
      <c r="AU1543" s="118"/>
      <c r="AV1543" s="118"/>
      <c r="AW1543" s="118"/>
      <c r="AX1543" s="118"/>
      <c r="AY1543" s="118"/>
      <c r="AZ1543" s="118"/>
      <c r="BA1543" s="118"/>
      <c r="BB1543" s="118"/>
      <c r="BC1543" s="118"/>
      <c r="BD1543" s="138" t="str">
        <f t="shared" ref="BD1543:BD1560" si="30">C1542</f>
        <v xml:space="preserve">Napuštění povlakových podlah pastou </v>
      </c>
      <c r="BE1543" s="118"/>
      <c r="BF1543" s="118"/>
      <c r="BG1543" s="118"/>
      <c r="BH1543" s="118"/>
      <c r="BI1543" s="118"/>
    </row>
    <row r="1544" spans="1:104" x14ac:dyDescent="0.2">
      <c r="A1544" s="129"/>
      <c r="B1544" s="130"/>
      <c r="C1544" s="195" t="s">
        <v>226</v>
      </c>
      <c r="D1544" s="196"/>
      <c r="E1544" s="133">
        <v>61.05</v>
      </c>
      <c r="F1544" s="134"/>
      <c r="G1544" s="135"/>
      <c r="H1544" s="136"/>
      <c r="I1544" s="131"/>
      <c r="J1544" s="137"/>
      <c r="K1544" s="131"/>
      <c r="M1544" s="132" t="s">
        <v>226</v>
      </c>
      <c r="O1544" s="118"/>
      <c r="Z1544" s="118"/>
      <c r="AA1544" s="118"/>
      <c r="AB1544" s="118"/>
      <c r="AC1544" s="118"/>
      <c r="AD1544" s="118"/>
      <c r="AE1544" s="118"/>
      <c r="AF1544" s="118"/>
      <c r="AG1544" s="118"/>
      <c r="AH1544" s="118"/>
      <c r="AI1544" s="118"/>
      <c r="AJ1544" s="118"/>
      <c r="AK1544" s="118"/>
      <c r="AL1544" s="118"/>
      <c r="AM1544" s="118"/>
      <c r="AN1544" s="118"/>
      <c r="AO1544" s="118"/>
      <c r="AP1544" s="118"/>
      <c r="AQ1544" s="118"/>
      <c r="AR1544" s="118"/>
      <c r="AS1544" s="118"/>
      <c r="AT1544" s="118"/>
      <c r="AU1544" s="118"/>
      <c r="AV1544" s="118"/>
      <c r="AW1544" s="118"/>
      <c r="AX1544" s="118"/>
      <c r="AY1544" s="118"/>
      <c r="AZ1544" s="118"/>
      <c r="BA1544" s="118"/>
      <c r="BB1544" s="118"/>
      <c r="BC1544" s="118"/>
      <c r="BD1544" s="138" t="str">
        <f t="shared" si="30"/>
        <v>P5:</v>
      </c>
      <c r="BE1544" s="118"/>
      <c r="BF1544" s="118"/>
      <c r="BG1544" s="118"/>
      <c r="BH1544" s="118"/>
      <c r="BI1544" s="118"/>
    </row>
    <row r="1545" spans="1:104" x14ac:dyDescent="0.2">
      <c r="A1545" s="129"/>
      <c r="B1545" s="130"/>
      <c r="C1545" s="195" t="s">
        <v>227</v>
      </c>
      <c r="D1545" s="196"/>
      <c r="E1545" s="133">
        <v>42.33</v>
      </c>
      <c r="F1545" s="134"/>
      <c r="G1545" s="135"/>
      <c r="H1545" s="136"/>
      <c r="I1545" s="131"/>
      <c r="J1545" s="137"/>
      <c r="K1545" s="131"/>
      <c r="M1545" s="132" t="s">
        <v>227</v>
      </c>
      <c r="O1545" s="118"/>
      <c r="Z1545" s="118"/>
      <c r="AA1545" s="118"/>
      <c r="AB1545" s="118"/>
      <c r="AC1545" s="118"/>
      <c r="AD1545" s="118"/>
      <c r="AE1545" s="118"/>
      <c r="AF1545" s="118"/>
      <c r="AG1545" s="118"/>
      <c r="AH1545" s="118"/>
      <c r="AI1545" s="118"/>
      <c r="AJ1545" s="118"/>
      <c r="AK1545" s="118"/>
      <c r="AL1545" s="118"/>
      <c r="AM1545" s="118"/>
      <c r="AN1545" s="118"/>
      <c r="AO1545" s="118"/>
      <c r="AP1545" s="118"/>
      <c r="AQ1545" s="118"/>
      <c r="AR1545" s="118"/>
      <c r="AS1545" s="118"/>
      <c r="AT1545" s="118"/>
      <c r="AU1545" s="118"/>
      <c r="AV1545" s="118"/>
      <c r="AW1545" s="118"/>
      <c r="AX1545" s="118"/>
      <c r="AY1545" s="118"/>
      <c r="AZ1545" s="118"/>
      <c r="BA1545" s="118"/>
      <c r="BB1545" s="118"/>
      <c r="BC1545" s="118"/>
      <c r="BD1545" s="138" t="str">
        <f t="shared" si="30"/>
        <v>102:61,05</v>
      </c>
      <c r="BE1545" s="118"/>
      <c r="BF1545" s="118"/>
      <c r="BG1545" s="118"/>
      <c r="BH1545" s="118"/>
      <c r="BI1545" s="118"/>
    </row>
    <row r="1546" spans="1:104" x14ac:dyDescent="0.2">
      <c r="A1546" s="129"/>
      <c r="B1546" s="130"/>
      <c r="C1546" s="195" t="s">
        <v>228</v>
      </c>
      <c r="D1546" s="196"/>
      <c r="E1546" s="133">
        <v>156.27000000000001</v>
      </c>
      <c r="F1546" s="134"/>
      <c r="G1546" s="135"/>
      <c r="H1546" s="136"/>
      <c r="I1546" s="131"/>
      <c r="J1546" s="137"/>
      <c r="K1546" s="131"/>
      <c r="M1546" s="132" t="s">
        <v>228</v>
      </c>
      <c r="O1546" s="118"/>
      <c r="Z1546" s="118"/>
      <c r="AA1546" s="118"/>
      <c r="AB1546" s="118"/>
      <c r="AC1546" s="118"/>
      <c r="AD1546" s="118"/>
      <c r="AE1546" s="118"/>
      <c r="AF1546" s="118"/>
      <c r="AG1546" s="118"/>
      <c r="AH1546" s="118"/>
      <c r="AI1546" s="118"/>
      <c r="AJ1546" s="118"/>
      <c r="AK1546" s="118"/>
      <c r="AL1546" s="118"/>
      <c r="AM1546" s="118"/>
      <c r="AN1546" s="118"/>
      <c r="AO1546" s="118"/>
      <c r="AP1546" s="118"/>
      <c r="AQ1546" s="118"/>
      <c r="AR1546" s="118"/>
      <c r="AS1546" s="118"/>
      <c r="AT1546" s="118"/>
      <c r="AU1546" s="118"/>
      <c r="AV1546" s="118"/>
      <c r="AW1546" s="118"/>
      <c r="AX1546" s="118"/>
      <c r="AY1546" s="118"/>
      <c r="AZ1546" s="118"/>
      <c r="BA1546" s="118"/>
      <c r="BB1546" s="118"/>
      <c r="BC1546" s="118"/>
      <c r="BD1546" s="138" t="str">
        <f t="shared" si="30"/>
        <v>103:42,33</v>
      </c>
      <c r="BE1546" s="118"/>
      <c r="BF1546" s="118"/>
      <c r="BG1546" s="118"/>
      <c r="BH1546" s="118"/>
      <c r="BI1546" s="118"/>
    </row>
    <row r="1547" spans="1:104" x14ac:dyDescent="0.2">
      <c r="A1547" s="129"/>
      <c r="B1547" s="130"/>
      <c r="C1547" s="195" t="s">
        <v>229</v>
      </c>
      <c r="D1547" s="196"/>
      <c r="E1547" s="133">
        <v>12.23</v>
      </c>
      <c r="F1547" s="134"/>
      <c r="G1547" s="135"/>
      <c r="H1547" s="136"/>
      <c r="I1547" s="131"/>
      <c r="J1547" s="137"/>
      <c r="K1547" s="131"/>
      <c r="M1547" s="132" t="s">
        <v>229</v>
      </c>
      <c r="O1547" s="118"/>
      <c r="Z1547" s="118"/>
      <c r="AA1547" s="118"/>
      <c r="AB1547" s="118"/>
      <c r="AC1547" s="118"/>
      <c r="AD1547" s="118"/>
      <c r="AE1547" s="118"/>
      <c r="AF1547" s="118"/>
      <c r="AG1547" s="118"/>
      <c r="AH1547" s="118"/>
      <c r="AI1547" s="118"/>
      <c r="AJ1547" s="118"/>
      <c r="AK1547" s="118"/>
      <c r="AL1547" s="118"/>
      <c r="AM1547" s="118"/>
      <c r="AN1547" s="118"/>
      <c r="AO1547" s="118"/>
      <c r="AP1547" s="118"/>
      <c r="AQ1547" s="118"/>
      <c r="AR1547" s="118"/>
      <c r="AS1547" s="118"/>
      <c r="AT1547" s="118"/>
      <c r="AU1547" s="118"/>
      <c r="AV1547" s="118"/>
      <c r="AW1547" s="118"/>
      <c r="AX1547" s="118"/>
      <c r="AY1547" s="118"/>
      <c r="AZ1547" s="118"/>
      <c r="BA1547" s="118"/>
      <c r="BB1547" s="118"/>
      <c r="BC1547" s="118"/>
      <c r="BD1547" s="138" t="str">
        <f t="shared" si="30"/>
        <v>201:156,27</v>
      </c>
      <c r="BE1547" s="118"/>
      <c r="BF1547" s="118"/>
      <c r="BG1547" s="118"/>
      <c r="BH1547" s="118"/>
      <c r="BI1547" s="118"/>
    </row>
    <row r="1548" spans="1:104" x14ac:dyDescent="0.2">
      <c r="A1548" s="129"/>
      <c r="B1548" s="130"/>
      <c r="C1548" s="195" t="s">
        <v>230</v>
      </c>
      <c r="D1548" s="196"/>
      <c r="E1548" s="133">
        <v>18.93</v>
      </c>
      <c r="F1548" s="134"/>
      <c r="G1548" s="135"/>
      <c r="H1548" s="136"/>
      <c r="I1548" s="131"/>
      <c r="J1548" s="137"/>
      <c r="K1548" s="131"/>
      <c r="M1548" s="132" t="s">
        <v>230</v>
      </c>
      <c r="O1548" s="118"/>
      <c r="Z1548" s="118"/>
      <c r="AA1548" s="118"/>
      <c r="AB1548" s="118"/>
      <c r="AC1548" s="118"/>
      <c r="AD1548" s="118"/>
      <c r="AE1548" s="118"/>
      <c r="AF1548" s="118"/>
      <c r="AG1548" s="118"/>
      <c r="AH1548" s="118"/>
      <c r="AI1548" s="118"/>
      <c r="AJ1548" s="118"/>
      <c r="AK1548" s="118"/>
      <c r="AL1548" s="118"/>
      <c r="AM1548" s="118"/>
      <c r="AN1548" s="118"/>
      <c r="AO1548" s="118"/>
      <c r="AP1548" s="118"/>
      <c r="AQ1548" s="118"/>
      <c r="AR1548" s="118"/>
      <c r="AS1548" s="118"/>
      <c r="AT1548" s="118"/>
      <c r="AU1548" s="118"/>
      <c r="AV1548" s="118"/>
      <c r="AW1548" s="118"/>
      <c r="AX1548" s="118"/>
      <c r="AY1548" s="118"/>
      <c r="AZ1548" s="118"/>
      <c r="BA1548" s="118"/>
      <c r="BB1548" s="118"/>
      <c r="BC1548" s="118"/>
      <c r="BD1548" s="138" t="str">
        <f t="shared" si="30"/>
        <v>202:12,23</v>
      </c>
      <c r="BE1548" s="118"/>
      <c r="BF1548" s="118"/>
      <c r="BG1548" s="118"/>
      <c r="BH1548" s="118"/>
      <c r="BI1548" s="118"/>
    </row>
    <row r="1549" spans="1:104" x14ac:dyDescent="0.2">
      <c r="A1549" s="129"/>
      <c r="B1549" s="130"/>
      <c r="C1549" s="195" t="s">
        <v>231</v>
      </c>
      <c r="D1549" s="196"/>
      <c r="E1549" s="133">
        <v>21.06</v>
      </c>
      <c r="F1549" s="134"/>
      <c r="G1549" s="135"/>
      <c r="H1549" s="136"/>
      <c r="I1549" s="131"/>
      <c r="J1549" s="137"/>
      <c r="K1549" s="131"/>
      <c r="M1549" s="132" t="s">
        <v>231</v>
      </c>
      <c r="O1549" s="118"/>
      <c r="Z1549" s="118"/>
      <c r="AA1549" s="118"/>
      <c r="AB1549" s="118"/>
      <c r="AC1549" s="118"/>
      <c r="AD1549" s="118"/>
      <c r="AE1549" s="118"/>
      <c r="AF1549" s="118"/>
      <c r="AG1549" s="118"/>
      <c r="AH1549" s="118"/>
      <c r="AI1549" s="118"/>
      <c r="AJ1549" s="118"/>
      <c r="AK1549" s="118"/>
      <c r="AL1549" s="118"/>
      <c r="AM1549" s="118"/>
      <c r="AN1549" s="118"/>
      <c r="AO1549" s="118"/>
      <c r="AP1549" s="118"/>
      <c r="AQ1549" s="118"/>
      <c r="AR1549" s="118"/>
      <c r="AS1549" s="118"/>
      <c r="AT1549" s="118"/>
      <c r="AU1549" s="118"/>
      <c r="AV1549" s="118"/>
      <c r="AW1549" s="118"/>
      <c r="AX1549" s="118"/>
      <c r="AY1549" s="118"/>
      <c r="AZ1549" s="118"/>
      <c r="BA1549" s="118"/>
      <c r="BB1549" s="118"/>
      <c r="BC1549" s="118"/>
      <c r="BD1549" s="138" t="str">
        <f t="shared" si="30"/>
        <v>203:18,93</v>
      </c>
      <c r="BE1549" s="118"/>
      <c r="BF1549" s="118"/>
      <c r="BG1549" s="118"/>
      <c r="BH1549" s="118"/>
      <c r="BI1549" s="118"/>
    </row>
    <row r="1550" spans="1:104" x14ac:dyDescent="0.2">
      <c r="A1550" s="129"/>
      <c r="B1550" s="130"/>
      <c r="C1550" s="195" t="s">
        <v>232</v>
      </c>
      <c r="D1550" s="196"/>
      <c r="E1550" s="133">
        <v>3.75</v>
      </c>
      <c r="F1550" s="134"/>
      <c r="G1550" s="135"/>
      <c r="H1550" s="136"/>
      <c r="I1550" s="131"/>
      <c r="J1550" s="137"/>
      <c r="K1550" s="131"/>
      <c r="M1550" s="132" t="s">
        <v>232</v>
      </c>
      <c r="O1550" s="118"/>
      <c r="Z1550" s="118"/>
      <c r="AA1550" s="118"/>
      <c r="AB1550" s="118"/>
      <c r="AC1550" s="118"/>
      <c r="AD1550" s="118"/>
      <c r="AE1550" s="118"/>
      <c r="AF1550" s="118"/>
      <c r="AG1550" s="118"/>
      <c r="AH1550" s="118"/>
      <c r="AI1550" s="118"/>
      <c r="AJ1550" s="118"/>
      <c r="AK1550" s="118"/>
      <c r="AL1550" s="118"/>
      <c r="AM1550" s="118"/>
      <c r="AN1550" s="118"/>
      <c r="AO1550" s="118"/>
      <c r="AP1550" s="118"/>
      <c r="AQ1550" s="118"/>
      <c r="AR1550" s="118"/>
      <c r="AS1550" s="118"/>
      <c r="AT1550" s="118"/>
      <c r="AU1550" s="118"/>
      <c r="AV1550" s="118"/>
      <c r="AW1550" s="118"/>
      <c r="AX1550" s="118"/>
      <c r="AY1550" s="118"/>
      <c r="AZ1550" s="118"/>
      <c r="BA1550" s="118"/>
      <c r="BB1550" s="118"/>
      <c r="BC1550" s="118"/>
      <c r="BD1550" s="138" t="str">
        <f t="shared" si="30"/>
        <v>212:21,06</v>
      </c>
      <c r="BE1550" s="118"/>
      <c r="BF1550" s="118"/>
      <c r="BG1550" s="118"/>
      <c r="BH1550" s="118"/>
      <c r="BI1550" s="118"/>
    </row>
    <row r="1551" spans="1:104" x14ac:dyDescent="0.2">
      <c r="A1551" s="129"/>
      <c r="B1551" s="130"/>
      <c r="C1551" s="195" t="s">
        <v>233</v>
      </c>
      <c r="D1551" s="196"/>
      <c r="E1551" s="133">
        <v>161.84</v>
      </c>
      <c r="F1551" s="134"/>
      <c r="G1551" s="135"/>
      <c r="H1551" s="136"/>
      <c r="I1551" s="131"/>
      <c r="J1551" s="137"/>
      <c r="K1551" s="131"/>
      <c r="M1551" s="132" t="s">
        <v>233</v>
      </c>
      <c r="O1551" s="118"/>
      <c r="Z1551" s="118"/>
      <c r="AA1551" s="118"/>
      <c r="AB1551" s="118"/>
      <c r="AC1551" s="118"/>
      <c r="AD1551" s="118"/>
      <c r="AE1551" s="118"/>
      <c r="AF1551" s="118"/>
      <c r="AG1551" s="118"/>
      <c r="AH1551" s="118"/>
      <c r="AI1551" s="118"/>
      <c r="AJ1551" s="118"/>
      <c r="AK1551" s="118"/>
      <c r="AL1551" s="118"/>
      <c r="AM1551" s="118"/>
      <c r="AN1551" s="118"/>
      <c r="AO1551" s="118"/>
      <c r="AP1551" s="118"/>
      <c r="AQ1551" s="118"/>
      <c r="AR1551" s="118"/>
      <c r="AS1551" s="118"/>
      <c r="AT1551" s="118"/>
      <c r="AU1551" s="118"/>
      <c r="AV1551" s="118"/>
      <c r="AW1551" s="118"/>
      <c r="AX1551" s="118"/>
      <c r="AY1551" s="118"/>
      <c r="AZ1551" s="118"/>
      <c r="BA1551" s="118"/>
      <c r="BB1551" s="118"/>
      <c r="BC1551" s="118"/>
      <c r="BD1551" s="138" t="str">
        <f t="shared" si="30"/>
        <v>213:3,75</v>
      </c>
      <c r="BE1551" s="118"/>
      <c r="BF1551" s="118"/>
      <c r="BG1551" s="118"/>
      <c r="BH1551" s="118"/>
      <c r="BI1551" s="118"/>
    </row>
    <row r="1552" spans="1:104" x14ac:dyDescent="0.2">
      <c r="A1552" s="129"/>
      <c r="B1552" s="130"/>
      <c r="C1552" s="195" t="s">
        <v>234</v>
      </c>
      <c r="D1552" s="196"/>
      <c r="E1552" s="133">
        <v>69.97</v>
      </c>
      <c r="F1552" s="134"/>
      <c r="G1552" s="135"/>
      <c r="H1552" s="136"/>
      <c r="I1552" s="131"/>
      <c r="J1552" s="137"/>
      <c r="K1552" s="131"/>
      <c r="M1552" s="132" t="s">
        <v>234</v>
      </c>
      <c r="O1552" s="118"/>
      <c r="Z1552" s="118"/>
      <c r="AA1552" s="118"/>
      <c r="AB1552" s="118"/>
      <c r="AC1552" s="118"/>
      <c r="AD1552" s="118"/>
      <c r="AE1552" s="118"/>
      <c r="AF1552" s="118"/>
      <c r="AG1552" s="118"/>
      <c r="AH1552" s="118"/>
      <c r="AI1552" s="118"/>
      <c r="AJ1552" s="118"/>
      <c r="AK1552" s="118"/>
      <c r="AL1552" s="118"/>
      <c r="AM1552" s="118"/>
      <c r="AN1552" s="118"/>
      <c r="AO1552" s="118"/>
      <c r="AP1552" s="118"/>
      <c r="AQ1552" s="118"/>
      <c r="AR1552" s="118"/>
      <c r="AS1552" s="118"/>
      <c r="AT1552" s="118"/>
      <c r="AU1552" s="118"/>
      <c r="AV1552" s="118"/>
      <c r="AW1552" s="118"/>
      <c r="AX1552" s="118"/>
      <c r="AY1552" s="118"/>
      <c r="AZ1552" s="118"/>
      <c r="BA1552" s="118"/>
      <c r="BB1552" s="118"/>
      <c r="BC1552" s="118"/>
      <c r="BD1552" s="138" t="str">
        <f t="shared" si="30"/>
        <v>216:161,84</v>
      </c>
      <c r="BE1552" s="118"/>
      <c r="BF1552" s="118"/>
      <c r="BG1552" s="118"/>
      <c r="BH1552" s="118"/>
      <c r="BI1552" s="118"/>
    </row>
    <row r="1553" spans="1:104" x14ac:dyDescent="0.2">
      <c r="A1553" s="129"/>
      <c r="B1553" s="130"/>
      <c r="C1553" s="195" t="s">
        <v>267</v>
      </c>
      <c r="D1553" s="196"/>
      <c r="E1553" s="133">
        <v>53.95</v>
      </c>
      <c r="F1553" s="134"/>
      <c r="G1553" s="135"/>
      <c r="H1553" s="136"/>
      <c r="I1553" s="131"/>
      <c r="J1553" s="137"/>
      <c r="K1553" s="131"/>
      <c r="M1553" s="132" t="s">
        <v>267</v>
      </c>
      <c r="O1553" s="118"/>
      <c r="Z1553" s="118"/>
      <c r="AA1553" s="118"/>
      <c r="AB1553" s="118"/>
      <c r="AC1553" s="118"/>
      <c r="AD1553" s="118"/>
      <c r="AE1553" s="118"/>
      <c r="AF1553" s="118"/>
      <c r="AG1553" s="118"/>
      <c r="AH1553" s="118"/>
      <c r="AI1553" s="118"/>
      <c r="AJ1553" s="118"/>
      <c r="AK1553" s="118"/>
      <c r="AL1553" s="118"/>
      <c r="AM1553" s="118"/>
      <c r="AN1553" s="118"/>
      <c r="AO1553" s="118"/>
      <c r="AP1553" s="118"/>
      <c r="AQ1553" s="118"/>
      <c r="AR1553" s="118"/>
      <c r="AS1553" s="118"/>
      <c r="AT1553" s="118"/>
      <c r="AU1553" s="118"/>
      <c r="AV1553" s="118"/>
      <c r="AW1553" s="118"/>
      <c r="AX1553" s="118"/>
      <c r="AY1553" s="118"/>
      <c r="AZ1553" s="118"/>
      <c r="BA1553" s="118"/>
      <c r="BB1553" s="118"/>
      <c r="BC1553" s="118"/>
      <c r="BD1553" s="138" t="str">
        <f t="shared" si="30"/>
        <v>217:69,97</v>
      </c>
      <c r="BE1553" s="118"/>
      <c r="BF1553" s="118"/>
      <c r="BG1553" s="118"/>
      <c r="BH1553" s="118"/>
      <c r="BI1553" s="118"/>
    </row>
    <row r="1554" spans="1:104" x14ac:dyDescent="0.2">
      <c r="A1554" s="129"/>
      <c r="B1554" s="130"/>
      <c r="C1554" s="195" t="s">
        <v>268</v>
      </c>
      <c r="D1554" s="196"/>
      <c r="E1554" s="133">
        <v>52.44</v>
      </c>
      <c r="F1554" s="134"/>
      <c r="G1554" s="135"/>
      <c r="H1554" s="136"/>
      <c r="I1554" s="131"/>
      <c r="J1554" s="137"/>
      <c r="K1554" s="131"/>
      <c r="M1554" s="132" t="s">
        <v>268</v>
      </c>
      <c r="O1554" s="118"/>
      <c r="Z1554" s="118"/>
      <c r="AA1554" s="118"/>
      <c r="AB1554" s="118"/>
      <c r="AC1554" s="118"/>
      <c r="AD1554" s="118"/>
      <c r="AE1554" s="118"/>
      <c r="AF1554" s="118"/>
      <c r="AG1554" s="118"/>
      <c r="AH1554" s="118"/>
      <c r="AI1554" s="118"/>
      <c r="AJ1554" s="118"/>
      <c r="AK1554" s="118"/>
      <c r="AL1554" s="118"/>
      <c r="AM1554" s="118"/>
      <c r="AN1554" s="118"/>
      <c r="AO1554" s="118"/>
      <c r="AP1554" s="118"/>
      <c r="AQ1554" s="118"/>
      <c r="AR1554" s="118"/>
      <c r="AS1554" s="118"/>
      <c r="AT1554" s="118"/>
      <c r="AU1554" s="118"/>
      <c r="AV1554" s="118"/>
      <c r="AW1554" s="118"/>
      <c r="AX1554" s="118"/>
      <c r="AY1554" s="118"/>
      <c r="AZ1554" s="118"/>
      <c r="BA1554" s="118"/>
      <c r="BB1554" s="118"/>
      <c r="BC1554" s="118"/>
      <c r="BD1554" s="138" t="str">
        <f t="shared" si="30"/>
        <v>218:53,95</v>
      </c>
      <c r="BE1554" s="118"/>
      <c r="BF1554" s="118"/>
      <c r="BG1554" s="118"/>
      <c r="BH1554" s="118"/>
      <c r="BI1554" s="118"/>
    </row>
    <row r="1555" spans="1:104" x14ac:dyDescent="0.2">
      <c r="A1555" s="129"/>
      <c r="B1555" s="130"/>
      <c r="C1555" s="195" t="s">
        <v>269</v>
      </c>
      <c r="D1555" s="196"/>
      <c r="E1555" s="133">
        <v>102.2</v>
      </c>
      <c r="F1555" s="134"/>
      <c r="G1555" s="135"/>
      <c r="H1555" s="136"/>
      <c r="I1555" s="131"/>
      <c r="J1555" s="137"/>
      <c r="K1555" s="131"/>
      <c r="M1555" s="132" t="s">
        <v>269</v>
      </c>
      <c r="O1555" s="118"/>
      <c r="Z1555" s="118"/>
      <c r="AA1555" s="118"/>
      <c r="AB1555" s="118"/>
      <c r="AC1555" s="118"/>
      <c r="AD1555" s="118"/>
      <c r="AE1555" s="118"/>
      <c r="AF1555" s="118"/>
      <c r="AG1555" s="118"/>
      <c r="AH1555" s="118"/>
      <c r="AI1555" s="118"/>
      <c r="AJ1555" s="118"/>
      <c r="AK1555" s="118"/>
      <c r="AL1555" s="118"/>
      <c r="AM1555" s="118"/>
      <c r="AN1555" s="118"/>
      <c r="AO1555" s="118"/>
      <c r="AP1555" s="118"/>
      <c r="AQ1555" s="118"/>
      <c r="AR1555" s="118"/>
      <c r="AS1555" s="118"/>
      <c r="AT1555" s="118"/>
      <c r="AU1555" s="118"/>
      <c r="AV1555" s="118"/>
      <c r="AW1555" s="118"/>
      <c r="AX1555" s="118"/>
      <c r="AY1555" s="118"/>
      <c r="AZ1555" s="118"/>
      <c r="BA1555" s="118"/>
      <c r="BB1555" s="118"/>
      <c r="BC1555" s="118"/>
      <c r="BD1555" s="138" t="str">
        <f t="shared" si="30"/>
        <v>219:52,44</v>
      </c>
      <c r="BE1555" s="118"/>
      <c r="BF1555" s="118"/>
      <c r="BG1555" s="118"/>
      <c r="BH1555" s="118"/>
      <c r="BI1555" s="118"/>
    </row>
    <row r="1556" spans="1:104" x14ac:dyDescent="0.2">
      <c r="A1556" s="129"/>
      <c r="B1556" s="130"/>
      <c r="C1556" s="195" t="s">
        <v>270</v>
      </c>
      <c r="D1556" s="196"/>
      <c r="E1556" s="133">
        <v>30.17</v>
      </c>
      <c r="F1556" s="134"/>
      <c r="G1556" s="135"/>
      <c r="H1556" s="136"/>
      <c r="I1556" s="131"/>
      <c r="J1556" s="137"/>
      <c r="K1556" s="131"/>
      <c r="M1556" s="132" t="s">
        <v>270</v>
      </c>
      <c r="O1556" s="118"/>
      <c r="Z1556" s="118"/>
      <c r="AA1556" s="118"/>
      <c r="AB1556" s="118"/>
      <c r="AC1556" s="118"/>
      <c r="AD1556" s="118"/>
      <c r="AE1556" s="118"/>
      <c r="AF1556" s="118"/>
      <c r="AG1556" s="118"/>
      <c r="AH1556" s="118"/>
      <c r="AI1556" s="118"/>
      <c r="AJ1556" s="118"/>
      <c r="AK1556" s="118"/>
      <c r="AL1556" s="118"/>
      <c r="AM1556" s="118"/>
      <c r="AN1556" s="118"/>
      <c r="AO1556" s="118"/>
      <c r="AP1556" s="118"/>
      <c r="AQ1556" s="118"/>
      <c r="AR1556" s="118"/>
      <c r="AS1556" s="118"/>
      <c r="AT1556" s="118"/>
      <c r="AU1556" s="118"/>
      <c r="AV1556" s="118"/>
      <c r="AW1556" s="118"/>
      <c r="AX1556" s="118"/>
      <c r="AY1556" s="118"/>
      <c r="AZ1556" s="118"/>
      <c r="BA1556" s="118"/>
      <c r="BB1556" s="118"/>
      <c r="BC1556" s="118"/>
      <c r="BD1556" s="138" t="str">
        <f t="shared" si="30"/>
        <v>308:102,2</v>
      </c>
      <c r="BE1556" s="118"/>
      <c r="BF1556" s="118"/>
      <c r="BG1556" s="118"/>
      <c r="BH1556" s="118"/>
      <c r="BI1556" s="118"/>
    </row>
    <row r="1557" spans="1:104" x14ac:dyDescent="0.2">
      <c r="A1557" s="129"/>
      <c r="B1557" s="130"/>
      <c r="C1557" s="195" t="s">
        <v>271</v>
      </c>
      <c r="D1557" s="196"/>
      <c r="E1557" s="133">
        <v>26.28</v>
      </c>
      <c r="F1557" s="134"/>
      <c r="G1557" s="135"/>
      <c r="H1557" s="136"/>
      <c r="I1557" s="131"/>
      <c r="J1557" s="137"/>
      <c r="K1557" s="131"/>
      <c r="M1557" s="132" t="s">
        <v>271</v>
      </c>
      <c r="O1557" s="118"/>
      <c r="Z1557" s="118"/>
      <c r="AA1557" s="118"/>
      <c r="AB1557" s="118"/>
      <c r="AC1557" s="118"/>
      <c r="AD1557" s="118"/>
      <c r="AE1557" s="118"/>
      <c r="AF1557" s="118"/>
      <c r="AG1557" s="118"/>
      <c r="AH1557" s="118"/>
      <c r="AI1557" s="118"/>
      <c r="AJ1557" s="118"/>
      <c r="AK1557" s="118"/>
      <c r="AL1557" s="118"/>
      <c r="AM1557" s="118"/>
      <c r="AN1557" s="118"/>
      <c r="AO1557" s="118"/>
      <c r="AP1557" s="118"/>
      <c r="AQ1557" s="118"/>
      <c r="AR1557" s="118"/>
      <c r="AS1557" s="118"/>
      <c r="AT1557" s="118"/>
      <c r="AU1557" s="118"/>
      <c r="AV1557" s="118"/>
      <c r="AW1557" s="118"/>
      <c r="AX1557" s="118"/>
      <c r="AY1557" s="118"/>
      <c r="AZ1557" s="118"/>
      <c r="BA1557" s="118"/>
      <c r="BB1557" s="118"/>
      <c r="BC1557" s="118"/>
      <c r="BD1557" s="138" t="str">
        <f t="shared" si="30"/>
        <v>309:30,17</v>
      </c>
      <c r="BE1557" s="118"/>
      <c r="BF1557" s="118"/>
      <c r="BG1557" s="118"/>
      <c r="BH1557" s="118"/>
      <c r="BI1557" s="118"/>
    </row>
    <row r="1558" spans="1:104" x14ac:dyDescent="0.2">
      <c r="A1558" s="129"/>
      <c r="B1558" s="130"/>
      <c r="C1558" s="195" t="s">
        <v>272</v>
      </c>
      <c r="D1558" s="196"/>
      <c r="E1558" s="133">
        <v>7.61</v>
      </c>
      <c r="F1558" s="134"/>
      <c r="G1558" s="135"/>
      <c r="H1558" s="136"/>
      <c r="I1558" s="131"/>
      <c r="J1558" s="137"/>
      <c r="K1558" s="131"/>
      <c r="M1558" s="132" t="s">
        <v>272</v>
      </c>
      <c r="O1558" s="118"/>
      <c r="Z1558" s="118"/>
      <c r="AA1558" s="118"/>
      <c r="AB1558" s="118"/>
      <c r="AC1558" s="118"/>
      <c r="AD1558" s="118"/>
      <c r="AE1558" s="118"/>
      <c r="AF1558" s="118"/>
      <c r="AG1558" s="118"/>
      <c r="AH1558" s="118"/>
      <c r="AI1558" s="118"/>
      <c r="AJ1558" s="118"/>
      <c r="AK1558" s="118"/>
      <c r="AL1558" s="118"/>
      <c r="AM1558" s="118"/>
      <c r="AN1558" s="118"/>
      <c r="AO1558" s="118"/>
      <c r="AP1558" s="118"/>
      <c r="AQ1558" s="118"/>
      <c r="AR1558" s="118"/>
      <c r="AS1558" s="118"/>
      <c r="AT1558" s="118"/>
      <c r="AU1558" s="118"/>
      <c r="AV1558" s="118"/>
      <c r="AW1558" s="118"/>
      <c r="AX1558" s="118"/>
      <c r="AY1558" s="118"/>
      <c r="AZ1558" s="118"/>
      <c r="BA1558" s="118"/>
      <c r="BB1558" s="118"/>
      <c r="BC1558" s="118"/>
      <c r="BD1558" s="138" t="str">
        <f t="shared" si="30"/>
        <v>310:26,28</v>
      </c>
      <c r="BE1558" s="118"/>
      <c r="BF1558" s="118"/>
      <c r="BG1558" s="118"/>
      <c r="BH1558" s="118"/>
      <c r="BI1558" s="118"/>
    </row>
    <row r="1559" spans="1:104" x14ac:dyDescent="0.2">
      <c r="A1559" s="129"/>
      <c r="B1559" s="130"/>
      <c r="C1559" s="195" t="s">
        <v>273</v>
      </c>
      <c r="D1559" s="196"/>
      <c r="E1559" s="133">
        <v>38.51</v>
      </c>
      <c r="F1559" s="134"/>
      <c r="G1559" s="135"/>
      <c r="H1559" s="136"/>
      <c r="I1559" s="131"/>
      <c r="J1559" s="137"/>
      <c r="K1559" s="131"/>
      <c r="M1559" s="132" t="s">
        <v>273</v>
      </c>
      <c r="O1559" s="118"/>
      <c r="Z1559" s="118"/>
      <c r="AA1559" s="118"/>
      <c r="AB1559" s="118"/>
      <c r="AC1559" s="118"/>
      <c r="AD1559" s="118"/>
      <c r="AE1559" s="118"/>
      <c r="AF1559" s="118"/>
      <c r="AG1559" s="118"/>
      <c r="AH1559" s="118"/>
      <c r="AI1559" s="118"/>
      <c r="AJ1559" s="118"/>
      <c r="AK1559" s="118"/>
      <c r="AL1559" s="118"/>
      <c r="AM1559" s="118"/>
      <c r="AN1559" s="118"/>
      <c r="AO1559" s="118"/>
      <c r="AP1559" s="118"/>
      <c r="AQ1559" s="118"/>
      <c r="AR1559" s="118"/>
      <c r="AS1559" s="118"/>
      <c r="AT1559" s="118"/>
      <c r="AU1559" s="118"/>
      <c r="AV1559" s="118"/>
      <c r="AW1559" s="118"/>
      <c r="AX1559" s="118"/>
      <c r="AY1559" s="118"/>
      <c r="AZ1559" s="118"/>
      <c r="BA1559" s="118"/>
      <c r="BB1559" s="118"/>
      <c r="BC1559" s="118"/>
      <c r="BD1559" s="138" t="str">
        <f t="shared" si="30"/>
        <v>311:7,61</v>
      </c>
      <c r="BE1559" s="118"/>
      <c r="BF1559" s="118"/>
      <c r="BG1559" s="118"/>
      <c r="BH1559" s="118"/>
      <c r="BI1559" s="118"/>
    </row>
    <row r="1560" spans="1:104" x14ac:dyDescent="0.2">
      <c r="A1560" s="129"/>
      <c r="B1560" s="130"/>
      <c r="C1560" s="195" t="s">
        <v>181</v>
      </c>
      <c r="D1560" s="196"/>
      <c r="E1560" s="133">
        <v>20.58</v>
      </c>
      <c r="F1560" s="134"/>
      <c r="G1560" s="135"/>
      <c r="H1560" s="136"/>
      <c r="I1560" s="131"/>
      <c r="J1560" s="137"/>
      <c r="K1560" s="131"/>
      <c r="M1560" s="132" t="s">
        <v>181</v>
      </c>
      <c r="O1560" s="118"/>
      <c r="Z1560" s="118"/>
      <c r="AA1560" s="118"/>
      <c r="AB1560" s="118"/>
      <c r="AC1560" s="118"/>
      <c r="AD1560" s="118"/>
      <c r="AE1560" s="118"/>
      <c r="AF1560" s="118"/>
      <c r="AG1560" s="118"/>
      <c r="AH1560" s="118"/>
      <c r="AI1560" s="118"/>
      <c r="AJ1560" s="118"/>
      <c r="AK1560" s="118"/>
      <c r="AL1560" s="118"/>
      <c r="AM1560" s="118"/>
      <c r="AN1560" s="118"/>
      <c r="AO1560" s="118"/>
      <c r="AP1560" s="118"/>
      <c r="AQ1560" s="118"/>
      <c r="AR1560" s="118"/>
      <c r="AS1560" s="118"/>
      <c r="AT1560" s="118"/>
      <c r="AU1560" s="118"/>
      <c r="AV1560" s="118"/>
      <c r="AW1560" s="118"/>
      <c r="AX1560" s="118"/>
      <c r="AY1560" s="118"/>
      <c r="AZ1560" s="118"/>
      <c r="BA1560" s="118"/>
      <c r="BB1560" s="118"/>
      <c r="BC1560" s="118"/>
      <c r="BD1560" s="138" t="str">
        <f t="shared" si="30"/>
        <v>312:38,51</v>
      </c>
      <c r="BE1560" s="118"/>
      <c r="BF1560" s="118"/>
      <c r="BG1560" s="118"/>
      <c r="BH1560" s="118"/>
      <c r="BI1560" s="118"/>
    </row>
    <row r="1561" spans="1:104" ht="22.5" x14ac:dyDescent="0.2">
      <c r="A1561" s="119">
        <v>194</v>
      </c>
      <c r="B1561" s="120" t="s">
        <v>1137</v>
      </c>
      <c r="C1561" s="121" t="s">
        <v>1138</v>
      </c>
      <c r="D1561" s="122" t="s">
        <v>22</v>
      </c>
      <c r="E1561" s="167">
        <v>0</v>
      </c>
      <c r="F1561" s="124">
        <v>0</v>
      </c>
      <c r="G1561" s="125">
        <f>E1561*F1561</f>
        <v>0</v>
      </c>
      <c r="H1561" s="126">
        <v>0</v>
      </c>
      <c r="I1561" s="127">
        <f>E1561*H1561</f>
        <v>0</v>
      </c>
      <c r="J1561" s="126"/>
      <c r="K1561" s="127">
        <f>E1561*J1561</f>
        <v>0</v>
      </c>
      <c r="O1561" s="118"/>
      <c r="Z1561" s="118"/>
      <c r="AA1561" s="118">
        <v>7</v>
      </c>
      <c r="AB1561" s="118">
        <v>1002</v>
      </c>
      <c r="AC1561" s="118">
        <v>5</v>
      </c>
      <c r="AD1561" s="118"/>
      <c r="AE1561" s="118"/>
      <c r="AF1561" s="118"/>
      <c r="AG1561" s="118"/>
      <c r="AH1561" s="118"/>
      <c r="AI1561" s="118"/>
      <c r="AJ1561" s="118"/>
      <c r="AK1561" s="118"/>
      <c r="AL1561" s="118"/>
      <c r="AM1561" s="118"/>
      <c r="AN1561" s="118"/>
      <c r="AO1561" s="118"/>
      <c r="AP1561" s="118"/>
      <c r="AQ1561" s="118"/>
      <c r="AR1561" s="118"/>
      <c r="AS1561" s="118"/>
      <c r="AT1561" s="118"/>
      <c r="AU1561" s="118"/>
      <c r="AV1561" s="118"/>
      <c r="AW1561" s="118"/>
      <c r="AX1561" s="118"/>
      <c r="AY1561" s="118"/>
      <c r="AZ1561" s="128">
        <f>G1561</f>
        <v>0</v>
      </c>
      <c r="BA1561" s="118"/>
      <c r="BB1561" s="118"/>
      <c r="BC1561" s="118"/>
      <c r="BD1561" s="118"/>
      <c r="BE1561" s="118"/>
      <c r="BF1561" s="118"/>
      <c r="BG1561" s="118"/>
      <c r="BH1561" s="118"/>
      <c r="BI1561" s="118"/>
      <c r="CA1561" s="118">
        <v>7</v>
      </c>
      <c r="CB1561" s="118">
        <v>1002</v>
      </c>
      <c r="CZ1561" s="81">
        <v>2</v>
      </c>
    </row>
    <row r="1562" spans="1:104" x14ac:dyDescent="0.2">
      <c r="A1562" s="139" t="s">
        <v>50</v>
      </c>
      <c r="B1562" s="140" t="s">
        <v>1091</v>
      </c>
      <c r="C1562" s="141" t="s">
        <v>1092</v>
      </c>
      <c r="D1562" s="142"/>
      <c r="E1562" s="143"/>
      <c r="F1562" s="143"/>
      <c r="G1562" s="144">
        <f>SUM(G1443:G1561)</f>
        <v>0</v>
      </c>
      <c r="H1562" s="145"/>
      <c r="I1562" s="144">
        <f>SUM(I1443:I1561)</f>
        <v>3.1062504999999998</v>
      </c>
      <c r="J1562" s="146"/>
      <c r="K1562" s="144">
        <f>SUM(K1443:K1561)</f>
        <v>-0.87917000000000001</v>
      </c>
      <c r="O1562" s="118"/>
      <c r="X1562" s="147">
        <f>K1562</f>
        <v>-0.87917000000000001</v>
      </c>
      <c r="Y1562" s="147">
        <f>I1562</f>
        <v>3.1062504999999998</v>
      </c>
      <c r="Z1562" s="128">
        <f>G1562</f>
        <v>0</v>
      </c>
      <c r="AA1562" s="118"/>
      <c r="AB1562" s="118"/>
      <c r="AC1562" s="118"/>
      <c r="AD1562" s="118"/>
      <c r="AE1562" s="118"/>
      <c r="AF1562" s="118"/>
      <c r="AG1562" s="118"/>
      <c r="AH1562" s="118"/>
      <c r="AI1562" s="118"/>
      <c r="AJ1562" s="118"/>
      <c r="AK1562" s="118"/>
      <c r="AL1562" s="118"/>
      <c r="AM1562" s="118"/>
      <c r="AN1562" s="118"/>
      <c r="AO1562" s="118"/>
      <c r="AP1562" s="118"/>
      <c r="AQ1562" s="118"/>
      <c r="AR1562" s="118"/>
      <c r="AS1562" s="118"/>
      <c r="AT1562" s="118"/>
      <c r="AU1562" s="118"/>
      <c r="AV1562" s="118"/>
      <c r="AW1562" s="118"/>
      <c r="AX1562" s="118"/>
      <c r="AY1562" s="118"/>
      <c r="AZ1562" s="118"/>
      <c r="BA1562" s="148"/>
      <c r="BB1562" s="148"/>
      <c r="BC1562" s="148"/>
      <c r="BD1562" s="148"/>
      <c r="BE1562" s="148"/>
      <c r="BF1562" s="148"/>
      <c r="BG1562" s="118"/>
      <c r="BH1562" s="118"/>
      <c r="BI1562" s="118"/>
    </row>
    <row r="1563" spans="1:104" ht="14.25" customHeight="1" x14ac:dyDescent="0.2">
      <c r="A1563" s="108" t="s">
        <v>46</v>
      </c>
      <c r="B1563" s="109" t="s">
        <v>1139</v>
      </c>
      <c r="C1563" s="110" t="s">
        <v>1140</v>
      </c>
      <c r="D1563" s="111"/>
      <c r="E1563" s="112"/>
      <c r="F1563" s="112"/>
      <c r="G1563" s="113"/>
      <c r="H1563" s="114"/>
      <c r="I1563" s="115"/>
      <c r="J1563" s="116"/>
      <c r="K1563" s="117"/>
      <c r="O1563" s="118"/>
    </row>
    <row r="1564" spans="1:104" x14ac:dyDescent="0.2">
      <c r="A1564" s="119">
        <v>195</v>
      </c>
      <c r="B1564" s="120" t="s">
        <v>1141</v>
      </c>
      <c r="C1564" s="121" t="s">
        <v>1142</v>
      </c>
      <c r="D1564" s="122" t="s">
        <v>49</v>
      </c>
      <c r="E1564" s="123">
        <v>879.17</v>
      </c>
      <c r="F1564" s="124">
        <v>0</v>
      </c>
      <c r="G1564" s="125">
        <f>E1564*F1564</f>
        <v>0</v>
      </c>
      <c r="H1564" s="126">
        <v>7.4999999999999997E-3</v>
      </c>
      <c r="I1564" s="127">
        <f>E1564*H1564</f>
        <v>6.5937749999999991</v>
      </c>
      <c r="J1564" s="126">
        <v>0</v>
      </c>
      <c r="K1564" s="127">
        <f>E1564*J1564</f>
        <v>0</v>
      </c>
      <c r="O1564" s="118"/>
      <c r="Z1564" s="118"/>
      <c r="AA1564" s="118">
        <v>1</v>
      </c>
      <c r="AB1564" s="118">
        <v>7</v>
      </c>
      <c r="AC1564" s="118">
        <v>7</v>
      </c>
      <c r="AD1564" s="118"/>
      <c r="AE1564" s="118"/>
      <c r="AF1564" s="118"/>
      <c r="AG1564" s="118"/>
      <c r="AH1564" s="118"/>
      <c r="AI1564" s="118"/>
      <c r="AJ1564" s="118"/>
      <c r="AK1564" s="118"/>
      <c r="AL1564" s="118"/>
      <c r="AM1564" s="118"/>
      <c r="AN1564" s="118"/>
      <c r="AO1564" s="118"/>
      <c r="AP1564" s="118"/>
      <c r="AQ1564" s="118"/>
      <c r="AR1564" s="118"/>
      <c r="AS1564" s="118"/>
      <c r="AT1564" s="118"/>
      <c r="AU1564" s="118"/>
      <c r="AV1564" s="118"/>
      <c r="AW1564" s="118"/>
      <c r="AX1564" s="118"/>
      <c r="AY1564" s="118"/>
      <c r="AZ1564" s="128">
        <f>G1564</f>
        <v>0</v>
      </c>
      <c r="BA1564" s="118"/>
      <c r="BB1564" s="118"/>
      <c r="BC1564" s="118"/>
      <c r="BD1564" s="118"/>
      <c r="BE1564" s="118"/>
      <c r="BF1564" s="118"/>
      <c r="BG1564" s="118"/>
      <c r="BH1564" s="118"/>
      <c r="BI1564" s="118"/>
      <c r="CA1564" s="118">
        <v>1</v>
      </c>
      <c r="CB1564" s="118">
        <v>7</v>
      </c>
      <c r="CZ1564" s="81">
        <v>2</v>
      </c>
    </row>
    <row r="1565" spans="1:104" x14ac:dyDescent="0.2">
      <c r="A1565" s="129"/>
      <c r="B1565" s="130"/>
      <c r="C1565" s="197" t="s">
        <v>1143</v>
      </c>
      <c r="D1565" s="198"/>
      <c r="E1565" s="198"/>
      <c r="F1565" s="198"/>
      <c r="G1565" s="199"/>
      <c r="I1565" s="131"/>
      <c r="K1565" s="131"/>
      <c r="L1565" s="132" t="s">
        <v>1143</v>
      </c>
      <c r="O1565" s="118"/>
      <c r="Z1565" s="118"/>
      <c r="AA1565" s="118"/>
      <c r="AB1565" s="118"/>
      <c r="AC1565" s="118"/>
      <c r="AD1565" s="118"/>
      <c r="AE1565" s="118"/>
      <c r="AF1565" s="118"/>
      <c r="AG1565" s="118"/>
      <c r="AH1565" s="118"/>
      <c r="AI1565" s="118"/>
      <c r="AJ1565" s="118"/>
      <c r="AK1565" s="118"/>
      <c r="AL1565" s="118"/>
      <c r="AM1565" s="118"/>
      <c r="AN1565" s="118"/>
      <c r="AO1565" s="118"/>
      <c r="AP1565" s="118"/>
      <c r="AQ1565" s="118"/>
      <c r="AR1565" s="118"/>
      <c r="AS1565" s="118"/>
      <c r="AT1565" s="118"/>
      <c r="AU1565" s="118"/>
      <c r="AV1565" s="118"/>
      <c r="AW1565" s="118"/>
      <c r="AX1565" s="118"/>
      <c r="AY1565" s="118"/>
      <c r="AZ1565" s="118"/>
      <c r="BA1565" s="118"/>
      <c r="BB1565" s="118"/>
      <c r="BC1565" s="118"/>
      <c r="BD1565" s="118"/>
      <c r="BE1565" s="118"/>
      <c r="BF1565" s="118"/>
      <c r="BG1565" s="118"/>
      <c r="BH1565" s="118"/>
      <c r="BI1565" s="118"/>
    </row>
    <row r="1566" spans="1:104" x14ac:dyDescent="0.2">
      <c r="A1566" s="129"/>
      <c r="B1566" s="130"/>
      <c r="C1566" s="195" t="s">
        <v>384</v>
      </c>
      <c r="D1566" s="196"/>
      <c r="E1566" s="133">
        <v>0</v>
      </c>
      <c r="F1566" s="134"/>
      <c r="G1566" s="135"/>
      <c r="H1566" s="136"/>
      <c r="I1566" s="131"/>
      <c r="J1566" s="137"/>
      <c r="K1566" s="131"/>
      <c r="M1566" s="132" t="s">
        <v>384</v>
      </c>
      <c r="O1566" s="118"/>
      <c r="Z1566" s="118"/>
      <c r="AA1566" s="118"/>
      <c r="AB1566" s="118"/>
      <c r="AC1566" s="118"/>
      <c r="AD1566" s="118"/>
      <c r="AE1566" s="118"/>
      <c r="AF1566" s="118"/>
      <c r="AG1566" s="118"/>
      <c r="AH1566" s="118"/>
      <c r="AI1566" s="118"/>
      <c r="AJ1566" s="118"/>
      <c r="AK1566" s="118"/>
      <c r="AL1566" s="118"/>
      <c r="AM1566" s="118"/>
      <c r="AN1566" s="118"/>
      <c r="AO1566" s="118"/>
      <c r="AP1566" s="118"/>
      <c r="AQ1566" s="118"/>
      <c r="AR1566" s="118"/>
      <c r="AS1566" s="118"/>
      <c r="AT1566" s="118"/>
      <c r="AU1566" s="118"/>
      <c r="AV1566" s="118"/>
      <c r="AW1566" s="118"/>
      <c r="AX1566" s="118"/>
      <c r="AY1566" s="118"/>
      <c r="AZ1566" s="118"/>
      <c r="BA1566" s="118"/>
      <c r="BB1566" s="118"/>
      <c r="BC1566" s="118"/>
      <c r="BD1566" s="138" t="str">
        <f t="shared" ref="BD1566:BD1583" si="31">C1565</f>
        <v>pod PVC</v>
      </c>
      <c r="BE1566" s="118"/>
      <c r="BF1566" s="118"/>
      <c r="BG1566" s="118"/>
      <c r="BH1566" s="118"/>
      <c r="BI1566" s="118"/>
    </row>
    <row r="1567" spans="1:104" x14ac:dyDescent="0.2">
      <c r="A1567" s="129"/>
      <c r="B1567" s="130"/>
      <c r="C1567" s="195" t="s">
        <v>226</v>
      </c>
      <c r="D1567" s="196"/>
      <c r="E1567" s="133">
        <v>61.05</v>
      </c>
      <c r="F1567" s="134"/>
      <c r="G1567" s="135"/>
      <c r="H1567" s="136"/>
      <c r="I1567" s="131"/>
      <c r="J1567" s="137"/>
      <c r="K1567" s="131"/>
      <c r="M1567" s="132" t="s">
        <v>226</v>
      </c>
      <c r="O1567" s="118"/>
      <c r="Z1567" s="118"/>
      <c r="AA1567" s="118"/>
      <c r="AB1567" s="118"/>
      <c r="AC1567" s="118"/>
      <c r="AD1567" s="118"/>
      <c r="AE1567" s="118"/>
      <c r="AF1567" s="118"/>
      <c r="AG1567" s="118"/>
      <c r="AH1567" s="118"/>
      <c r="AI1567" s="118"/>
      <c r="AJ1567" s="118"/>
      <c r="AK1567" s="118"/>
      <c r="AL1567" s="118"/>
      <c r="AM1567" s="118"/>
      <c r="AN1567" s="118"/>
      <c r="AO1567" s="118"/>
      <c r="AP1567" s="118"/>
      <c r="AQ1567" s="118"/>
      <c r="AR1567" s="118"/>
      <c r="AS1567" s="118"/>
      <c r="AT1567" s="118"/>
      <c r="AU1567" s="118"/>
      <c r="AV1567" s="118"/>
      <c r="AW1567" s="118"/>
      <c r="AX1567" s="118"/>
      <c r="AY1567" s="118"/>
      <c r="AZ1567" s="118"/>
      <c r="BA1567" s="118"/>
      <c r="BB1567" s="118"/>
      <c r="BC1567" s="118"/>
      <c r="BD1567" s="138" t="str">
        <f t="shared" si="31"/>
        <v>P5:</v>
      </c>
      <c r="BE1567" s="118"/>
      <c r="BF1567" s="118"/>
      <c r="BG1567" s="118"/>
      <c r="BH1567" s="118"/>
      <c r="BI1567" s="118"/>
    </row>
    <row r="1568" spans="1:104" x14ac:dyDescent="0.2">
      <c r="A1568" s="129"/>
      <c r="B1568" s="130"/>
      <c r="C1568" s="195" t="s">
        <v>227</v>
      </c>
      <c r="D1568" s="196"/>
      <c r="E1568" s="133">
        <v>42.33</v>
      </c>
      <c r="F1568" s="134"/>
      <c r="G1568" s="135"/>
      <c r="H1568" s="136"/>
      <c r="I1568" s="131"/>
      <c r="J1568" s="137"/>
      <c r="K1568" s="131"/>
      <c r="M1568" s="132" t="s">
        <v>227</v>
      </c>
      <c r="O1568" s="118"/>
      <c r="Z1568" s="118"/>
      <c r="AA1568" s="118"/>
      <c r="AB1568" s="118"/>
      <c r="AC1568" s="118"/>
      <c r="AD1568" s="118"/>
      <c r="AE1568" s="118"/>
      <c r="AF1568" s="118"/>
      <c r="AG1568" s="118"/>
      <c r="AH1568" s="118"/>
      <c r="AI1568" s="118"/>
      <c r="AJ1568" s="118"/>
      <c r="AK1568" s="118"/>
      <c r="AL1568" s="118"/>
      <c r="AM1568" s="118"/>
      <c r="AN1568" s="118"/>
      <c r="AO1568" s="118"/>
      <c r="AP1568" s="118"/>
      <c r="AQ1568" s="118"/>
      <c r="AR1568" s="118"/>
      <c r="AS1568" s="118"/>
      <c r="AT1568" s="118"/>
      <c r="AU1568" s="118"/>
      <c r="AV1568" s="118"/>
      <c r="AW1568" s="118"/>
      <c r="AX1568" s="118"/>
      <c r="AY1568" s="118"/>
      <c r="AZ1568" s="118"/>
      <c r="BA1568" s="118"/>
      <c r="BB1568" s="118"/>
      <c r="BC1568" s="118"/>
      <c r="BD1568" s="138" t="str">
        <f t="shared" si="31"/>
        <v>102:61,05</v>
      </c>
      <c r="BE1568" s="118"/>
      <c r="BF1568" s="118"/>
      <c r="BG1568" s="118"/>
      <c r="BH1568" s="118"/>
      <c r="BI1568" s="118"/>
    </row>
    <row r="1569" spans="1:104" x14ac:dyDescent="0.2">
      <c r="A1569" s="129"/>
      <c r="B1569" s="130"/>
      <c r="C1569" s="195" t="s">
        <v>228</v>
      </c>
      <c r="D1569" s="196"/>
      <c r="E1569" s="133">
        <v>156.27000000000001</v>
      </c>
      <c r="F1569" s="134"/>
      <c r="G1569" s="135"/>
      <c r="H1569" s="136"/>
      <c r="I1569" s="131"/>
      <c r="J1569" s="137"/>
      <c r="K1569" s="131"/>
      <c r="M1569" s="132" t="s">
        <v>228</v>
      </c>
      <c r="O1569" s="118"/>
      <c r="Z1569" s="118"/>
      <c r="AA1569" s="118"/>
      <c r="AB1569" s="118"/>
      <c r="AC1569" s="118"/>
      <c r="AD1569" s="118"/>
      <c r="AE1569" s="118"/>
      <c r="AF1569" s="118"/>
      <c r="AG1569" s="118"/>
      <c r="AH1569" s="118"/>
      <c r="AI1569" s="118"/>
      <c r="AJ1569" s="118"/>
      <c r="AK1569" s="118"/>
      <c r="AL1569" s="118"/>
      <c r="AM1569" s="118"/>
      <c r="AN1569" s="118"/>
      <c r="AO1569" s="118"/>
      <c r="AP1569" s="118"/>
      <c r="AQ1569" s="118"/>
      <c r="AR1569" s="118"/>
      <c r="AS1569" s="118"/>
      <c r="AT1569" s="118"/>
      <c r="AU1569" s="118"/>
      <c r="AV1569" s="118"/>
      <c r="AW1569" s="118"/>
      <c r="AX1569" s="118"/>
      <c r="AY1569" s="118"/>
      <c r="AZ1569" s="118"/>
      <c r="BA1569" s="118"/>
      <c r="BB1569" s="118"/>
      <c r="BC1569" s="118"/>
      <c r="BD1569" s="138" t="str">
        <f t="shared" si="31"/>
        <v>103:42,33</v>
      </c>
      <c r="BE1569" s="118"/>
      <c r="BF1569" s="118"/>
      <c r="BG1569" s="118"/>
      <c r="BH1569" s="118"/>
      <c r="BI1569" s="118"/>
    </row>
    <row r="1570" spans="1:104" x14ac:dyDescent="0.2">
      <c r="A1570" s="129"/>
      <c r="B1570" s="130"/>
      <c r="C1570" s="195" t="s">
        <v>229</v>
      </c>
      <c r="D1570" s="196"/>
      <c r="E1570" s="133">
        <v>12.23</v>
      </c>
      <c r="F1570" s="134"/>
      <c r="G1570" s="135"/>
      <c r="H1570" s="136"/>
      <c r="I1570" s="131"/>
      <c r="J1570" s="137"/>
      <c r="K1570" s="131"/>
      <c r="M1570" s="132" t="s">
        <v>229</v>
      </c>
      <c r="O1570" s="118"/>
      <c r="Z1570" s="118"/>
      <c r="AA1570" s="118"/>
      <c r="AB1570" s="118"/>
      <c r="AC1570" s="118"/>
      <c r="AD1570" s="118"/>
      <c r="AE1570" s="118"/>
      <c r="AF1570" s="118"/>
      <c r="AG1570" s="118"/>
      <c r="AH1570" s="118"/>
      <c r="AI1570" s="118"/>
      <c r="AJ1570" s="118"/>
      <c r="AK1570" s="118"/>
      <c r="AL1570" s="118"/>
      <c r="AM1570" s="118"/>
      <c r="AN1570" s="118"/>
      <c r="AO1570" s="118"/>
      <c r="AP1570" s="118"/>
      <c r="AQ1570" s="118"/>
      <c r="AR1570" s="118"/>
      <c r="AS1570" s="118"/>
      <c r="AT1570" s="118"/>
      <c r="AU1570" s="118"/>
      <c r="AV1570" s="118"/>
      <c r="AW1570" s="118"/>
      <c r="AX1570" s="118"/>
      <c r="AY1570" s="118"/>
      <c r="AZ1570" s="118"/>
      <c r="BA1570" s="118"/>
      <c r="BB1570" s="118"/>
      <c r="BC1570" s="118"/>
      <c r="BD1570" s="138" t="str">
        <f t="shared" si="31"/>
        <v>201:156,27</v>
      </c>
      <c r="BE1570" s="118"/>
      <c r="BF1570" s="118"/>
      <c r="BG1570" s="118"/>
      <c r="BH1570" s="118"/>
      <c r="BI1570" s="118"/>
    </row>
    <row r="1571" spans="1:104" x14ac:dyDescent="0.2">
      <c r="A1571" s="129"/>
      <c r="B1571" s="130"/>
      <c r="C1571" s="195" t="s">
        <v>230</v>
      </c>
      <c r="D1571" s="196"/>
      <c r="E1571" s="133">
        <v>18.93</v>
      </c>
      <c r="F1571" s="134"/>
      <c r="G1571" s="135"/>
      <c r="H1571" s="136"/>
      <c r="I1571" s="131"/>
      <c r="J1571" s="137"/>
      <c r="K1571" s="131"/>
      <c r="M1571" s="132" t="s">
        <v>230</v>
      </c>
      <c r="O1571" s="118"/>
      <c r="Z1571" s="118"/>
      <c r="AA1571" s="118"/>
      <c r="AB1571" s="118"/>
      <c r="AC1571" s="118"/>
      <c r="AD1571" s="118"/>
      <c r="AE1571" s="118"/>
      <c r="AF1571" s="118"/>
      <c r="AG1571" s="118"/>
      <c r="AH1571" s="118"/>
      <c r="AI1571" s="118"/>
      <c r="AJ1571" s="118"/>
      <c r="AK1571" s="118"/>
      <c r="AL1571" s="118"/>
      <c r="AM1571" s="118"/>
      <c r="AN1571" s="118"/>
      <c r="AO1571" s="118"/>
      <c r="AP1571" s="118"/>
      <c r="AQ1571" s="118"/>
      <c r="AR1571" s="118"/>
      <c r="AS1571" s="118"/>
      <c r="AT1571" s="118"/>
      <c r="AU1571" s="118"/>
      <c r="AV1571" s="118"/>
      <c r="AW1571" s="118"/>
      <c r="AX1571" s="118"/>
      <c r="AY1571" s="118"/>
      <c r="AZ1571" s="118"/>
      <c r="BA1571" s="118"/>
      <c r="BB1571" s="118"/>
      <c r="BC1571" s="118"/>
      <c r="BD1571" s="138" t="str">
        <f t="shared" si="31"/>
        <v>202:12,23</v>
      </c>
      <c r="BE1571" s="118"/>
      <c r="BF1571" s="118"/>
      <c r="BG1571" s="118"/>
      <c r="BH1571" s="118"/>
      <c r="BI1571" s="118"/>
    </row>
    <row r="1572" spans="1:104" x14ac:dyDescent="0.2">
      <c r="A1572" s="129"/>
      <c r="B1572" s="130"/>
      <c r="C1572" s="195" t="s">
        <v>231</v>
      </c>
      <c r="D1572" s="196"/>
      <c r="E1572" s="133">
        <v>21.06</v>
      </c>
      <c r="F1572" s="134"/>
      <c r="G1572" s="135"/>
      <c r="H1572" s="136"/>
      <c r="I1572" s="131"/>
      <c r="J1572" s="137"/>
      <c r="K1572" s="131"/>
      <c r="M1572" s="132" t="s">
        <v>231</v>
      </c>
      <c r="O1572" s="118"/>
      <c r="Z1572" s="118"/>
      <c r="AA1572" s="118"/>
      <c r="AB1572" s="118"/>
      <c r="AC1572" s="118"/>
      <c r="AD1572" s="118"/>
      <c r="AE1572" s="118"/>
      <c r="AF1572" s="118"/>
      <c r="AG1572" s="118"/>
      <c r="AH1572" s="118"/>
      <c r="AI1572" s="118"/>
      <c r="AJ1572" s="118"/>
      <c r="AK1572" s="118"/>
      <c r="AL1572" s="118"/>
      <c r="AM1572" s="118"/>
      <c r="AN1572" s="118"/>
      <c r="AO1572" s="118"/>
      <c r="AP1572" s="118"/>
      <c r="AQ1572" s="118"/>
      <c r="AR1572" s="118"/>
      <c r="AS1572" s="118"/>
      <c r="AT1572" s="118"/>
      <c r="AU1572" s="118"/>
      <c r="AV1572" s="118"/>
      <c r="AW1572" s="118"/>
      <c r="AX1572" s="118"/>
      <c r="AY1572" s="118"/>
      <c r="AZ1572" s="118"/>
      <c r="BA1572" s="118"/>
      <c r="BB1572" s="118"/>
      <c r="BC1572" s="118"/>
      <c r="BD1572" s="138" t="str">
        <f t="shared" si="31"/>
        <v>203:18,93</v>
      </c>
      <c r="BE1572" s="118"/>
      <c r="BF1572" s="118"/>
      <c r="BG1572" s="118"/>
      <c r="BH1572" s="118"/>
      <c r="BI1572" s="118"/>
    </row>
    <row r="1573" spans="1:104" x14ac:dyDescent="0.2">
      <c r="A1573" s="129"/>
      <c r="B1573" s="130"/>
      <c r="C1573" s="195" t="s">
        <v>232</v>
      </c>
      <c r="D1573" s="196"/>
      <c r="E1573" s="133">
        <v>3.75</v>
      </c>
      <c r="F1573" s="134"/>
      <c r="G1573" s="135"/>
      <c r="H1573" s="136"/>
      <c r="I1573" s="131"/>
      <c r="J1573" s="137"/>
      <c r="K1573" s="131"/>
      <c r="M1573" s="132" t="s">
        <v>232</v>
      </c>
      <c r="O1573" s="118"/>
      <c r="Z1573" s="118"/>
      <c r="AA1573" s="118"/>
      <c r="AB1573" s="118"/>
      <c r="AC1573" s="118"/>
      <c r="AD1573" s="118"/>
      <c r="AE1573" s="118"/>
      <c r="AF1573" s="118"/>
      <c r="AG1573" s="118"/>
      <c r="AH1573" s="118"/>
      <c r="AI1573" s="118"/>
      <c r="AJ1573" s="118"/>
      <c r="AK1573" s="118"/>
      <c r="AL1573" s="118"/>
      <c r="AM1573" s="118"/>
      <c r="AN1573" s="118"/>
      <c r="AO1573" s="118"/>
      <c r="AP1573" s="118"/>
      <c r="AQ1573" s="118"/>
      <c r="AR1573" s="118"/>
      <c r="AS1573" s="118"/>
      <c r="AT1573" s="118"/>
      <c r="AU1573" s="118"/>
      <c r="AV1573" s="118"/>
      <c r="AW1573" s="118"/>
      <c r="AX1573" s="118"/>
      <c r="AY1573" s="118"/>
      <c r="AZ1573" s="118"/>
      <c r="BA1573" s="118"/>
      <c r="BB1573" s="118"/>
      <c r="BC1573" s="118"/>
      <c r="BD1573" s="138" t="str">
        <f t="shared" si="31"/>
        <v>212:21,06</v>
      </c>
      <c r="BE1573" s="118"/>
      <c r="BF1573" s="118"/>
      <c r="BG1573" s="118"/>
      <c r="BH1573" s="118"/>
      <c r="BI1573" s="118"/>
    </row>
    <row r="1574" spans="1:104" x14ac:dyDescent="0.2">
      <c r="A1574" s="129"/>
      <c r="B1574" s="130"/>
      <c r="C1574" s="195" t="s">
        <v>233</v>
      </c>
      <c r="D1574" s="196"/>
      <c r="E1574" s="133">
        <v>161.84</v>
      </c>
      <c r="F1574" s="134"/>
      <c r="G1574" s="135"/>
      <c r="H1574" s="136"/>
      <c r="I1574" s="131"/>
      <c r="J1574" s="137"/>
      <c r="K1574" s="131"/>
      <c r="M1574" s="132" t="s">
        <v>233</v>
      </c>
      <c r="O1574" s="118"/>
      <c r="Z1574" s="118"/>
      <c r="AA1574" s="118"/>
      <c r="AB1574" s="118"/>
      <c r="AC1574" s="118"/>
      <c r="AD1574" s="118"/>
      <c r="AE1574" s="118"/>
      <c r="AF1574" s="118"/>
      <c r="AG1574" s="118"/>
      <c r="AH1574" s="118"/>
      <c r="AI1574" s="118"/>
      <c r="AJ1574" s="118"/>
      <c r="AK1574" s="118"/>
      <c r="AL1574" s="118"/>
      <c r="AM1574" s="118"/>
      <c r="AN1574" s="118"/>
      <c r="AO1574" s="118"/>
      <c r="AP1574" s="118"/>
      <c r="AQ1574" s="118"/>
      <c r="AR1574" s="118"/>
      <c r="AS1574" s="118"/>
      <c r="AT1574" s="118"/>
      <c r="AU1574" s="118"/>
      <c r="AV1574" s="118"/>
      <c r="AW1574" s="118"/>
      <c r="AX1574" s="118"/>
      <c r="AY1574" s="118"/>
      <c r="AZ1574" s="118"/>
      <c r="BA1574" s="118"/>
      <c r="BB1574" s="118"/>
      <c r="BC1574" s="118"/>
      <c r="BD1574" s="138" t="str">
        <f t="shared" si="31"/>
        <v>213:3,75</v>
      </c>
      <c r="BE1574" s="118"/>
      <c r="BF1574" s="118"/>
      <c r="BG1574" s="118"/>
      <c r="BH1574" s="118"/>
      <c r="BI1574" s="118"/>
    </row>
    <row r="1575" spans="1:104" x14ac:dyDescent="0.2">
      <c r="A1575" s="129"/>
      <c r="B1575" s="130"/>
      <c r="C1575" s="195" t="s">
        <v>234</v>
      </c>
      <c r="D1575" s="196"/>
      <c r="E1575" s="133">
        <v>69.97</v>
      </c>
      <c r="F1575" s="134"/>
      <c r="G1575" s="135"/>
      <c r="H1575" s="136"/>
      <c r="I1575" s="131"/>
      <c r="J1575" s="137"/>
      <c r="K1575" s="131"/>
      <c r="M1575" s="132" t="s">
        <v>234</v>
      </c>
      <c r="O1575" s="118"/>
      <c r="Z1575" s="118"/>
      <c r="AA1575" s="118"/>
      <c r="AB1575" s="118"/>
      <c r="AC1575" s="118"/>
      <c r="AD1575" s="118"/>
      <c r="AE1575" s="118"/>
      <c r="AF1575" s="118"/>
      <c r="AG1575" s="118"/>
      <c r="AH1575" s="118"/>
      <c r="AI1575" s="118"/>
      <c r="AJ1575" s="118"/>
      <c r="AK1575" s="118"/>
      <c r="AL1575" s="118"/>
      <c r="AM1575" s="118"/>
      <c r="AN1575" s="118"/>
      <c r="AO1575" s="118"/>
      <c r="AP1575" s="118"/>
      <c r="AQ1575" s="118"/>
      <c r="AR1575" s="118"/>
      <c r="AS1575" s="118"/>
      <c r="AT1575" s="118"/>
      <c r="AU1575" s="118"/>
      <c r="AV1575" s="118"/>
      <c r="AW1575" s="118"/>
      <c r="AX1575" s="118"/>
      <c r="AY1575" s="118"/>
      <c r="AZ1575" s="118"/>
      <c r="BA1575" s="118"/>
      <c r="BB1575" s="118"/>
      <c r="BC1575" s="118"/>
      <c r="BD1575" s="138" t="str">
        <f t="shared" si="31"/>
        <v>216:161,84</v>
      </c>
      <c r="BE1575" s="118"/>
      <c r="BF1575" s="118"/>
      <c r="BG1575" s="118"/>
      <c r="BH1575" s="118"/>
      <c r="BI1575" s="118"/>
    </row>
    <row r="1576" spans="1:104" x14ac:dyDescent="0.2">
      <c r="A1576" s="129"/>
      <c r="B1576" s="130"/>
      <c r="C1576" s="195" t="s">
        <v>267</v>
      </c>
      <c r="D1576" s="196"/>
      <c r="E1576" s="133">
        <v>53.95</v>
      </c>
      <c r="F1576" s="134"/>
      <c r="G1576" s="135"/>
      <c r="H1576" s="136"/>
      <c r="I1576" s="131"/>
      <c r="J1576" s="137"/>
      <c r="K1576" s="131"/>
      <c r="M1576" s="132" t="s">
        <v>267</v>
      </c>
      <c r="O1576" s="118"/>
      <c r="Z1576" s="118"/>
      <c r="AA1576" s="118"/>
      <c r="AB1576" s="118"/>
      <c r="AC1576" s="118"/>
      <c r="AD1576" s="118"/>
      <c r="AE1576" s="118"/>
      <c r="AF1576" s="118"/>
      <c r="AG1576" s="118"/>
      <c r="AH1576" s="118"/>
      <c r="AI1576" s="118"/>
      <c r="AJ1576" s="118"/>
      <c r="AK1576" s="118"/>
      <c r="AL1576" s="118"/>
      <c r="AM1576" s="118"/>
      <c r="AN1576" s="118"/>
      <c r="AO1576" s="118"/>
      <c r="AP1576" s="118"/>
      <c r="AQ1576" s="118"/>
      <c r="AR1576" s="118"/>
      <c r="AS1576" s="118"/>
      <c r="AT1576" s="118"/>
      <c r="AU1576" s="118"/>
      <c r="AV1576" s="118"/>
      <c r="AW1576" s="118"/>
      <c r="AX1576" s="118"/>
      <c r="AY1576" s="118"/>
      <c r="AZ1576" s="118"/>
      <c r="BA1576" s="118"/>
      <c r="BB1576" s="118"/>
      <c r="BC1576" s="118"/>
      <c r="BD1576" s="138" t="str">
        <f t="shared" si="31"/>
        <v>217:69,97</v>
      </c>
      <c r="BE1576" s="118"/>
      <c r="BF1576" s="118"/>
      <c r="BG1576" s="118"/>
      <c r="BH1576" s="118"/>
      <c r="BI1576" s="118"/>
    </row>
    <row r="1577" spans="1:104" x14ac:dyDescent="0.2">
      <c r="A1577" s="129"/>
      <c r="B1577" s="130"/>
      <c r="C1577" s="195" t="s">
        <v>268</v>
      </c>
      <c r="D1577" s="196"/>
      <c r="E1577" s="133">
        <v>52.44</v>
      </c>
      <c r="F1577" s="134"/>
      <c r="G1577" s="135"/>
      <c r="H1577" s="136"/>
      <c r="I1577" s="131"/>
      <c r="J1577" s="137"/>
      <c r="K1577" s="131"/>
      <c r="M1577" s="132" t="s">
        <v>268</v>
      </c>
      <c r="O1577" s="118"/>
      <c r="Z1577" s="118"/>
      <c r="AA1577" s="118"/>
      <c r="AB1577" s="118"/>
      <c r="AC1577" s="118"/>
      <c r="AD1577" s="118"/>
      <c r="AE1577" s="118"/>
      <c r="AF1577" s="118"/>
      <c r="AG1577" s="118"/>
      <c r="AH1577" s="118"/>
      <c r="AI1577" s="118"/>
      <c r="AJ1577" s="118"/>
      <c r="AK1577" s="118"/>
      <c r="AL1577" s="118"/>
      <c r="AM1577" s="118"/>
      <c r="AN1577" s="118"/>
      <c r="AO1577" s="118"/>
      <c r="AP1577" s="118"/>
      <c r="AQ1577" s="118"/>
      <c r="AR1577" s="118"/>
      <c r="AS1577" s="118"/>
      <c r="AT1577" s="118"/>
      <c r="AU1577" s="118"/>
      <c r="AV1577" s="118"/>
      <c r="AW1577" s="118"/>
      <c r="AX1577" s="118"/>
      <c r="AY1577" s="118"/>
      <c r="AZ1577" s="118"/>
      <c r="BA1577" s="118"/>
      <c r="BB1577" s="118"/>
      <c r="BC1577" s="118"/>
      <c r="BD1577" s="138" t="str">
        <f t="shared" si="31"/>
        <v>218:53,95</v>
      </c>
      <c r="BE1577" s="118"/>
      <c r="BF1577" s="118"/>
      <c r="BG1577" s="118"/>
      <c r="BH1577" s="118"/>
      <c r="BI1577" s="118"/>
    </row>
    <row r="1578" spans="1:104" x14ac:dyDescent="0.2">
      <c r="A1578" s="129"/>
      <c r="B1578" s="130"/>
      <c r="C1578" s="195" t="s">
        <v>269</v>
      </c>
      <c r="D1578" s="196"/>
      <c r="E1578" s="133">
        <v>102.2</v>
      </c>
      <c r="F1578" s="134"/>
      <c r="G1578" s="135"/>
      <c r="H1578" s="136"/>
      <c r="I1578" s="131"/>
      <c r="J1578" s="137"/>
      <c r="K1578" s="131"/>
      <c r="M1578" s="132" t="s">
        <v>269</v>
      </c>
      <c r="O1578" s="118"/>
      <c r="Z1578" s="118"/>
      <c r="AA1578" s="118"/>
      <c r="AB1578" s="118"/>
      <c r="AC1578" s="118"/>
      <c r="AD1578" s="118"/>
      <c r="AE1578" s="118"/>
      <c r="AF1578" s="118"/>
      <c r="AG1578" s="118"/>
      <c r="AH1578" s="118"/>
      <c r="AI1578" s="118"/>
      <c r="AJ1578" s="118"/>
      <c r="AK1578" s="118"/>
      <c r="AL1578" s="118"/>
      <c r="AM1578" s="118"/>
      <c r="AN1578" s="118"/>
      <c r="AO1578" s="118"/>
      <c r="AP1578" s="118"/>
      <c r="AQ1578" s="118"/>
      <c r="AR1578" s="118"/>
      <c r="AS1578" s="118"/>
      <c r="AT1578" s="118"/>
      <c r="AU1578" s="118"/>
      <c r="AV1578" s="118"/>
      <c r="AW1578" s="118"/>
      <c r="AX1578" s="118"/>
      <c r="AY1578" s="118"/>
      <c r="AZ1578" s="118"/>
      <c r="BA1578" s="118"/>
      <c r="BB1578" s="118"/>
      <c r="BC1578" s="118"/>
      <c r="BD1578" s="138" t="str">
        <f t="shared" si="31"/>
        <v>219:52,44</v>
      </c>
      <c r="BE1578" s="118"/>
      <c r="BF1578" s="118"/>
      <c r="BG1578" s="118"/>
      <c r="BH1578" s="118"/>
      <c r="BI1578" s="118"/>
    </row>
    <row r="1579" spans="1:104" x14ac:dyDescent="0.2">
      <c r="A1579" s="129"/>
      <c r="B1579" s="130"/>
      <c r="C1579" s="195" t="s">
        <v>270</v>
      </c>
      <c r="D1579" s="196"/>
      <c r="E1579" s="133">
        <v>30.17</v>
      </c>
      <c r="F1579" s="134"/>
      <c r="G1579" s="135"/>
      <c r="H1579" s="136"/>
      <c r="I1579" s="131"/>
      <c r="J1579" s="137"/>
      <c r="K1579" s="131"/>
      <c r="M1579" s="132" t="s">
        <v>270</v>
      </c>
      <c r="O1579" s="118"/>
      <c r="Z1579" s="118"/>
      <c r="AA1579" s="118"/>
      <c r="AB1579" s="118"/>
      <c r="AC1579" s="118"/>
      <c r="AD1579" s="118"/>
      <c r="AE1579" s="118"/>
      <c r="AF1579" s="118"/>
      <c r="AG1579" s="118"/>
      <c r="AH1579" s="118"/>
      <c r="AI1579" s="118"/>
      <c r="AJ1579" s="118"/>
      <c r="AK1579" s="118"/>
      <c r="AL1579" s="118"/>
      <c r="AM1579" s="118"/>
      <c r="AN1579" s="118"/>
      <c r="AO1579" s="118"/>
      <c r="AP1579" s="118"/>
      <c r="AQ1579" s="118"/>
      <c r="AR1579" s="118"/>
      <c r="AS1579" s="118"/>
      <c r="AT1579" s="118"/>
      <c r="AU1579" s="118"/>
      <c r="AV1579" s="118"/>
      <c r="AW1579" s="118"/>
      <c r="AX1579" s="118"/>
      <c r="AY1579" s="118"/>
      <c r="AZ1579" s="118"/>
      <c r="BA1579" s="118"/>
      <c r="BB1579" s="118"/>
      <c r="BC1579" s="118"/>
      <c r="BD1579" s="138" t="str">
        <f t="shared" si="31"/>
        <v>308:102,2</v>
      </c>
      <c r="BE1579" s="118"/>
      <c r="BF1579" s="118"/>
      <c r="BG1579" s="118"/>
      <c r="BH1579" s="118"/>
      <c r="BI1579" s="118"/>
    </row>
    <row r="1580" spans="1:104" x14ac:dyDescent="0.2">
      <c r="A1580" s="129"/>
      <c r="B1580" s="130"/>
      <c r="C1580" s="195" t="s">
        <v>271</v>
      </c>
      <c r="D1580" s="196"/>
      <c r="E1580" s="133">
        <v>26.28</v>
      </c>
      <c r="F1580" s="134"/>
      <c r="G1580" s="135"/>
      <c r="H1580" s="136"/>
      <c r="I1580" s="131"/>
      <c r="J1580" s="137"/>
      <c r="K1580" s="131"/>
      <c r="M1580" s="132" t="s">
        <v>271</v>
      </c>
      <c r="O1580" s="118"/>
      <c r="Z1580" s="118"/>
      <c r="AA1580" s="118"/>
      <c r="AB1580" s="118"/>
      <c r="AC1580" s="118"/>
      <c r="AD1580" s="118"/>
      <c r="AE1580" s="118"/>
      <c r="AF1580" s="118"/>
      <c r="AG1580" s="118"/>
      <c r="AH1580" s="118"/>
      <c r="AI1580" s="118"/>
      <c r="AJ1580" s="118"/>
      <c r="AK1580" s="118"/>
      <c r="AL1580" s="118"/>
      <c r="AM1580" s="118"/>
      <c r="AN1580" s="118"/>
      <c r="AO1580" s="118"/>
      <c r="AP1580" s="118"/>
      <c r="AQ1580" s="118"/>
      <c r="AR1580" s="118"/>
      <c r="AS1580" s="118"/>
      <c r="AT1580" s="118"/>
      <c r="AU1580" s="118"/>
      <c r="AV1580" s="118"/>
      <c r="AW1580" s="118"/>
      <c r="AX1580" s="118"/>
      <c r="AY1580" s="118"/>
      <c r="AZ1580" s="118"/>
      <c r="BA1580" s="118"/>
      <c r="BB1580" s="118"/>
      <c r="BC1580" s="118"/>
      <c r="BD1580" s="138" t="str">
        <f t="shared" si="31"/>
        <v>309:30,17</v>
      </c>
      <c r="BE1580" s="118"/>
      <c r="BF1580" s="118"/>
      <c r="BG1580" s="118"/>
      <c r="BH1580" s="118"/>
      <c r="BI1580" s="118"/>
    </row>
    <row r="1581" spans="1:104" x14ac:dyDescent="0.2">
      <c r="A1581" s="129"/>
      <c r="B1581" s="130"/>
      <c r="C1581" s="195" t="s">
        <v>272</v>
      </c>
      <c r="D1581" s="196"/>
      <c r="E1581" s="133">
        <v>7.61</v>
      </c>
      <c r="F1581" s="134"/>
      <c r="G1581" s="135"/>
      <c r="H1581" s="136"/>
      <c r="I1581" s="131"/>
      <c r="J1581" s="137"/>
      <c r="K1581" s="131"/>
      <c r="M1581" s="132" t="s">
        <v>272</v>
      </c>
      <c r="O1581" s="118"/>
      <c r="Z1581" s="118"/>
      <c r="AA1581" s="118"/>
      <c r="AB1581" s="118"/>
      <c r="AC1581" s="118"/>
      <c r="AD1581" s="118"/>
      <c r="AE1581" s="118"/>
      <c r="AF1581" s="118"/>
      <c r="AG1581" s="118"/>
      <c r="AH1581" s="118"/>
      <c r="AI1581" s="118"/>
      <c r="AJ1581" s="118"/>
      <c r="AK1581" s="118"/>
      <c r="AL1581" s="118"/>
      <c r="AM1581" s="118"/>
      <c r="AN1581" s="118"/>
      <c r="AO1581" s="118"/>
      <c r="AP1581" s="118"/>
      <c r="AQ1581" s="118"/>
      <c r="AR1581" s="118"/>
      <c r="AS1581" s="118"/>
      <c r="AT1581" s="118"/>
      <c r="AU1581" s="118"/>
      <c r="AV1581" s="118"/>
      <c r="AW1581" s="118"/>
      <c r="AX1581" s="118"/>
      <c r="AY1581" s="118"/>
      <c r="AZ1581" s="118"/>
      <c r="BA1581" s="118"/>
      <c r="BB1581" s="118"/>
      <c r="BC1581" s="118"/>
      <c r="BD1581" s="138" t="str">
        <f t="shared" si="31"/>
        <v>310:26,28</v>
      </c>
      <c r="BE1581" s="118"/>
      <c r="BF1581" s="118"/>
      <c r="BG1581" s="118"/>
      <c r="BH1581" s="118"/>
      <c r="BI1581" s="118"/>
    </row>
    <row r="1582" spans="1:104" x14ac:dyDescent="0.2">
      <c r="A1582" s="129"/>
      <c r="B1582" s="130"/>
      <c r="C1582" s="195" t="s">
        <v>273</v>
      </c>
      <c r="D1582" s="196"/>
      <c r="E1582" s="133">
        <v>38.51</v>
      </c>
      <c r="F1582" s="134"/>
      <c r="G1582" s="135"/>
      <c r="H1582" s="136"/>
      <c r="I1582" s="131"/>
      <c r="J1582" s="137"/>
      <c r="K1582" s="131"/>
      <c r="M1582" s="132" t="s">
        <v>273</v>
      </c>
      <c r="O1582" s="118"/>
      <c r="Z1582" s="118"/>
      <c r="AA1582" s="118"/>
      <c r="AB1582" s="118"/>
      <c r="AC1582" s="118"/>
      <c r="AD1582" s="118"/>
      <c r="AE1582" s="118"/>
      <c r="AF1582" s="118"/>
      <c r="AG1582" s="118"/>
      <c r="AH1582" s="118"/>
      <c r="AI1582" s="118"/>
      <c r="AJ1582" s="118"/>
      <c r="AK1582" s="118"/>
      <c r="AL1582" s="118"/>
      <c r="AM1582" s="118"/>
      <c r="AN1582" s="118"/>
      <c r="AO1582" s="118"/>
      <c r="AP1582" s="118"/>
      <c r="AQ1582" s="118"/>
      <c r="AR1582" s="118"/>
      <c r="AS1582" s="118"/>
      <c r="AT1582" s="118"/>
      <c r="AU1582" s="118"/>
      <c r="AV1582" s="118"/>
      <c r="AW1582" s="118"/>
      <c r="AX1582" s="118"/>
      <c r="AY1582" s="118"/>
      <c r="AZ1582" s="118"/>
      <c r="BA1582" s="118"/>
      <c r="BB1582" s="118"/>
      <c r="BC1582" s="118"/>
      <c r="BD1582" s="138" t="str">
        <f t="shared" si="31"/>
        <v>311:7,61</v>
      </c>
      <c r="BE1582" s="118"/>
      <c r="BF1582" s="118"/>
      <c r="BG1582" s="118"/>
      <c r="BH1582" s="118"/>
      <c r="BI1582" s="118"/>
    </row>
    <row r="1583" spans="1:104" x14ac:dyDescent="0.2">
      <c r="A1583" s="129"/>
      <c r="B1583" s="130"/>
      <c r="C1583" s="195" t="s">
        <v>181</v>
      </c>
      <c r="D1583" s="196"/>
      <c r="E1583" s="133">
        <v>20.58</v>
      </c>
      <c r="F1583" s="134"/>
      <c r="G1583" s="135"/>
      <c r="H1583" s="136"/>
      <c r="I1583" s="131"/>
      <c r="J1583" s="137"/>
      <c r="K1583" s="131"/>
      <c r="M1583" s="132" t="s">
        <v>181</v>
      </c>
      <c r="O1583" s="118"/>
      <c r="Z1583" s="118"/>
      <c r="AA1583" s="118"/>
      <c r="AB1583" s="118"/>
      <c r="AC1583" s="118"/>
      <c r="AD1583" s="118"/>
      <c r="AE1583" s="118"/>
      <c r="AF1583" s="118"/>
      <c r="AG1583" s="118"/>
      <c r="AH1583" s="118"/>
      <c r="AI1583" s="118"/>
      <c r="AJ1583" s="118"/>
      <c r="AK1583" s="118"/>
      <c r="AL1583" s="118"/>
      <c r="AM1583" s="118"/>
      <c r="AN1583" s="118"/>
      <c r="AO1583" s="118"/>
      <c r="AP1583" s="118"/>
      <c r="AQ1583" s="118"/>
      <c r="AR1583" s="118"/>
      <c r="AS1583" s="118"/>
      <c r="AT1583" s="118"/>
      <c r="AU1583" s="118"/>
      <c r="AV1583" s="118"/>
      <c r="AW1583" s="118"/>
      <c r="AX1583" s="118"/>
      <c r="AY1583" s="118"/>
      <c r="AZ1583" s="118"/>
      <c r="BA1583" s="118"/>
      <c r="BB1583" s="118"/>
      <c r="BC1583" s="118"/>
      <c r="BD1583" s="138" t="str">
        <f t="shared" si="31"/>
        <v>312:38,51</v>
      </c>
      <c r="BE1583" s="118"/>
      <c r="BF1583" s="118"/>
      <c r="BG1583" s="118"/>
      <c r="BH1583" s="118"/>
      <c r="BI1583" s="118"/>
    </row>
    <row r="1584" spans="1:104" x14ac:dyDescent="0.2">
      <c r="A1584" s="119">
        <v>196</v>
      </c>
      <c r="B1584" s="120" t="s">
        <v>1144</v>
      </c>
      <c r="C1584" s="121" t="s">
        <v>1145</v>
      </c>
      <c r="D1584" s="122" t="s">
        <v>49</v>
      </c>
      <c r="E1584" s="123">
        <v>439.5</v>
      </c>
      <c r="F1584" s="124">
        <v>0</v>
      </c>
      <c r="G1584" s="125">
        <f>E1584*F1584</f>
        <v>0</v>
      </c>
      <c r="H1584" s="126">
        <v>1.5E-3</v>
      </c>
      <c r="I1584" s="127">
        <f>E1584*H1584</f>
        <v>0.65925</v>
      </c>
      <c r="J1584" s="126">
        <v>0</v>
      </c>
      <c r="K1584" s="127">
        <f>E1584*J1584</f>
        <v>0</v>
      </c>
      <c r="O1584" s="118"/>
      <c r="Z1584" s="118"/>
      <c r="AA1584" s="118">
        <v>1</v>
      </c>
      <c r="AB1584" s="118">
        <v>7</v>
      </c>
      <c r="AC1584" s="118">
        <v>7</v>
      </c>
      <c r="AD1584" s="118"/>
      <c r="AE1584" s="118"/>
      <c r="AF1584" s="118"/>
      <c r="AG1584" s="118"/>
      <c r="AH1584" s="118"/>
      <c r="AI1584" s="118"/>
      <c r="AJ1584" s="118"/>
      <c r="AK1584" s="118"/>
      <c r="AL1584" s="118"/>
      <c r="AM1584" s="118"/>
      <c r="AN1584" s="118"/>
      <c r="AO1584" s="118"/>
      <c r="AP1584" s="118"/>
      <c r="AQ1584" s="118"/>
      <c r="AR1584" s="118"/>
      <c r="AS1584" s="118"/>
      <c r="AT1584" s="118"/>
      <c r="AU1584" s="118"/>
      <c r="AV1584" s="118"/>
      <c r="AW1584" s="118"/>
      <c r="AX1584" s="118"/>
      <c r="AY1584" s="118"/>
      <c r="AZ1584" s="128">
        <f>G1584</f>
        <v>0</v>
      </c>
      <c r="BA1584" s="118"/>
      <c r="BB1584" s="118"/>
      <c r="BC1584" s="118"/>
      <c r="BD1584" s="118"/>
      <c r="BE1584" s="118"/>
      <c r="BF1584" s="118"/>
      <c r="BG1584" s="118"/>
      <c r="BH1584" s="118"/>
      <c r="BI1584" s="118"/>
      <c r="CA1584" s="118">
        <v>1</v>
      </c>
      <c r="CB1584" s="118">
        <v>7</v>
      </c>
      <c r="CZ1584" s="81">
        <v>2</v>
      </c>
    </row>
    <row r="1585" spans="1:104" x14ac:dyDescent="0.2">
      <c r="A1585" s="129"/>
      <c r="B1585" s="130"/>
      <c r="C1585" s="197" t="s">
        <v>1146</v>
      </c>
      <c r="D1585" s="198"/>
      <c r="E1585" s="198"/>
      <c r="F1585" s="198"/>
      <c r="G1585" s="199"/>
      <c r="I1585" s="131"/>
      <c r="K1585" s="131"/>
      <c r="L1585" s="132" t="s">
        <v>1146</v>
      </c>
      <c r="O1585" s="118"/>
      <c r="Z1585" s="118"/>
      <c r="AA1585" s="118"/>
      <c r="AB1585" s="118"/>
      <c r="AC1585" s="118"/>
      <c r="AD1585" s="118"/>
      <c r="AE1585" s="118"/>
      <c r="AF1585" s="118"/>
      <c r="AG1585" s="118"/>
      <c r="AH1585" s="118"/>
      <c r="AI1585" s="118"/>
      <c r="AJ1585" s="118"/>
      <c r="AK1585" s="118"/>
      <c r="AL1585" s="118"/>
      <c r="AM1585" s="118"/>
      <c r="AN1585" s="118"/>
      <c r="AO1585" s="118"/>
      <c r="AP1585" s="118"/>
      <c r="AQ1585" s="118"/>
      <c r="AR1585" s="118"/>
      <c r="AS1585" s="118"/>
      <c r="AT1585" s="118"/>
      <c r="AU1585" s="118"/>
      <c r="AV1585" s="118"/>
      <c r="AW1585" s="118"/>
      <c r="AX1585" s="118"/>
      <c r="AY1585" s="118"/>
      <c r="AZ1585" s="118"/>
      <c r="BA1585" s="118"/>
      <c r="BB1585" s="118"/>
      <c r="BC1585" s="118"/>
      <c r="BD1585" s="118"/>
      <c r="BE1585" s="118"/>
      <c r="BF1585" s="118"/>
      <c r="BG1585" s="118"/>
      <c r="BH1585" s="118"/>
      <c r="BI1585" s="118"/>
    </row>
    <row r="1586" spans="1:104" x14ac:dyDescent="0.2">
      <c r="A1586" s="129"/>
      <c r="B1586" s="130"/>
      <c r="C1586" s="195" t="s">
        <v>1147</v>
      </c>
      <c r="D1586" s="196"/>
      <c r="E1586" s="133">
        <v>439.5</v>
      </c>
      <c r="F1586" s="134"/>
      <c r="G1586" s="135"/>
      <c r="H1586" s="136"/>
      <c r="I1586" s="131"/>
      <c r="J1586" s="137"/>
      <c r="K1586" s="131"/>
      <c r="M1586" s="132" t="s">
        <v>1147</v>
      </c>
      <c r="O1586" s="118"/>
      <c r="Z1586" s="118"/>
      <c r="AA1586" s="118"/>
      <c r="AB1586" s="118"/>
      <c r="AC1586" s="118"/>
      <c r="AD1586" s="118"/>
      <c r="AE1586" s="118"/>
      <c r="AF1586" s="118"/>
      <c r="AG1586" s="118"/>
      <c r="AH1586" s="118"/>
      <c r="AI1586" s="118"/>
      <c r="AJ1586" s="118"/>
      <c r="AK1586" s="118"/>
      <c r="AL1586" s="118"/>
      <c r="AM1586" s="118"/>
      <c r="AN1586" s="118"/>
      <c r="AO1586" s="118"/>
      <c r="AP1586" s="118"/>
      <c r="AQ1586" s="118"/>
      <c r="AR1586" s="118"/>
      <c r="AS1586" s="118"/>
      <c r="AT1586" s="118"/>
      <c r="AU1586" s="118"/>
      <c r="AV1586" s="118"/>
      <c r="AW1586" s="118"/>
      <c r="AX1586" s="118"/>
      <c r="AY1586" s="118"/>
      <c r="AZ1586" s="118"/>
      <c r="BA1586" s="118"/>
      <c r="BB1586" s="118"/>
      <c r="BC1586" s="118"/>
      <c r="BD1586" s="138" t="str">
        <f>C1585</f>
        <v xml:space="preserve">1/2 PLOCHY </v>
      </c>
      <c r="BE1586" s="118"/>
      <c r="BF1586" s="118"/>
      <c r="BG1586" s="118"/>
      <c r="BH1586" s="118"/>
      <c r="BI1586" s="118"/>
    </row>
    <row r="1587" spans="1:104" x14ac:dyDescent="0.2">
      <c r="A1587" s="119">
        <v>197</v>
      </c>
      <c r="B1587" s="120" t="s">
        <v>1148</v>
      </c>
      <c r="C1587" s="121" t="s">
        <v>1149</v>
      </c>
      <c r="D1587" s="122" t="s">
        <v>49</v>
      </c>
      <c r="E1587" s="123">
        <v>891.59</v>
      </c>
      <c r="F1587" s="124">
        <v>0</v>
      </c>
      <c r="G1587" s="125">
        <f>E1587*F1587</f>
        <v>0</v>
      </c>
      <c r="H1587" s="126">
        <v>2.0000000000000001E-4</v>
      </c>
      <c r="I1587" s="127">
        <f>E1587*H1587</f>
        <v>0.178318</v>
      </c>
      <c r="J1587" s="126">
        <v>0</v>
      </c>
      <c r="K1587" s="127">
        <f>E1587*J1587</f>
        <v>0</v>
      </c>
      <c r="O1587" s="118"/>
      <c r="Z1587" s="118"/>
      <c r="AA1587" s="118">
        <v>1</v>
      </c>
      <c r="AB1587" s="118">
        <v>7</v>
      </c>
      <c r="AC1587" s="118">
        <v>7</v>
      </c>
      <c r="AD1587" s="118"/>
      <c r="AE1587" s="118"/>
      <c r="AF1587" s="118"/>
      <c r="AG1587" s="118"/>
      <c r="AH1587" s="118"/>
      <c r="AI1587" s="118"/>
      <c r="AJ1587" s="118"/>
      <c r="AK1587" s="118"/>
      <c r="AL1587" s="118"/>
      <c r="AM1587" s="118"/>
      <c r="AN1587" s="118"/>
      <c r="AO1587" s="118"/>
      <c r="AP1587" s="118"/>
      <c r="AQ1587" s="118"/>
      <c r="AR1587" s="118"/>
      <c r="AS1587" s="118"/>
      <c r="AT1587" s="118"/>
      <c r="AU1587" s="118"/>
      <c r="AV1587" s="118"/>
      <c r="AW1587" s="118"/>
      <c r="AX1587" s="118"/>
      <c r="AY1587" s="118"/>
      <c r="AZ1587" s="128">
        <f>G1587</f>
        <v>0</v>
      </c>
      <c r="BA1587" s="118"/>
      <c r="BB1587" s="118"/>
      <c r="BC1587" s="118"/>
      <c r="BD1587" s="118"/>
      <c r="BE1587" s="118"/>
      <c r="BF1587" s="118"/>
      <c r="BG1587" s="118"/>
      <c r="BH1587" s="118"/>
      <c r="BI1587" s="118"/>
      <c r="CA1587" s="118">
        <v>1</v>
      </c>
      <c r="CB1587" s="118">
        <v>7</v>
      </c>
      <c r="CZ1587" s="81">
        <v>2</v>
      </c>
    </row>
    <row r="1588" spans="1:104" x14ac:dyDescent="0.2">
      <c r="A1588" s="129"/>
      <c r="B1588" s="130"/>
      <c r="C1588" s="195" t="s">
        <v>381</v>
      </c>
      <c r="D1588" s="196"/>
      <c r="E1588" s="133">
        <v>0</v>
      </c>
      <c r="F1588" s="134"/>
      <c r="G1588" s="135"/>
      <c r="H1588" s="136"/>
      <c r="I1588" s="131"/>
      <c r="J1588" s="137"/>
      <c r="K1588" s="131"/>
      <c r="M1588" s="132" t="s">
        <v>381</v>
      </c>
      <c r="O1588" s="118"/>
      <c r="Z1588" s="118"/>
      <c r="AA1588" s="118"/>
      <c r="AB1588" s="118"/>
      <c r="AC1588" s="118"/>
      <c r="AD1588" s="118"/>
      <c r="AE1588" s="118"/>
      <c r="AF1588" s="118"/>
      <c r="AG1588" s="118"/>
      <c r="AH1588" s="118"/>
      <c r="AI1588" s="118"/>
      <c r="AJ1588" s="118"/>
      <c r="AK1588" s="118"/>
      <c r="AL1588" s="118"/>
      <c r="AM1588" s="118"/>
      <c r="AN1588" s="118"/>
      <c r="AO1588" s="118"/>
      <c r="AP1588" s="118"/>
      <c r="AQ1588" s="118"/>
      <c r="AR1588" s="118"/>
      <c r="AS1588" s="118"/>
      <c r="AT1588" s="118"/>
      <c r="AU1588" s="118"/>
      <c r="AV1588" s="118"/>
      <c r="AW1588" s="118"/>
      <c r="AX1588" s="118"/>
      <c r="AY1588" s="118"/>
      <c r="AZ1588" s="118"/>
      <c r="BA1588" s="118"/>
      <c r="BB1588" s="118"/>
      <c r="BC1588" s="118"/>
      <c r="BD1588" s="138" t="str">
        <f t="shared" ref="BD1588:BD1620" si="32">C1587</f>
        <v xml:space="preserve">Nátěr adhézní nesavého podkladu pod </v>
      </c>
      <c r="BE1588" s="118"/>
      <c r="BF1588" s="118"/>
      <c r="BG1588" s="118"/>
      <c r="BH1588" s="118"/>
      <c r="BI1588" s="118"/>
    </row>
    <row r="1589" spans="1:104" x14ac:dyDescent="0.2">
      <c r="A1589" s="129"/>
      <c r="B1589" s="130"/>
      <c r="C1589" s="195" t="s">
        <v>79</v>
      </c>
      <c r="D1589" s="196"/>
      <c r="E1589" s="133">
        <v>19.7</v>
      </c>
      <c r="F1589" s="134"/>
      <c r="G1589" s="135"/>
      <c r="H1589" s="136"/>
      <c r="I1589" s="131"/>
      <c r="J1589" s="137"/>
      <c r="K1589" s="131"/>
      <c r="M1589" s="132" t="s">
        <v>79</v>
      </c>
      <c r="O1589" s="118"/>
      <c r="Z1589" s="118"/>
      <c r="AA1589" s="118"/>
      <c r="AB1589" s="118"/>
      <c r="AC1589" s="118"/>
      <c r="AD1589" s="118"/>
      <c r="AE1589" s="118"/>
      <c r="AF1589" s="118"/>
      <c r="AG1589" s="118"/>
      <c r="AH1589" s="118"/>
      <c r="AI1589" s="118"/>
      <c r="AJ1589" s="118"/>
      <c r="AK1589" s="118"/>
      <c r="AL1589" s="118"/>
      <c r="AM1589" s="118"/>
      <c r="AN1589" s="118"/>
      <c r="AO1589" s="118"/>
      <c r="AP1589" s="118"/>
      <c r="AQ1589" s="118"/>
      <c r="AR1589" s="118"/>
      <c r="AS1589" s="118"/>
      <c r="AT1589" s="118"/>
      <c r="AU1589" s="118"/>
      <c r="AV1589" s="118"/>
      <c r="AW1589" s="118"/>
      <c r="AX1589" s="118"/>
      <c r="AY1589" s="118"/>
      <c r="AZ1589" s="118"/>
      <c r="BA1589" s="118"/>
      <c r="BB1589" s="118"/>
      <c r="BC1589" s="118"/>
      <c r="BD1589" s="138" t="str">
        <f t="shared" si="32"/>
        <v>P1:</v>
      </c>
      <c r="BE1589" s="118"/>
      <c r="BF1589" s="118"/>
      <c r="BG1589" s="118"/>
      <c r="BH1589" s="118"/>
      <c r="BI1589" s="118"/>
    </row>
    <row r="1590" spans="1:104" x14ac:dyDescent="0.2">
      <c r="A1590" s="129"/>
      <c r="B1590" s="130"/>
      <c r="C1590" s="195" t="s">
        <v>382</v>
      </c>
      <c r="D1590" s="196"/>
      <c r="E1590" s="133">
        <v>0</v>
      </c>
      <c r="F1590" s="134"/>
      <c r="G1590" s="135"/>
      <c r="H1590" s="136"/>
      <c r="I1590" s="131"/>
      <c r="J1590" s="137"/>
      <c r="K1590" s="131"/>
      <c r="M1590" s="132" t="s">
        <v>382</v>
      </c>
      <c r="O1590" s="118"/>
      <c r="Z1590" s="118"/>
      <c r="AA1590" s="118"/>
      <c r="AB1590" s="118"/>
      <c r="AC1590" s="118"/>
      <c r="AD1590" s="118"/>
      <c r="AE1590" s="118"/>
      <c r="AF1590" s="118"/>
      <c r="AG1590" s="118"/>
      <c r="AH1590" s="118"/>
      <c r="AI1590" s="118"/>
      <c r="AJ1590" s="118"/>
      <c r="AK1590" s="118"/>
      <c r="AL1590" s="118"/>
      <c r="AM1590" s="118"/>
      <c r="AN1590" s="118"/>
      <c r="AO1590" s="118"/>
      <c r="AP1590" s="118"/>
      <c r="AQ1590" s="118"/>
      <c r="AR1590" s="118"/>
      <c r="AS1590" s="118"/>
      <c r="AT1590" s="118"/>
      <c r="AU1590" s="118"/>
      <c r="AV1590" s="118"/>
      <c r="AW1590" s="118"/>
      <c r="AX1590" s="118"/>
      <c r="AY1590" s="118"/>
      <c r="AZ1590" s="118"/>
      <c r="BA1590" s="118"/>
      <c r="BB1590" s="118"/>
      <c r="BC1590" s="118"/>
      <c r="BD1590" s="138" t="str">
        <f t="shared" si="32"/>
        <v>105:19,7</v>
      </c>
      <c r="BE1590" s="118"/>
      <c r="BF1590" s="118"/>
      <c r="BG1590" s="118"/>
      <c r="BH1590" s="118"/>
      <c r="BI1590" s="118"/>
    </row>
    <row r="1591" spans="1:104" x14ac:dyDescent="0.2">
      <c r="A1591" s="129"/>
      <c r="B1591" s="130"/>
      <c r="C1591" s="195" t="s">
        <v>274</v>
      </c>
      <c r="D1591" s="196"/>
      <c r="E1591" s="133">
        <v>20.41</v>
      </c>
      <c r="F1591" s="134"/>
      <c r="G1591" s="135"/>
      <c r="H1591" s="136"/>
      <c r="I1591" s="131"/>
      <c r="J1591" s="137"/>
      <c r="K1591" s="131"/>
      <c r="M1591" s="132" t="s">
        <v>274</v>
      </c>
      <c r="O1591" s="118"/>
      <c r="Z1591" s="118"/>
      <c r="AA1591" s="118"/>
      <c r="AB1591" s="118"/>
      <c r="AC1591" s="118"/>
      <c r="AD1591" s="118"/>
      <c r="AE1591" s="118"/>
      <c r="AF1591" s="118"/>
      <c r="AG1591" s="118"/>
      <c r="AH1591" s="118"/>
      <c r="AI1591" s="118"/>
      <c r="AJ1591" s="118"/>
      <c r="AK1591" s="118"/>
      <c r="AL1591" s="118"/>
      <c r="AM1591" s="118"/>
      <c r="AN1591" s="118"/>
      <c r="AO1591" s="118"/>
      <c r="AP1591" s="118"/>
      <c r="AQ1591" s="118"/>
      <c r="AR1591" s="118"/>
      <c r="AS1591" s="118"/>
      <c r="AT1591" s="118"/>
      <c r="AU1591" s="118"/>
      <c r="AV1591" s="118"/>
      <c r="AW1591" s="118"/>
      <c r="AX1591" s="118"/>
      <c r="AY1591" s="118"/>
      <c r="AZ1591" s="118"/>
      <c r="BA1591" s="118"/>
      <c r="BB1591" s="118"/>
      <c r="BC1591" s="118"/>
      <c r="BD1591" s="138" t="str">
        <f t="shared" si="32"/>
        <v>P2:</v>
      </c>
      <c r="BE1591" s="118"/>
      <c r="BF1591" s="118"/>
      <c r="BG1591" s="118"/>
      <c r="BH1591" s="118"/>
      <c r="BI1591" s="118"/>
    </row>
    <row r="1592" spans="1:104" x14ac:dyDescent="0.2">
      <c r="A1592" s="129"/>
      <c r="B1592" s="130"/>
      <c r="C1592" s="195" t="s">
        <v>383</v>
      </c>
      <c r="D1592" s="196"/>
      <c r="E1592" s="133">
        <v>0</v>
      </c>
      <c r="F1592" s="134"/>
      <c r="G1592" s="135"/>
      <c r="H1592" s="136"/>
      <c r="I1592" s="131"/>
      <c r="J1592" s="137"/>
      <c r="K1592" s="131"/>
      <c r="M1592" s="132" t="s">
        <v>383</v>
      </c>
      <c r="O1592" s="118"/>
      <c r="Z1592" s="118"/>
      <c r="AA1592" s="118"/>
      <c r="AB1592" s="118"/>
      <c r="AC1592" s="118"/>
      <c r="AD1592" s="118"/>
      <c r="AE1592" s="118"/>
      <c r="AF1592" s="118"/>
      <c r="AG1592" s="118"/>
      <c r="AH1592" s="118"/>
      <c r="AI1592" s="118"/>
      <c r="AJ1592" s="118"/>
      <c r="AK1592" s="118"/>
      <c r="AL1592" s="118"/>
      <c r="AM1592" s="118"/>
      <c r="AN1592" s="118"/>
      <c r="AO1592" s="118"/>
      <c r="AP1592" s="118"/>
      <c r="AQ1592" s="118"/>
      <c r="AR1592" s="118"/>
      <c r="AS1592" s="118"/>
      <c r="AT1592" s="118"/>
      <c r="AU1592" s="118"/>
      <c r="AV1592" s="118"/>
      <c r="AW1592" s="118"/>
      <c r="AX1592" s="118"/>
      <c r="AY1592" s="118"/>
      <c r="AZ1592" s="118"/>
      <c r="BA1592" s="118"/>
      <c r="BB1592" s="118"/>
      <c r="BC1592" s="118"/>
      <c r="BD1592" s="138" t="str">
        <f t="shared" si="32"/>
        <v>104:20,41</v>
      </c>
      <c r="BE1592" s="118"/>
      <c r="BF1592" s="118"/>
      <c r="BG1592" s="118"/>
      <c r="BH1592" s="118"/>
      <c r="BI1592" s="118"/>
    </row>
    <row r="1593" spans="1:104" x14ac:dyDescent="0.2">
      <c r="A1593" s="129"/>
      <c r="B1593" s="130"/>
      <c r="C1593" s="195" t="s">
        <v>283</v>
      </c>
      <c r="D1593" s="196"/>
      <c r="E1593" s="133">
        <v>48.34</v>
      </c>
      <c r="F1593" s="134"/>
      <c r="G1593" s="135"/>
      <c r="H1593" s="136"/>
      <c r="I1593" s="131"/>
      <c r="J1593" s="137"/>
      <c r="K1593" s="131"/>
      <c r="M1593" s="132" t="s">
        <v>283</v>
      </c>
      <c r="O1593" s="118"/>
      <c r="Z1593" s="118"/>
      <c r="AA1593" s="118"/>
      <c r="AB1593" s="118"/>
      <c r="AC1593" s="118"/>
      <c r="AD1593" s="118"/>
      <c r="AE1593" s="118"/>
      <c r="AF1593" s="118"/>
      <c r="AG1593" s="118"/>
      <c r="AH1593" s="118"/>
      <c r="AI1593" s="118"/>
      <c r="AJ1593" s="118"/>
      <c r="AK1593" s="118"/>
      <c r="AL1593" s="118"/>
      <c r="AM1593" s="118"/>
      <c r="AN1593" s="118"/>
      <c r="AO1593" s="118"/>
      <c r="AP1593" s="118"/>
      <c r="AQ1593" s="118"/>
      <c r="AR1593" s="118"/>
      <c r="AS1593" s="118"/>
      <c r="AT1593" s="118"/>
      <c r="AU1593" s="118"/>
      <c r="AV1593" s="118"/>
      <c r="AW1593" s="118"/>
      <c r="AX1593" s="118"/>
      <c r="AY1593" s="118"/>
      <c r="AZ1593" s="118"/>
      <c r="BA1593" s="118"/>
      <c r="BB1593" s="118"/>
      <c r="BC1593" s="118"/>
      <c r="BD1593" s="138" t="str">
        <f t="shared" si="32"/>
        <v>P3:</v>
      </c>
      <c r="BE1593" s="118"/>
      <c r="BF1593" s="118"/>
      <c r="BG1593" s="118"/>
      <c r="BH1593" s="118"/>
      <c r="BI1593" s="118"/>
    </row>
    <row r="1594" spans="1:104" x14ac:dyDescent="0.2">
      <c r="A1594" s="129"/>
      <c r="B1594" s="130"/>
      <c r="C1594" s="195" t="s">
        <v>218</v>
      </c>
      <c r="D1594" s="196"/>
      <c r="E1594" s="133">
        <v>15.65</v>
      </c>
      <c r="F1594" s="134"/>
      <c r="G1594" s="135"/>
      <c r="H1594" s="136"/>
      <c r="I1594" s="131"/>
      <c r="J1594" s="137"/>
      <c r="K1594" s="131"/>
      <c r="M1594" s="132" t="s">
        <v>218</v>
      </c>
      <c r="O1594" s="118"/>
      <c r="Z1594" s="118"/>
      <c r="AA1594" s="118"/>
      <c r="AB1594" s="118"/>
      <c r="AC1594" s="118"/>
      <c r="AD1594" s="118"/>
      <c r="AE1594" s="118"/>
      <c r="AF1594" s="118"/>
      <c r="AG1594" s="118"/>
      <c r="AH1594" s="118"/>
      <c r="AI1594" s="118"/>
      <c r="AJ1594" s="118"/>
      <c r="AK1594" s="118"/>
      <c r="AL1594" s="118"/>
      <c r="AM1594" s="118"/>
      <c r="AN1594" s="118"/>
      <c r="AO1594" s="118"/>
      <c r="AP1594" s="118"/>
      <c r="AQ1594" s="118"/>
      <c r="AR1594" s="118"/>
      <c r="AS1594" s="118"/>
      <c r="AT1594" s="118"/>
      <c r="AU1594" s="118"/>
      <c r="AV1594" s="118"/>
      <c r="AW1594" s="118"/>
      <c r="AX1594" s="118"/>
      <c r="AY1594" s="118"/>
      <c r="AZ1594" s="118"/>
      <c r="BA1594" s="118"/>
      <c r="BB1594" s="118"/>
      <c r="BC1594" s="118"/>
      <c r="BD1594" s="138" t="str">
        <f t="shared" si="32"/>
        <v>101:48,34</v>
      </c>
      <c r="BE1594" s="118"/>
      <c r="BF1594" s="118"/>
      <c r="BG1594" s="118"/>
      <c r="BH1594" s="118"/>
      <c r="BI1594" s="118"/>
    </row>
    <row r="1595" spans="1:104" x14ac:dyDescent="0.2">
      <c r="A1595" s="129"/>
      <c r="B1595" s="130"/>
      <c r="C1595" s="195" t="s">
        <v>219</v>
      </c>
      <c r="D1595" s="196"/>
      <c r="E1595" s="133">
        <v>13.73</v>
      </c>
      <c r="F1595" s="134"/>
      <c r="G1595" s="135"/>
      <c r="H1595" s="136"/>
      <c r="I1595" s="131"/>
      <c r="J1595" s="137"/>
      <c r="K1595" s="131"/>
      <c r="M1595" s="132" t="s">
        <v>219</v>
      </c>
      <c r="O1595" s="118"/>
      <c r="Z1595" s="118"/>
      <c r="AA1595" s="118"/>
      <c r="AB1595" s="118"/>
      <c r="AC1595" s="118"/>
      <c r="AD1595" s="118"/>
      <c r="AE1595" s="118"/>
      <c r="AF1595" s="118"/>
      <c r="AG1595" s="118"/>
      <c r="AH1595" s="118"/>
      <c r="AI1595" s="118"/>
      <c r="AJ1595" s="118"/>
      <c r="AK1595" s="118"/>
      <c r="AL1595" s="118"/>
      <c r="AM1595" s="118"/>
      <c r="AN1595" s="118"/>
      <c r="AO1595" s="118"/>
      <c r="AP1595" s="118"/>
      <c r="AQ1595" s="118"/>
      <c r="AR1595" s="118"/>
      <c r="AS1595" s="118"/>
      <c r="AT1595" s="118"/>
      <c r="AU1595" s="118"/>
      <c r="AV1595" s="118"/>
      <c r="AW1595" s="118"/>
      <c r="AX1595" s="118"/>
      <c r="AY1595" s="118"/>
      <c r="AZ1595" s="118"/>
      <c r="BA1595" s="118"/>
      <c r="BB1595" s="118"/>
      <c r="BC1595" s="118"/>
      <c r="BD1595" s="138" t="str">
        <f t="shared" si="32"/>
        <v>106:15,65</v>
      </c>
      <c r="BE1595" s="118"/>
      <c r="BF1595" s="118"/>
      <c r="BG1595" s="118"/>
      <c r="BH1595" s="118"/>
      <c r="BI1595" s="118"/>
    </row>
    <row r="1596" spans="1:104" x14ac:dyDescent="0.2">
      <c r="A1596" s="129"/>
      <c r="B1596" s="130"/>
      <c r="C1596" s="195" t="s">
        <v>220</v>
      </c>
      <c r="D1596" s="196"/>
      <c r="E1596" s="133">
        <v>18.57</v>
      </c>
      <c r="F1596" s="134"/>
      <c r="G1596" s="135"/>
      <c r="H1596" s="136"/>
      <c r="I1596" s="131"/>
      <c r="J1596" s="137"/>
      <c r="K1596" s="131"/>
      <c r="M1596" s="132" t="s">
        <v>220</v>
      </c>
      <c r="O1596" s="118"/>
      <c r="Z1596" s="118"/>
      <c r="AA1596" s="118"/>
      <c r="AB1596" s="118"/>
      <c r="AC1596" s="118"/>
      <c r="AD1596" s="118"/>
      <c r="AE1596" s="118"/>
      <c r="AF1596" s="118"/>
      <c r="AG1596" s="118"/>
      <c r="AH1596" s="118"/>
      <c r="AI1596" s="118"/>
      <c r="AJ1596" s="118"/>
      <c r="AK1596" s="118"/>
      <c r="AL1596" s="118"/>
      <c r="AM1596" s="118"/>
      <c r="AN1596" s="118"/>
      <c r="AO1596" s="118"/>
      <c r="AP1596" s="118"/>
      <c r="AQ1596" s="118"/>
      <c r="AR1596" s="118"/>
      <c r="AS1596" s="118"/>
      <c r="AT1596" s="118"/>
      <c r="AU1596" s="118"/>
      <c r="AV1596" s="118"/>
      <c r="AW1596" s="118"/>
      <c r="AX1596" s="118"/>
      <c r="AY1596" s="118"/>
      <c r="AZ1596" s="118"/>
      <c r="BA1596" s="118"/>
      <c r="BB1596" s="118"/>
      <c r="BC1596" s="118"/>
      <c r="BD1596" s="138" t="str">
        <f t="shared" si="32"/>
        <v>107:13,73</v>
      </c>
      <c r="BE1596" s="118"/>
      <c r="BF1596" s="118"/>
      <c r="BG1596" s="118"/>
      <c r="BH1596" s="118"/>
      <c r="BI1596" s="118"/>
    </row>
    <row r="1597" spans="1:104" x14ac:dyDescent="0.2">
      <c r="A1597" s="129"/>
      <c r="B1597" s="130"/>
      <c r="C1597" s="195" t="s">
        <v>221</v>
      </c>
      <c r="D1597" s="196"/>
      <c r="E1597" s="133">
        <v>6.36</v>
      </c>
      <c r="F1597" s="134"/>
      <c r="G1597" s="135"/>
      <c r="H1597" s="136"/>
      <c r="I1597" s="131"/>
      <c r="J1597" s="137"/>
      <c r="K1597" s="131"/>
      <c r="M1597" s="132" t="s">
        <v>221</v>
      </c>
      <c r="O1597" s="118"/>
      <c r="Z1597" s="118"/>
      <c r="AA1597" s="118"/>
      <c r="AB1597" s="118"/>
      <c r="AC1597" s="118"/>
      <c r="AD1597" s="118"/>
      <c r="AE1597" s="118"/>
      <c r="AF1597" s="118"/>
      <c r="AG1597" s="118"/>
      <c r="AH1597" s="118"/>
      <c r="AI1597" s="118"/>
      <c r="AJ1597" s="118"/>
      <c r="AK1597" s="118"/>
      <c r="AL1597" s="118"/>
      <c r="AM1597" s="118"/>
      <c r="AN1597" s="118"/>
      <c r="AO1597" s="118"/>
      <c r="AP1597" s="118"/>
      <c r="AQ1597" s="118"/>
      <c r="AR1597" s="118"/>
      <c r="AS1597" s="118"/>
      <c r="AT1597" s="118"/>
      <c r="AU1597" s="118"/>
      <c r="AV1597" s="118"/>
      <c r="AW1597" s="118"/>
      <c r="AX1597" s="118"/>
      <c r="AY1597" s="118"/>
      <c r="AZ1597" s="118"/>
      <c r="BA1597" s="118"/>
      <c r="BB1597" s="118"/>
      <c r="BC1597" s="118"/>
      <c r="BD1597" s="138" t="str">
        <f t="shared" si="32"/>
        <v>109:18,57</v>
      </c>
      <c r="BE1597" s="118"/>
      <c r="BF1597" s="118"/>
      <c r="BG1597" s="118"/>
      <c r="BH1597" s="118"/>
      <c r="BI1597" s="118"/>
    </row>
    <row r="1598" spans="1:104" x14ac:dyDescent="0.2">
      <c r="A1598" s="129"/>
      <c r="B1598" s="130"/>
      <c r="C1598" s="195" t="s">
        <v>222</v>
      </c>
      <c r="D1598" s="196"/>
      <c r="E1598" s="133">
        <v>19.809999999999999</v>
      </c>
      <c r="F1598" s="134"/>
      <c r="G1598" s="135"/>
      <c r="H1598" s="136"/>
      <c r="I1598" s="131"/>
      <c r="J1598" s="137"/>
      <c r="K1598" s="131"/>
      <c r="M1598" s="132" t="s">
        <v>222</v>
      </c>
      <c r="O1598" s="118"/>
      <c r="Z1598" s="118"/>
      <c r="AA1598" s="118"/>
      <c r="AB1598" s="118"/>
      <c r="AC1598" s="118"/>
      <c r="AD1598" s="118"/>
      <c r="AE1598" s="118"/>
      <c r="AF1598" s="118"/>
      <c r="AG1598" s="118"/>
      <c r="AH1598" s="118"/>
      <c r="AI1598" s="118"/>
      <c r="AJ1598" s="118"/>
      <c r="AK1598" s="118"/>
      <c r="AL1598" s="118"/>
      <c r="AM1598" s="118"/>
      <c r="AN1598" s="118"/>
      <c r="AO1598" s="118"/>
      <c r="AP1598" s="118"/>
      <c r="AQ1598" s="118"/>
      <c r="AR1598" s="118"/>
      <c r="AS1598" s="118"/>
      <c r="AT1598" s="118"/>
      <c r="AU1598" s="118"/>
      <c r="AV1598" s="118"/>
      <c r="AW1598" s="118"/>
      <c r="AX1598" s="118"/>
      <c r="AY1598" s="118"/>
      <c r="AZ1598" s="118"/>
      <c r="BA1598" s="118"/>
      <c r="BB1598" s="118"/>
      <c r="BC1598" s="118"/>
      <c r="BD1598" s="138" t="str">
        <f t="shared" si="32"/>
        <v>114:6,36</v>
      </c>
      <c r="BE1598" s="118"/>
      <c r="BF1598" s="118"/>
      <c r="BG1598" s="118"/>
      <c r="BH1598" s="118"/>
      <c r="BI1598" s="118"/>
    </row>
    <row r="1599" spans="1:104" x14ac:dyDescent="0.2">
      <c r="A1599" s="129"/>
      <c r="B1599" s="130"/>
      <c r="C1599" s="195" t="s">
        <v>223</v>
      </c>
      <c r="D1599" s="196"/>
      <c r="E1599" s="133">
        <v>14.34</v>
      </c>
      <c r="F1599" s="134"/>
      <c r="G1599" s="135"/>
      <c r="H1599" s="136"/>
      <c r="I1599" s="131"/>
      <c r="J1599" s="137"/>
      <c r="K1599" s="131"/>
      <c r="M1599" s="132" t="s">
        <v>223</v>
      </c>
      <c r="O1599" s="118"/>
      <c r="Z1599" s="118"/>
      <c r="AA1599" s="118"/>
      <c r="AB1599" s="118"/>
      <c r="AC1599" s="118"/>
      <c r="AD1599" s="118"/>
      <c r="AE1599" s="118"/>
      <c r="AF1599" s="118"/>
      <c r="AG1599" s="118"/>
      <c r="AH1599" s="118"/>
      <c r="AI1599" s="118"/>
      <c r="AJ1599" s="118"/>
      <c r="AK1599" s="118"/>
      <c r="AL1599" s="118"/>
      <c r="AM1599" s="118"/>
      <c r="AN1599" s="118"/>
      <c r="AO1599" s="118"/>
      <c r="AP1599" s="118"/>
      <c r="AQ1599" s="118"/>
      <c r="AR1599" s="118"/>
      <c r="AS1599" s="118"/>
      <c r="AT1599" s="118"/>
      <c r="AU1599" s="118"/>
      <c r="AV1599" s="118"/>
      <c r="AW1599" s="118"/>
      <c r="AX1599" s="118"/>
      <c r="AY1599" s="118"/>
      <c r="AZ1599" s="118"/>
      <c r="BA1599" s="118"/>
      <c r="BB1599" s="118"/>
      <c r="BC1599" s="118"/>
      <c r="BD1599" s="138" t="str">
        <f t="shared" si="32"/>
        <v>204:19,81</v>
      </c>
      <c r="BE1599" s="118"/>
      <c r="BF1599" s="118"/>
      <c r="BG1599" s="118"/>
      <c r="BH1599" s="118"/>
      <c r="BI1599" s="118"/>
    </row>
    <row r="1600" spans="1:104" x14ac:dyDescent="0.2">
      <c r="A1600" s="129"/>
      <c r="B1600" s="130"/>
      <c r="C1600" s="195" t="s">
        <v>224</v>
      </c>
      <c r="D1600" s="196"/>
      <c r="E1600" s="133">
        <v>20.82</v>
      </c>
      <c r="F1600" s="134"/>
      <c r="G1600" s="135"/>
      <c r="H1600" s="136"/>
      <c r="I1600" s="131"/>
      <c r="J1600" s="137"/>
      <c r="K1600" s="131"/>
      <c r="M1600" s="132" t="s">
        <v>224</v>
      </c>
      <c r="O1600" s="118"/>
      <c r="Z1600" s="118"/>
      <c r="AA1600" s="118"/>
      <c r="AB1600" s="118"/>
      <c r="AC1600" s="118"/>
      <c r="AD1600" s="118"/>
      <c r="AE1600" s="118"/>
      <c r="AF1600" s="118"/>
      <c r="AG1600" s="118"/>
      <c r="AH1600" s="118"/>
      <c r="AI1600" s="118"/>
      <c r="AJ1600" s="118"/>
      <c r="AK1600" s="118"/>
      <c r="AL1600" s="118"/>
      <c r="AM1600" s="118"/>
      <c r="AN1600" s="118"/>
      <c r="AO1600" s="118"/>
      <c r="AP1600" s="118"/>
      <c r="AQ1600" s="118"/>
      <c r="AR1600" s="118"/>
      <c r="AS1600" s="118"/>
      <c r="AT1600" s="118"/>
      <c r="AU1600" s="118"/>
      <c r="AV1600" s="118"/>
      <c r="AW1600" s="118"/>
      <c r="AX1600" s="118"/>
      <c r="AY1600" s="118"/>
      <c r="AZ1600" s="118"/>
      <c r="BA1600" s="118"/>
      <c r="BB1600" s="118"/>
      <c r="BC1600" s="118"/>
      <c r="BD1600" s="138" t="str">
        <f t="shared" si="32"/>
        <v>209:14,34</v>
      </c>
      <c r="BE1600" s="118"/>
      <c r="BF1600" s="118"/>
      <c r="BG1600" s="118"/>
      <c r="BH1600" s="118"/>
      <c r="BI1600" s="118"/>
    </row>
    <row r="1601" spans="1:61" x14ac:dyDescent="0.2">
      <c r="A1601" s="129"/>
      <c r="B1601" s="130"/>
      <c r="C1601" s="195" t="s">
        <v>225</v>
      </c>
      <c r="D1601" s="196"/>
      <c r="E1601" s="133">
        <v>15.26</v>
      </c>
      <c r="F1601" s="134"/>
      <c r="G1601" s="135"/>
      <c r="H1601" s="136"/>
      <c r="I1601" s="131"/>
      <c r="J1601" s="137"/>
      <c r="K1601" s="131"/>
      <c r="M1601" s="132" t="s">
        <v>225</v>
      </c>
      <c r="O1601" s="118"/>
      <c r="Z1601" s="118"/>
      <c r="AA1601" s="118"/>
      <c r="AB1601" s="118"/>
      <c r="AC1601" s="118"/>
      <c r="AD1601" s="118"/>
      <c r="AE1601" s="118"/>
      <c r="AF1601" s="118"/>
      <c r="AG1601" s="118"/>
      <c r="AH1601" s="118"/>
      <c r="AI1601" s="118"/>
      <c r="AJ1601" s="118"/>
      <c r="AK1601" s="118"/>
      <c r="AL1601" s="118"/>
      <c r="AM1601" s="118"/>
      <c r="AN1601" s="118"/>
      <c r="AO1601" s="118"/>
      <c r="AP1601" s="118"/>
      <c r="AQ1601" s="118"/>
      <c r="AR1601" s="118"/>
      <c r="AS1601" s="118"/>
      <c r="AT1601" s="118"/>
      <c r="AU1601" s="118"/>
      <c r="AV1601" s="118"/>
      <c r="AW1601" s="118"/>
      <c r="AX1601" s="118"/>
      <c r="AY1601" s="118"/>
      <c r="AZ1601" s="118"/>
      <c r="BA1601" s="118"/>
      <c r="BB1601" s="118"/>
      <c r="BC1601" s="118"/>
      <c r="BD1601" s="138" t="str">
        <f t="shared" si="32"/>
        <v>305:20,82</v>
      </c>
      <c r="BE1601" s="118"/>
      <c r="BF1601" s="118"/>
      <c r="BG1601" s="118"/>
      <c r="BH1601" s="118"/>
      <c r="BI1601" s="118"/>
    </row>
    <row r="1602" spans="1:61" x14ac:dyDescent="0.2">
      <c r="A1602" s="129"/>
      <c r="B1602" s="130"/>
      <c r="C1602" s="195" t="s">
        <v>384</v>
      </c>
      <c r="D1602" s="196"/>
      <c r="E1602" s="133">
        <v>0</v>
      </c>
      <c r="F1602" s="134"/>
      <c r="G1602" s="135"/>
      <c r="H1602" s="136"/>
      <c r="I1602" s="131"/>
      <c r="J1602" s="137"/>
      <c r="K1602" s="131"/>
      <c r="M1602" s="132" t="s">
        <v>384</v>
      </c>
      <c r="O1602" s="118"/>
      <c r="Z1602" s="118"/>
      <c r="AA1602" s="118"/>
      <c r="AB1602" s="118"/>
      <c r="AC1602" s="118"/>
      <c r="AD1602" s="118"/>
      <c r="AE1602" s="118"/>
      <c r="AF1602" s="118"/>
      <c r="AG1602" s="118"/>
      <c r="AH1602" s="118"/>
      <c r="AI1602" s="118"/>
      <c r="AJ1602" s="118"/>
      <c r="AK1602" s="118"/>
      <c r="AL1602" s="118"/>
      <c r="AM1602" s="118"/>
      <c r="AN1602" s="118"/>
      <c r="AO1602" s="118"/>
      <c r="AP1602" s="118"/>
      <c r="AQ1602" s="118"/>
      <c r="AR1602" s="118"/>
      <c r="AS1602" s="118"/>
      <c r="AT1602" s="118"/>
      <c r="AU1602" s="118"/>
      <c r="AV1602" s="118"/>
      <c r="AW1602" s="118"/>
      <c r="AX1602" s="118"/>
      <c r="AY1602" s="118"/>
      <c r="AZ1602" s="118"/>
      <c r="BA1602" s="118"/>
      <c r="BB1602" s="118"/>
      <c r="BC1602" s="118"/>
      <c r="BD1602" s="138" t="str">
        <f t="shared" si="32"/>
        <v>306:15,26</v>
      </c>
      <c r="BE1602" s="118"/>
      <c r="BF1602" s="118"/>
      <c r="BG1602" s="118"/>
      <c r="BH1602" s="118"/>
      <c r="BI1602" s="118"/>
    </row>
    <row r="1603" spans="1:61" x14ac:dyDescent="0.2">
      <c r="A1603" s="129"/>
      <c r="B1603" s="130"/>
      <c r="C1603" s="195" t="s">
        <v>226</v>
      </c>
      <c r="D1603" s="196"/>
      <c r="E1603" s="133">
        <v>61.05</v>
      </c>
      <c r="F1603" s="134"/>
      <c r="G1603" s="135"/>
      <c r="H1603" s="136"/>
      <c r="I1603" s="131"/>
      <c r="J1603" s="137"/>
      <c r="K1603" s="131"/>
      <c r="M1603" s="132" t="s">
        <v>226</v>
      </c>
      <c r="O1603" s="118"/>
      <c r="Z1603" s="118"/>
      <c r="AA1603" s="118"/>
      <c r="AB1603" s="118"/>
      <c r="AC1603" s="118"/>
      <c r="AD1603" s="118"/>
      <c r="AE1603" s="118"/>
      <c r="AF1603" s="118"/>
      <c r="AG1603" s="118"/>
      <c r="AH1603" s="118"/>
      <c r="AI1603" s="118"/>
      <c r="AJ1603" s="118"/>
      <c r="AK1603" s="118"/>
      <c r="AL1603" s="118"/>
      <c r="AM1603" s="118"/>
      <c r="AN1603" s="118"/>
      <c r="AO1603" s="118"/>
      <c r="AP1603" s="118"/>
      <c r="AQ1603" s="118"/>
      <c r="AR1603" s="118"/>
      <c r="AS1603" s="118"/>
      <c r="AT1603" s="118"/>
      <c r="AU1603" s="118"/>
      <c r="AV1603" s="118"/>
      <c r="AW1603" s="118"/>
      <c r="AX1603" s="118"/>
      <c r="AY1603" s="118"/>
      <c r="AZ1603" s="118"/>
      <c r="BA1603" s="118"/>
      <c r="BB1603" s="118"/>
      <c r="BC1603" s="118"/>
      <c r="BD1603" s="138" t="str">
        <f t="shared" si="32"/>
        <v>P5:</v>
      </c>
      <c r="BE1603" s="118"/>
      <c r="BF1603" s="118"/>
      <c r="BG1603" s="118"/>
      <c r="BH1603" s="118"/>
      <c r="BI1603" s="118"/>
    </row>
    <row r="1604" spans="1:61" x14ac:dyDescent="0.2">
      <c r="A1604" s="129"/>
      <c r="B1604" s="130"/>
      <c r="C1604" s="195" t="s">
        <v>227</v>
      </c>
      <c r="D1604" s="196"/>
      <c r="E1604" s="133">
        <v>42.33</v>
      </c>
      <c r="F1604" s="134"/>
      <c r="G1604" s="135"/>
      <c r="H1604" s="136"/>
      <c r="I1604" s="131"/>
      <c r="J1604" s="137"/>
      <c r="K1604" s="131"/>
      <c r="M1604" s="132" t="s">
        <v>227</v>
      </c>
      <c r="O1604" s="118"/>
      <c r="Z1604" s="118"/>
      <c r="AA1604" s="118"/>
      <c r="AB1604" s="118"/>
      <c r="AC1604" s="118"/>
      <c r="AD1604" s="118"/>
      <c r="AE1604" s="118"/>
      <c r="AF1604" s="118"/>
      <c r="AG1604" s="118"/>
      <c r="AH1604" s="118"/>
      <c r="AI1604" s="118"/>
      <c r="AJ1604" s="118"/>
      <c r="AK1604" s="118"/>
      <c r="AL1604" s="118"/>
      <c r="AM1604" s="118"/>
      <c r="AN1604" s="118"/>
      <c r="AO1604" s="118"/>
      <c r="AP1604" s="118"/>
      <c r="AQ1604" s="118"/>
      <c r="AR1604" s="118"/>
      <c r="AS1604" s="118"/>
      <c r="AT1604" s="118"/>
      <c r="AU1604" s="118"/>
      <c r="AV1604" s="118"/>
      <c r="AW1604" s="118"/>
      <c r="AX1604" s="118"/>
      <c r="AY1604" s="118"/>
      <c r="AZ1604" s="118"/>
      <c r="BA1604" s="118"/>
      <c r="BB1604" s="118"/>
      <c r="BC1604" s="118"/>
      <c r="BD1604" s="138" t="str">
        <f t="shared" si="32"/>
        <v>102:61,05</v>
      </c>
      <c r="BE1604" s="118"/>
      <c r="BF1604" s="118"/>
      <c r="BG1604" s="118"/>
      <c r="BH1604" s="118"/>
      <c r="BI1604" s="118"/>
    </row>
    <row r="1605" spans="1:61" x14ac:dyDescent="0.2">
      <c r="A1605" s="129"/>
      <c r="B1605" s="130"/>
      <c r="C1605" s="195" t="s">
        <v>228</v>
      </c>
      <c r="D1605" s="196"/>
      <c r="E1605" s="133">
        <v>156.27000000000001</v>
      </c>
      <c r="F1605" s="134"/>
      <c r="G1605" s="135"/>
      <c r="H1605" s="136"/>
      <c r="I1605" s="131"/>
      <c r="J1605" s="137"/>
      <c r="K1605" s="131"/>
      <c r="M1605" s="132" t="s">
        <v>228</v>
      </c>
      <c r="O1605" s="118"/>
      <c r="Z1605" s="118"/>
      <c r="AA1605" s="118"/>
      <c r="AB1605" s="118"/>
      <c r="AC1605" s="118"/>
      <c r="AD1605" s="118"/>
      <c r="AE1605" s="118"/>
      <c r="AF1605" s="118"/>
      <c r="AG1605" s="118"/>
      <c r="AH1605" s="118"/>
      <c r="AI1605" s="118"/>
      <c r="AJ1605" s="118"/>
      <c r="AK1605" s="118"/>
      <c r="AL1605" s="118"/>
      <c r="AM1605" s="118"/>
      <c r="AN1605" s="118"/>
      <c r="AO1605" s="118"/>
      <c r="AP1605" s="118"/>
      <c r="AQ1605" s="118"/>
      <c r="AR1605" s="118"/>
      <c r="AS1605" s="118"/>
      <c r="AT1605" s="118"/>
      <c r="AU1605" s="118"/>
      <c r="AV1605" s="118"/>
      <c r="AW1605" s="118"/>
      <c r="AX1605" s="118"/>
      <c r="AY1605" s="118"/>
      <c r="AZ1605" s="118"/>
      <c r="BA1605" s="118"/>
      <c r="BB1605" s="118"/>
      <c r="BC1605" s="118"/>
      <c r="BD1605" s="138" t="str">
        <f t="shared" si="32"/>
        <v>103:42,33</v>
      </c>
      <c r="BE1605" s="118"/>
      <c r="BF1605" s="118"/>
      <c r="BG1605" s="118"/>
      <c r="BH1605" s="118"/>
      <c r="BI1605" s="118"/>
    </row>
    <row r="1606" spans="1:61" x14ac:dyDescent="0.2">
      <c r="A1606" s="129"/>
      <c r="B1606" s="130"/>
      <c r="C1606" s="195" t="s">
        <v>229</v>
      </c>
      <c r="D1606" s="196"/>
      <c r="E1606" s="133">
        <v>12.23</v>
      </c>
      <c r="F1606" s="134"/>
      <c r="G1606" s="135"/>
      <c r="H1606" s="136"/>
      <c r="I1606" s="131"/>
      <c r="J1606" s="137"/>
      <c r="K1606" s="131"/>
      <c r="M1606" s="132" t="s">
        <v>229</v>
      </c>
      <c r="O1606" s="118"/>
      <c r="Z1606" s="118"/>
      <c r="AA1606" s="118"/>
      <c r="AB1606" s="118"/>
      <c r="AC1606" s="118"/>
      <c r="AD1606" s="118"/>
      <c r="AE1606" s="118"/>
      <c r="AF1606" s="118"/>
      <c r="AG1606" s="118"/>
      <c r="AH1606" s="118"/>
      <c r="AI1606" s="118"/>
      <c r="AJ1606" s="118"/>
      <c r="AK1606" s="118"/>
      <c r="AL1606" s="118"/>
      <c r="AM1606" s="118"/>
      <c r="AN1606" s="118"/>
      <c r="AO1606" s="118"/>
      <c r="AP1606" s="118"/>
      <c r="AQ1606" s="118"/>
      <c r="AR1606" s="118"/>
      <c r="AS1606" s="118"/>
      <c r="AT1606" s="118"/>
      <c r="AU1606" s="118"/>
      <c r="AV1606" s="118"/>
      <c r="AW1606" s="118"/>
      <c r="AX1606" s="118"/>
      <c r="AY1606" s="118"/>
      <c r="AZ1606" s="118"/>
      <c r="BA1606" s="118"/>
      <c r="BB1606" s="118"/>
      <c r="BC1606" s="118"/>
      <c r="BD1606" s="138" t="str">
        <f t="shared" si="32"/>
        <v>201:156,27</v>
      </c>
      <c r="BE1606" s="118"/>
      <c r="BF1606" s="118"/>
      <c r="BG1606" s="118"/>
      <c r="BH1606" s="118"/>
      <c r="BI1606" s="118"/>
    </row>
    <row r="1607" spans="1:61" x14ac:dyDescent="0.2">
      <c r="A1607" s="129"/>
      <c r="B1607" s="130"/>
      <c r="C1607" s="195" t="s">
        <v>230</v>
      </c>
      <c r="D1607" s="196"/>
      <c r="E1607" s="133">
        <v>18.93</v>
      </c>
      <c r="F1607" s="134"/>
      <c r="G1607" s="135"/>
      <c r="H1607" s="136"/>
      <c r="I1607" s="131"/>
      <c r="J1607" s="137"/>
      <c r="K1607" s="131"/>
      <c r="M1607" s="132" t="s">
        <v>230</v>
      </c>
      <c r="O1607" s="118"/>
      <c r="Z1607" s="118"/>
      <c r="AA1607" s="118"/>
      <c r="AB1607" s="118"/>
      <c r="AC1607" s="118"/>
      <c r="AD1607" s="118"/>
      <c r="AE1607" s="118"/>
      <c r="AF1607" s="118"/>
      <c r="AG1607" s="118"/>
      <c r="AH1607" s="118"/>
      <c r="AI1607" s="118"/>
      <c r="AJ1607" s="118"/>
      <c r="AK1607" s="118"/>
      <c r="AL1607" s="118"/>
      <c r="AM1607" s="118"/>
      <c r="AN1607" s="118"/>
      <c r="AO1607" s="118"/>
      <c r="AP1607" s="118"/>
      <c r="AQ1607" s="118"/>
      <c r="AR1607" s="118"/>
      <c r="AS1607" s="118"/>
      <c r="AT1607" s="118"/>
      <c r="AU1607" s="118"/>
      <c r="AV1607" s="118"/>
      <c r="AW1607" s="118"/>
      <c r="AX1607" s="118"/>
      <c r="AY1607" s="118"/>
      <c r="AZ1607" s="118"/>
      <c r="BA1607" s="118"/>
      <c r="BB1607" s="118"/>
      <c r="BC1607" s="118"/>
      <c r="BD1607" s="138" t="str">
        <f t="shared" si="32"/>
        <v>202:12,23</v>
      </c>
      <c r="BE1607" s="118"/>
      <c r="BF1607" s="118"/>
      <c r="BG1607" s="118"/>
      <c r="BH1607" s="118"/>
      <c r="BI1607" s="118"/>
    </row>
    <row r="1608" spans="1:61" x14ac:dyDescent="0.2">
      <c r="A1608" s="129"/>
      <c r="B1608" s="130"/>
      <c r="C1608" s="195" t="s">
        <v>231</v>
      </c>
      <c r="D1608" s="196"/>
      <c r="E1608" s="133">
        <v>21.06</v>
      </c>
      <c r="F1608" s="134"/>
      <c r="G1608" s="135"/>
      <c r="H1608" s="136"/>
      <c r="I1608" s="131"/>
      <c r="J1608" s="137"/>
      <c r="K1608" s="131"/>
      <c r="M1608" s="132" t="s">
        <v>231</v>
      </c>
      <c r="O1608" s="118"/>
      <c r="Z1608" s="118"/>
      <c r="AA1608" s="118"/>
      <c r="AB1608" s="118"/>
      <c r="AC1608" s="118"/>
      <c r="AD1608" s="118"/>
      <c r="AE1608" s="118"/>
      <c r="AF1608" s="118"/>
      <c r="AG1608" s="118"/>
      <c r="AH1608" s="118"/>
      <c r="AI1608" s="118"/>
      <c r="AJ1608" s="118"/>
      <c r="AK1608" s="118"/>
      <c r="AL1608" s="118"/>
      <c r="AM1608" s="118"/>
      <c r="AN1608" s="118"/>
      <c r="AO1608" s="118"/>
      <c r="AP1608" s="118"/>
      <c r="AQ1608" s="118"/>
      <c r="AR1608" s="118"/>
      <c r="AS1608" s="118"/>
      <c r="AT1608" s="118"/>
      <c r="AU1608" s="118"/>
      <c r="AV1608" s="118"/>
      <c r="AW1608" s="118"/>
      <c r="AX1608" s="118"/>
      <c r="AY1608" s="118"/>
      <c r="AZ1608" s="118"/>
      <c r="BA1608" s="118"/>
      <c r="BB1608" s="118"/>
      <c r="BC1608" s="118"/>
      <c r="BD1608" s="138" t="str">
        <f t="shared" si="32"/>
        <v>203:18,93</v>
      </c>
      <c r="BE1608" s="118"/>
      <c r="BF1608" s="118"/>
      <c r="BG1608" s="118"/>
      <c r="BH1608" s="118"/>
      <c r="BI1608" s="118"/>
    </row>
    <row r="1609" spans="1:61" x14ac:dyDescent="0.2">
      <c r="A1609" s="129"/>
      <c r="B1609" s="130"/>
      <c r="C1609" s="195" t="s">
        <v>232</v>
      </c>
      <c r="D1609" s="196"/>
      <c r="E1609" s="133">
        <v>3.75</v>
      </c>
      <c r="F1609" s="134"/>
      <c r="G1609" s="135"/>
      <c r="H1609" s="136"/>
      <c r="I1609" s="131"/>
      <c r="J1609" s="137"/>
      <c r="K1609" s="131"/>
      <c r="M1609" s="132" t="s">
        <v>232</v>
      </c>
      <c r="O1609" s="118"/>
      <c r="Z1609" s="118"/>
      <c r="AA1609" s="118"/>
      <c r="AB1609" s="118"/>
      <c r="AC1609" s="118"/>
      <c r="AD1609" s="118"/>
      <c r="AE1609" s="118"/>
      <c r="AF1609" s="118"/>
      <c r="AG1609" s="118"/>
      <c r="AH1609" s="118"/>
      <c r="AI1609" s="118"/>
      <c r="AJ1609" s="118"/>
      <c r="AK1609" s="118"/>
      <c r="AL1609" s="118"/>
      <c r="AM1609" s="118"/>
      <c r="AN1609" s="118"/>
      <c r="AO1609" s="118"/>
      <c r="AP1609" s="118"/>
      <c r="AQ1609" s="118"/>
      <c r="AR1609" s="118"/>
      <c r="AS1609" s="118"/>
      <c r="AT1609" s="118"/>
      <c r="AU1609" s="118"/>
      <c r="AV1609" s="118"/>
      <c r="AW1609" s="118"/>
      <c r="AX1609" s="118"/>
      <c r="AY1609" s="118"/>
      <c r="AZ1609" s="118"/>
      <c r="BA1609" s="118"/>
      <c r="BB1609" s="118"/>
      <c r="BC1609" s="118"/>
      <c r="BD1609" s="138" t="str">
        <f t="shared" si="32"/>
        <v>212:21,06</v>
      </c>
      <c r="BE1609" s="118"/>
      <c r="BF1609" s="118"/>
      <c r="BG1609" s="118"/>
      <c r="BH1609" s="118"/>
      <c r="BI1609" s="118"/>
    </row>
    <row r="1610" spans="1:61" x14ac:dyDescent="0.2">
      <c r="A1610" s="129"/>
      <c r="B1610" s="130"/>
      <c r="C1610" s="195" t="s">
        <v>233</v>
      </c>
      <c r="D1610" s="196"/>
      <c r="E1610" s="133">
        <v>161.84</v>
      </c>
      <c r="F1610" s="134"/>
      <c r="G1610" s="135"/>
      <c r="H1610" s="136"/>
      <c r="I1610" s="131"/>
      <c r="J1610" s="137"/>
      <c r="K1610" s="131"/>
      <c r="M1610" s="132" t="s">
        <v>233</v>
      </c>
      <c r="O1610" s="118"/>
      <c r="Z1610" s="118"/>
      <c r="AA1610" s="118"/>
      <c r="AB1610" s="118"/>
      <c r="AC1610" s="118"/>
      <c r="AD1610" s="118"/>
      <c r="AE1610" s="118"/>
      <c r="AF1610" s="118"/>
      <c r="AG1610" s="118"/>
      <c r="AH1610" s="118"/>
      <c r="AI1610" s="118"/>
      <c r="AJ1610" s="118"/>
      <c r="AK1610" s="118"/>
      <c r="AL1610" s="118"/>
      <c r="AM1610" s="118"/>
      <c r="AN1610" s="118"/>
      <c r="AO1610" s="118"/>
      <c r="AP1610" s="118"/>
      <c r="AQ1610" s="118"/>
      <c r="AR1610" s="118"/>
      <c r="AS1610" s="118"/>
      <c r="AT1610" s="118"/>
      <c r="AU1610" s="118"/>
      <c r="AV1610" s="118"/>
      <c r="AW1610" s="118"/>
      <c r="AX1610" s="118"/>
      <c r="AY1610" s="118"/>
      <c r="AZ1610" s="118"/>
      <c r="BA1610" s="118"/>
      <c r="BB1610" s="118"/>
      <c r="BC1610" s="118"/>
      <c r="BD1610" s="138" t="str">
        <f t="shared" si="32"/>
        <v>213:3,75</v>
      </c>
      <c r="BE1610" s="118"/>
      <c r="BF1610" s="118"/>
      <c r="BG1610" s="118"/>
      <c r="BH1610" s="118"/>
      <c r="BI1610" s="118"/>
    </row>
    <row r="1611" spans="1:61" x14ac:dyDescent="0.2">
      <c r="A1611" s="129"/>
      <c r="B1611" s="130"/>
      <c r="C1611" s="195" t="s">
        <v>234</v>
      </c>
      <c r="D1611" s="196"/>
      <c r="E1611" s="133">
        <v>69.97</v>
      </c>
      <c r="F1611" s="134"/>
      <c r="G1611" s="135"/>
      <c r="H1611" s="136"/>
      <c r="I1611" s="131"/>
      <c r="J1611" s="137"/>
      <c r="K1611" s="131"/>
      <c r="M1611" s="132" t="s">
        <v>234</v>
      </c>
      <c r="O1611" s="118"/>
      <c r="Z1611" s="118"/>
      <c r="AA1611" s="118"/>
      <c r="AB1611" s="118"/>
      <c r="AC1611" s="118"/>
      <c r="AD1611" s="118"/>
      <c r="AE1611" s="118"/>
      <c r="AF1611" s="118"/>
      <c r="AG1611" s="118"/>
      <c r="AH1611" s="118"/>
      <c r="AI1611" s="118"/>
      <c r="AJ1611" s="118"/>
      <c r="AK1611" s="118"/>
      <c r="AL1611" s="118"/>
      <c r="AM1611" s="118"/>
      <c r="AN1611" s="118"/>
      <c r="AO1611" s="118"/>
      <c r="AP1611" s="118"/>
      <c r="AQ1611" s="118"/>
      <c r="AR1611" s="118"/>
      <c r="AS1611" s="118"/>
      <c r="AT1611" s="118"/>
      <c r="AU1611" s="118"/>
      <c r="AV1611" s="118"/>
      <c r="AW1611" s="118"/>
      <c r="AX1611" s="118"/>
      <c r="AY1611" s="118"/>
      <c r="AZ1611" s="118"/>
      <c r="BA1611" s="118"/>
      <c r="BB1611" s="118"/>
      <c r="BC1611" s="118"/>
      <c r="BD1611" s="138" t="str">
        <f t="shared" si="32"/>
        <v>216:161,84</v>
      </c>
      <c r="BE1611" s="118"/>
      <c r="BF1611" s="118"/>
      <c r="BG1611" s="118"/>
      <c r="BH1611" s="118"/>
      <c r="BI1611" s="118"/>
    </row>
    <row r="1612" spans="1:61" x14ac:dyDescent="0.2">
      <c r="A1612" s="129"/>
      <c r="B1612" s="130"/>
      <c r="C1612" s="195" t="s">
        <v>267</v>
      </c>
      <c r="D1612" s="196"/>
      <c r="E1612" s="133">
        <v>53.95</v>
      </c>
      <c r="F1612" s="134"/>
      <c r="G1612" s="135"/>
      <c r="H1612" s="136"/>
      <c r="I1612" s="131"/>
      <c r="J1612" s="137"/>
      <c r="K1612" s="131"/>
      <c r="M1612" s="132" t="s">
        <v>267</v>
      </c>
      <c r="O1612" s="118"/>
      <c r="Z1612" s="118"/>
      <c r="AA1612" s="118"/>
      <c r="AB1612" s="118"/>
      <c r="AC1612" s="118"/>
      <c r="AD1612" s="118"/>
      <c r="AE1612" s="118"/>
      <c r="AF1612" s="118"/>
      <c r="AG1612" s="118"/>
      <c r="AH1612" s="118"/>
      <c r="AI1612" s="118"/>
      <c r="AJ1612" s="118"/>
      <c r="AK1612" s="118"/>
      <c r="AL1612" s="118"/>
      <c r="AM1612" s="118"/>
      <c r="AN1612" s="118"/>
      <c r="AO1612" s="118"/>
      <c r="AP1612" s="118"/>
      <c r="AQ1612" s="118"/>
      <c r="AR1612" s="118"/>
      <c r="AS1612" s="118"/>
      <c r="AT1612" s="118"/>
      <c r="AU1612" s="118"/>
      <c r="AV1612" s="118"/>
      <c r="AW1612" s="118"/>
      <c r="AX1612" s="118"/>
      <c r="AY1612" s="118"/>
      <c r="AZ1612" s="118"/>
      <c r="BA1612" s="118"/>
      <c r="BB1612" s="118"/>
      <c r="BC1612" s="118"/>
      <c r="BD1612" s="138" t="str">
        <f t="shared" si="32"/>
        <v>217:69,97</v>
      </c>
      <c r="BE1612" s="118"/>
      <c r="BF1612" s="118"/>
      <c r="BG1612" s="118"/>
      <c r="BH1612" s="118"/>
      <c r="BI1612" s="118"/>
    </row>
    <row r="1613" spans="1:61" x14ac:dyDescent="0.2">
      <c r="A1613" s="129"/>
      <c r="B1613" s="130"/>
      <c r="C1613" s="195" t="s">
        <v>268</v>
      </c>
      <c r="D1613" s="196"/>
      <c r="E1613" s="133">
        <v>52.44</v>
      </c>
      <c r="F1613" s="134"/>
      <c r="G1613" s="135"/>
      <c r="H1613" s="136"/>
      <c r="I1613" s="131"/>
      <c r="J1613" s="137"/>
      <c r="K1613" s="131"/>
      <c r="M1613" s="132" t="s">
        <v>268</v>
      </c>
      <c r="O1613" s="118"/>
      <c r="Z1613" s="118"/>
      <c r="AA1613" s="118"/>
      <c r="AB1613" s="118"/>
      <c r="AC1613" s="118"/>
      <c r="AD1613" s="118"/>
      <c r="AE1613" s="118"/>
      <c r="AF1613" s="118"/>
      <c r="AG1613" s="118"/>
      <c r="AH1613" s="118"/>
      <c r="AI1613" s="118"/>
      <c r="AJ1613" s="118"/>
      <c r="AK1613" s="118"/>
      <c r="AL1613" s="118"/>
      <c r="AM1613" s="118"/>
      <c r="AN1613" s="118"/>
      <c r="AO1613" s="118"/>
      <c r="AP1613" s="118"/>
      <c r="AQ1613" s="118"/>
      <c r="AR1613" s="118"/>
      <c r="AS1613" s="118"/>
      <c r="AT1613" s="118"/>
      <c r="AU1613" s="118"/>
      <c r="AV1613" s="118"/>
      <c r="AW1613" s="118"/>
      <c r="AX1613" s="118"/>
      <c r="AY1613" s="118"/>
      <c r="AZ1613" s="118"/>
      <c r="BA1613" s="118"/>
      <c r="BB1613" s="118"/>
      <c r="BC1613" s="118"/>
      <c r="BD1613" s="138" t="str">
        <f t="shared" si="32"/>
        <v>218:53,95</v>
      </c>
      <c r="BE1613" s="118"/>
      <c r="BF1613" s="118"/>
      <c r="BG1613" s="118"/>
      <c r="BH1613" s="118"/>
      <c r="BI1613" s="118"/>
    </row>
    <row r="1614" spans="1:61" x14ac:dyDescent="0.2">
      <c r="A1614" s="129"/>
      <c r="B1614" s="130"/>
      <c r="C1614" s="195" t="s">
        <v>269</v>
      </c>
      <c r="D1614" s="196"/>
      <c r="E1614" s="133">
        <v>102.2</v>
      </c>
      <c r="F1614" s="134"/>
      <c r="G1614" s="135"/>
      <c r="H1614" s="136"/>
      <c r="I1614" s="131"/>
      <c r="J1614" s="137"/>
      <c r="K1614" s="131"/>
      <c r="M1614" s="132" t="s">
        <v>269</v>
      </c>
      <c r="O1614" s="118"/>
      <c r="Z1614" s="118"/>
      <c r="AA1614" s="118"/>
      <c r="AB1614" s="118"/>
      <c r="AC1614" s="118"/>
      <c r="AD1614" s="118"/>
      <c r="AE1614" s="118"/>
      <c r="AF1614" s="118"/>
      <c r="AG1614" s="118"/>
      <c r="AH1614" s="118"/>
      <c r="AI1614" s="118"/>
      <c r="AJ1614" s="118"/>
      <c r="AK1614" s="118"/>
      <c r="AL1614" s="118"/>
      <c r="AM1614" s="118"/>
      <c r="AN1614" s="118"/>
      <c r="AO1614" s="118"/>
      <c r="AP1614" s="118"/>
      <c r="AQ1614" s="118"/>
      <c r="AR1614" s="118"/>
      <c r="AS1614" s="118"/>
      <c r="AT1614" s="118"/>
      <c r="AU1614" s="118"/>
      <c r="AV1614" s="118"/>
      <c r="AW1614" s="118"/>
      <c r="AX1614" s="118"/>
      <c r="AY1614" s="118"/>
      <c r="AZ1614" s="118"/>
      <c r="BA1614" s="118"/>
      <c r="BB1614" s="118"/>
      <c r="BC1614" s="118"/>
      <c r="BD1614" s="138" t="str">
        <f t="shared" si="32"/>
        <v>219:52,44</v>
      </c>
      <c r="BE1614" s="118"/>
      <c r="BF1614" s="118"/>
      <c r="BG1614" s="118"/>
      <c r="BH1614" s="118"/>
      <c r="BI1614" s="118"/>
    </row>
    <row r="1615" spans="1:61" x14ac:dyDescent="0.2">
      <c r="A1615" s="129"/>
      <c r="B1615" s="130"/>
      <c r="C1615" s="195" t="s">
        <v>270</v>
      </c>
      <c r="D1615" s="196"/>
      <c r="E1615" s="133">
        <v>30.17</v>
      </c>
      <c r="F1615" s="134"/>
      <c r="G1615" s="135"/>
      <c r="H1615" s="136"/>
      <c r="I1615" s="131"/>
      <c r="J1615" s="137"/>
      <c r="K1615" s="131"/>
      <c r="M1615" s="132" t="s">
        <v>270</v>
      </c>
      <c r="O1615" s="118"/>
      <c r="Z1615" s="118"/>
      <c r="AA1615" s="118"/>
      <c r="AB1615" s="118"/>
      <c r="AC1615" s="118"/>
      <c r="AD1615" s="118"/>
      <c r="AE1615" s="118"/>
      <c r="AF1615" s="118"/>
      <c r="AG1615" s="118"/>
      <c r="AH1615" s="118"/>
      <c r="AI1615" s="118"/>
      <c r="AJ1615" s="118"/>
      <c r="AK1615" s="118"/>
      <c r="AL1615" s="118"/>
      <c r="AM1615" s="118"/>
      <c r="AN1615" s="118"/>
      <c r="AO1615" s="118"/>
      <c r="AP1615" s="118"/>
      <c r="AQ1615" s="118"/>
      <c r="AR1615" s="118"/>
      <c r="AS1615" s="118"/>
      <c r="AT1615" s="118"/>
      <c r="AU1615" s="118"/>
      <c r="AV1615" s="118"/>
      <c r="AW1615" s="118"/>
      <c r="AX1615" s="118"/>
      <c r="AY1615" s="118"/>
      <c r="AZ1615" s="118"/>
      <c r="BA1615" s="118"/>
      <c r="BB1615" s="118"/>
      <c r="BC1615" s="118"/>
      <c r="BD1615" s="138" t="str">
        <f t="shared" si="32"/>
        <v>308:102,2</v>
      </c>
      <c r="BE1615" s="118"/>
      <c r="BF1615" s="118"/>
      <c r="BG1615" s="118"/>
      <c r="BH1615" s="118"/>
      <c r="BI1615" s="118"/>
    </row>
    <row r="1616" spans="1:61" x14ac:dyDescent="0.2">
      <c r="A1616" s="129"/>
      <c r="B1616" s="130"/>
      <c r="C1616" s="195" t="s">
        <v>271</v>
      </c>
      <c r="D1616" s="196"/>
      <c r="E1616" s="133">
        <v>26.28</v>
      </c>
      <c r="F1616" s="134"/>
      <c r="G1616" s="135"/>
      <c r="H1616" s="136"/>
      <c r="I1616" s="131"/>
      <c r="J1616" s="137"/>
      <c r="K1616" s="131"/>
      <c r="M1616" s="132" t="s">
        <v>271</v>
      </c>
      <c r="O1616" s="118"/>
      <c r="Z1616" s="118"/>
      <c r="AA1616" s="118"/>
      <c r="AB1616" s="118"/>
      <c r="AC1616" s="118"/>
      <c r="AD1616" s="118"/>
      <c r="AE1616" s="118"/>
      <c r="AF1616" s="118"/>
      <c r="AG1616" s="118"/>
      <c r="AH1616" s="118"/>
      <c r="AI1616" s="118"/>
      <c r="AJ1616" s="118"/>
      <c r="AK1616" s="118"/>
      <c r="AL1616" s="118"/>
      <c r="AM1616" s="118"/>
      <c r="AN1616" s="118"/>
      <c r="AO1616" s="118"/>
      <c r="AP1616" s="118"/>
      <c r="AQ1616" s="118"/>
      <c r="AR1616" s="118"/>
      <c r="AS1616" s="118"/>
      <c r="AT1616" s="118"/>
      <c r="AU1616" s="118"/>
      <c r="AV1616" s="118"/>
      <c r="AW1616" s="118"/>
      <c r="AX1616" s="118"/>
      <c r="AY1616" s="118"/>
      <c r="AZ1616" s="118"/>
      <c r="BA1616" s="118"/>
      <c r="BB1616" s="118"/>
      <c r="BC1616" s="118"/>
      <c r="BD1616" s="138" t="str">
        <f t="shared" si="32"/>
        <v>309:30,17</v>
      </c>
      <c r="BE1616" s="118"/>
      <c r="BF1616" s="118"/>
      <c r="BG1616" s="118"/>
      <c r="BH1616" s="118"/>
      <c r="BI1616" s="118"/>
    </row>
    <row r="1617" spans="1:104" x14ac:dyDescent="0.2">
      <c r="A1617" s="129"/>
      <c r="B1617" s="130"/>
      <c r="C1617" s="195" t="s">
        <v>272</v>
      </c>
      <c r="D1617" s="196"/>
      <c r="E1617" s="133">
        <v>7.61</v>
      </c>
      <c r="F1617" s="134"/>
      <c r="G1617" s="135"/>
      <c r="H1617" s="136"/>
      <c r="I1617" s="131"/>
      <c r="J1617" s="137"/>
      <c r="K1617" s="131"/>
      <c r="M1617" s="132" t="s">
        <v>272</v>
      </c>
      <c r="O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c r="AY1617" s="118"/>
      <c r="AZ1617" s="118"/>
      <c r="BA1617" s="118"/>
      <c r="BB1617" s="118"/>
      <c r="BC1617" s="118"/>
      <c r="BD1617" s="138" t="str">
        <f t="shared" si="32"/>
        <v>310:26,28</v>
      </c>
      <c r="BE1617" s="118"/>
      <c r="BF1617" s="118"/>
      <c r="BG1617" s="118"/>
      <c r="BH1617" s="118"/>
      <c r="BI1617" s="118"/>
    </row>
    <row r="1618" spans="1:104" x14ac:dyDescent="0.2">
      <c r="A1618" s="129"/>
      <c r="B1618" s="130"/>
      <c r="C1618" s="195" t="s">
        <v>273</v>
      </c>
      <c r="D1618" s="196"/>
      <c r="E1618" s="133">
        <v>38.51</v>
      </c>
      <c r="F1618" s="134"/>
      <c r="G1618" s="135"/>
      <c r="H1618" s="136"/>
      <c r="I1618" s="131"/>
      <c r="J1618" s="137"/>
      <c r="K1618" s="131"/>
      <c r="M1618" s="132" t="s">
        <v>273</v>
      </c>
      <c r="O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c r="AY1618" s="118"/>
      <c r="AZ1618" s="118"/>
      <c r="BA1618" s="118"/>
      <c r="BB1618" s="118"/>
      <c r="BC1618" s="118"/>
      <c r="BD1618" s="138" t="str">
        <f t="shared" si="32"/>
        <v>311:7,61</v>
      </c>
      <c r="BE1618" s="118"/>
      <c r="BF1618" s="118"/>
      <c r="BG1618" s="118"/>
      <c r="BH1618" s="118"/>
      <c r="BI1618" s="118"/>
    </row>
    <row r="1619" spans="1:104" x14ac:dyDescent="0.2">
      <c r="A1619" s="129"/>
      <c r="B1619" s="130"/>
      <c r="C1619" s="195" t="s">
        <v>181</v>
      </c>
      <c r="D1619" s="196"/>
      <c r="E1619" s="133">
        <v>20.58</v>
      </c>
      <c r="F1619" s="134"/>
      <c r="G1619" s="135"/>
      <c r="H1619" s="136"/>
      <c r="I1619" s="131"/>
      <c r="J1619" s="137"/>
      <c r="K1619" s="131"/>
      <c r="M1619" s="132" t="s">
        <v>181</v>
      </c>
      <c r="O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c r="AY1619" s="118"/>
      <c r="AZ1619" s="118"/>
      <c r="BA1619" s="118"/>
      <c r="BB1619" s="118"/>
      <c r="BC1619" s="118"/>
      <c r="BD1619" s="138" t="str">
        <f t="shared" si="32"/>
        <v>312:38,51</v>
      </c>
      <c r="BE1619" s="118"/>
      <c r="BF1619" s="118"/>
      <c r="BG1619" s="118"/>
      <c r="BH1619" s="118"/>
      <c r="BI1619" s="118"/>
    </row>
    <row r="1620" spans="1:104" x14ac:dyDescent="0.2">
      <c r="A1620" s="129"/>
      <c r="B1620" s="130"/>
      <c r="C1620" s="195" t="s">
        <v>1150</v>
      </c>
      <c r="D1620" s="196"/>
      <c r="E1620" s="133">
        <v>-200.57</v>
      </c>
      <c r="F1620" s="134"/>
      <c r="G1620" s="135"/>
      <c r="H1620" s="136"/>
      <c r="I1620" s="131"/>
      <c r="J1620" s="137"/>
      <c r="K1620" s="131"/>
      <c r="M1620" s="132" t="s">
        <v>1150</v>
      </c>
      <c r="O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c r="AY1620" s="118"/>
      <c r="AZ1620" s="118"/>
      <c r="BA1620" s="118"/>
      <c r="BB1620" s="118"/>
      <c r="BC1620" s="118"/>
      <c r="BD1620" s="138" t="str">
        <f t="shared" si="32"/>
        <v>313:20,58</v>
      </c>
      <c r="BE1620" s="118"/>
      <c r="BF1620" s="118"/>
      <c r="BG1620" s="118"/>
      <c r="BH1620" s="118"/>
      <c r="BI1620" s="118"/>
    </row>
    <row r="1621" spans="1:104" x14ac:dyDescent="0.2">
      <c r="A1621" s="119">
        <v>198</v>
      </c>
      <c r="B1621" s="120" t="s">
        <v>1151</v>
      </c>
      <c r="C1621" s="121" t="s">
        <v>1152</v>
      </c>
      <c r="D1621" s="122" t="s">
        <v>49</v>
      </c>
      <c r="E1621" s="123">
        <v>183.39</v>
      </c>
      <c r="F1621" s="124">
        <v>0</v>
      </c>
      <c r="G1621" s="125">
        <f>E1621*F1621</f>
        <v>0</v>
      </c>
      <c r="H1621" s="126">
        <v>2.2000000000000001E-3</v>
      </c>
      <c r="I1621" s="127">
        <f>E1621*H1621</f>
        <v>0.40345799999999998</v>
      </c>
      <c r="J1621" s="126">
        <v>0</v>
      </c>
      <c r="K1621" s="127">
        <f>E1621*J1621</f>
        <v>0</v>
      </c>
      <c r="O1621" s="118"/>
      <c r="Z1621" s="118"/>
      <c r="AA1621" s="118">
        <v>1</v>
      </c>
      <c r="AB1621" s="118">
        <v>7</v>
      </c>
      <c r="AC1621" s="118">
        <v>7</v>
      </c>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c r="AY1621" s="118"/>
      <c r="AZ1621" s="128">
        <f>G1621</f>
        <v>0</v>
      </c>
      <c r="BA1621" s="118"/>
      <c r="BB1621" s="118"/>
      <c r="BC1621" s="118"/>
      <c r="BD1621" s="118"/>
      <c r="BE1621" s="118"/>
      <c r="BF1621" s="118"/>
      <c r="BG1621" s="118"/>
      <c r="BH1621" s="118"/>
      <c r="BI1621" s="118"/>
      <c r="CA1621" s="118">
        <v>1</v>
      </c>
      <c r="CB1621" s="118">
        <v>7</v>
      </c>
      <c r="CZ1621" s="81">
        <v>2</v>
      </c>
    </row>
    <row r="1622" spans="1:104" x14ac:dyDescent="0.2">
      <c r="A1622" s="129"/>
      <c r="B1622" s="130"/>
      <c r="C1622" s="197" t="s">
        <v>1153</v>
      </c>
      <c r="D1622" s="198"/>
      <c r="E1622" s="198"/>
      <c r="F1622" s="198"/>
      <c r="G1622" s="199"/>
      <c r="I1622" s="131"/>
      <c r="K1622" s="131"/>
      <c r="L1622" s="132" t="s">
        <v>1153</v>
      </c>
      <c r="O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c r="AY1622" s="118"/>
      <c r="AZ1622" s="118"/>
      <c r="BA1622" s="118"/>
      <c r="BB1622" s="118"/>
      <c r="BC1622" s="118"/>
      <c r="BD1622" s="118"/>
      <c r="BE1622" s="118"/>
      <c r="BF1622" s="118"/>
      <c r="BG1622" s="118"/>
      <c r="BH1622" s="118"/>
      <c r="BI1622" s="118"/>
    </row>
    <row r="1623" spans="1:104" ht="25.5" x14ac:dyDescent="0.2">
      <c r="A1623" s="129"/>
      <c r="B1623" s="130"/>
      <c r="C1623" s="195" t="s">
        <v>381</v>
      </c>
      <c r="D1623" s="196"/>
      <c r="E1623" s="133">
        <v>0</v>
      </c>
      <c r="F1623" s="134"/>
      <c r="G1623" s="135"/>
      <c r="H1623" s="136"/>
      <c r="I1623" s="131"/>
      <c r="J1623" s="137"/>
      <c r="K1623" s="131"/>
      <c r="M1623" s="132" t="s">
        <v>381</v>
      </c>
      <c r="O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c r="AY1623" s="118"/>
      <c r="AZ1623" s="118"/>
      <c r="BA1623" s="118"/>
      <c r="BB1623" s="118"/>
      <c r="BC1623" s="118"/>
      <c r="BD1623" s="138" t="str">
        <f t="shared" ref="BD1623:BD1634" si="33">C1622</f>
        <v>Stávající betonová mazanina s drobnými vysprávkami+ NOVÁ STĚRKA POD DLAŽBU A NÁTĚR</v>
      </c>
      <c r="BE1623" s="118"/>
      <c r="BF1623" s="118"/>
      <c r="BG1623" s="118"/>
      <c r="BH1623" s="118"/>
      <c r="BI1623" s="118"/>
    </row>
    <row r="1624" spans="1:104" x14ac:dyDescent="0.2">
      <c r="A1624" s="129"/>
      <c r="B1624" s="130"/>
      <c r="C1624" s="195" t="s">
        <v>79</v>
      </c>
      <c r="D1624" s="196"/>
      <c r="E1624" s="133">
        <v>19.7</v>
      </c>
      <c r="F1624" s="134"/>
      <c r="G1624" s="135"/>
      <c r="H1624" s="136"/>
      <c r="I1624" s="131"/>
      <c r="J1624" s="137"/>
      <c r="K1624" s="131"/>
      <c r="M1624" s="132" t="s">
        <v>79</v>
      </c>
      <c r="O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c r="AY1624" s="118"/>
      <c r="AZ1624" s="118"/>
      <c r="BA1624" s="118"/>
      <c r="BB1624" s="118"/>
      <c r="BC1624" s="118"/>
      <c r="BD1624" s="138" t="str">
        <f t="shared" si="33"/>
        <v>P1:</v>
      </c>
      <c r="BE1624" s="118"/>
      <c r="BF1624" s="118"/>
      <c r="BG1624" s="118"/>
      <c r="BH1624" s="118"/>
      <c r="BI1624" s="118"/>
    </row>
    <row r="1625" spans="1:104" x14ac:dyDescent="0.2">
      <c r="A1625" s="129"/>
      <c r="B1625" s="130"/>
      <c r="C1625" s="195" t="s">
        <v>382</v>
      </c>
      <c r="D1625" s="196"/>
      <c r="E1625" s="133">
        <v>0</v>
      </c>
      <c r="F1625" s="134"/>
      <c r="G1625" s="135"/>
      <c r="H1625" s="136"/>
      <c r="I1625" s="131"/>
      <c r="J1625" s="137"/>
      <c r="K1625" s="131"/>
      <c r="M1625" s="132" t="s">
        <v>382</v>
      </c>
      <c r="O1625" s="118"/>
      <c r="Z1625" s="118"/>
      <c r="AA1625" s="118"/>
      <c r="AB1625" s="118"/>
      <c r="AC1625" s="118"/>
      <c r="AD1625" s="118"/>
      <c r="AE1625" s="118"/>
      <c r="AF1625" s="118"/>
      <c r="AG1625" s="118"/>
      <c r="AH1625" s="118"/>
      <c r="AI1625" s="118"/>
      <c r="AJ1625" s="118"/>
      <c r="AK1625" s="118"/>
      <c r="AL1625" s="118"/>
      <c r="AM1625" s="118"/>
      <c r="AN1625" s="118"/>
      <c r="AO1625" s="118"/>
      <c r="AP1625" s="118"/>
      <c r="AQ1625" s="118"/>
      <c r="AR1625" s="118"/>
      <c r="AS1625" s="118"/>
      <c r="AT1625" s="118"/>
      <c r="AU1625" s="118"/>
      <c r="AV1625" s="118"/>
      <c r="AW1625" s="118"/>
      <c r="AX1625" s="118"/>
      <c r="AY1625" s="118"/>
      <c r="AZ1625" s="118"/>
      <c r="BA1625" s="118"/>
      <c r="BB1625" s="118"/>
      <c r="BC1625" s="118"/>
      <c r="BD1625" s="138" t="str">
        <f t="shared" si="33"/>
        <v>105:19,7</v>
      </c>
      <c r="BE1625" s="118"/>
      <c r="BF1625" s="118"/>
      <c r="BG1625" s="118"/>
      <c r="BH1625" s="118"/>
      <c r="BI1625" s="118"/>
    </row>
    <row r="1626" spans="1:104" x14ac:dyDescent="0.2">
      <c r="A1626" s="129"/>
      <c r="B1626" s="130"/>
      <c r="C1626" s="195" t="s">
        <v>274</v>
      </c>
      <c r="D1626" s="196"/>
      <c r="E1626" s="133">
        <v>20.41</v>
      </c>
      <c r="F1626" s="134"/>
      <c r="G1626" s="135"/>
      <c r="H1626" s="136"/>
      <c r="I1626" s="131"/>
      <c r="J1626" s="137"/>
      <c r="K1626" s="131"/>
      <c r="M1626" s="132" t="s">
        <v>274</v>
      </c>
      <c r="O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c r="AY1626" s="118"/>
      <c r="AZ1626" s="118"/>
      <c r="BA1626" s="118"/>
      <c r="BB1626" s="118"/>
      <c r="BC1626" s="118"/>
      <c r="BD1626" s="138" t="str">
        <f t="shared" si="33"/>
        <v>P2:</v>
      </c>
      <c r="BE1626" s="118"/>
      <c r="BF1626" s="118"/>
      <c r="BG1626" s="118"/>
      <c r="BH1626" s="118"/>
      <c r="BI1626" s="118"/>
    </row>
    <row r="1627" spans="1:104" x14ac:dyDescent="0.2">
      <c r="A1627" s="129"/>
      <c r="B1627" s="130"/>
      <c r="C1627" s="195" t="s">
        <v>383</v>
      </c>
      <c r="D1627" s="196"/>
      <c r="E1627" s="133">
        <v>0</v>
      </c>
      <c r="F1627" s="134"/>
      <c r="G1627" s="135"/>
      <c r="H1627" s="136"/>
      <c r="I1627" s="131"/>
      <c r="J1627" s="137"/>
      <c r="K1627" s="131"/>
      <c r="M1627" s="132" t="s">
        <v>383</v>
      </c>
      <c r="O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c r="AY1627" s="118"/>
      <c r="AZ1627" s="118"/>
      <c r="BA1627" s="118"/>
      <c r="BB1627" s="118"/>
      <c r="BC1627" s="118"/>
      <c r="BD1627" s="138" t="str">
        <f t="shared" si="33"/>
        <v>104:20,41</v>
      </c>
      <c r="BE1627" s="118"/>
      <c r="BF1627" s="118"/>
      <c r="BG1627" s="118"/>
      <c r="BH1627" s="118"/>
      <c r="BI1627" s="118"/>
    </row>
    <row r="1628" spans="1:104" x14ac:dyDescent="0.2">
      <c r="A1628" s="129"/>
      <c r="B1628" s="130"/>
      <c r="C1628" s="195" t="s">
        <v>283</v>
      </c>
      <c r="D1628" s="196"/>
      <c r="E1628" s="133">
        <v>48.34</v>
      </c>
      <c r="F1628" s="134"/>
      <c r="G1628" s="135"/>
      <c r="H1628" s="136"/>
      <c r="I1628" s="131"/>
      <c r="J1628" s="137"/>
      <c r="K1628" s="131"/>
      <c r="M1628" s="132" t="s">
        <v>283</v>
      </c>
      <c r="O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c r="AY1628" s="118"/>
      <c r="AZ1628" s="118"/>
      <c r="BA1628" s="118"/>
      <c r="BB1628" s="118"/>
      <c r="BC1628" s="118"/>
      <c r="BD1628" s="138" t="str">
        <f t="shared" si="33"/>
        <v>P3:</v>
      </c>
      <c r="BE1628" s="118"/>
      <c r="BF1628" s="118"/>
      <c r="BG1628" s="118"/>
      <c r="BH1628" s="118"/>
      <c r="BI1628" s="118"/>
    </row>
    <row r="1629" spans="1:104" x14ac:dyDescent="0.2">
      <c r="A1629" s="129"/>
      <c r="B1629" s="130"/>
      <c r="C1629" s="195" t="s">
        <v>218</v>
      </c>
      <c r="D1629" s="196"/>
      <c r="E1629" s="133">
        <v>15.65</v>
      </c>
      <c r="F1629" s="134"/>
      <c r="G1629" s="135"/>
      <c r="H1629" s="136"/>
      <c r="I1629" s="131"/>
      <c r="J1629" s="137"/>
      <c r="K1629" s="131"/>
      <c r="M1629" s="132" t="s">
        <v>218</v>
      </c>
      <c r="O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c r="AY1629" s="118"/>
      <c r="AZ1629" s="118"/>
      <c r="BA1629" s="118"/>
      <c r="BB1629" s="118"/>
      <c r="BC1629" s="118"/>
      <c r="BD1629" s="138" t="str">
        <f t="shared" si="33"/>
        <v>101:48,34</v>
      </c>
      <c r="BE1629" s="118"/>
      <c r="BF1629" s="118"/>
      <c r="BG1629" s="118"/>
      <c r="BH1629" s="118"/>
      <c r="BI1629" s="118"/>
    </row>
    <row r="1630" spans="1:104" x14ac:dyDescent="0.2">
      <c r="A1630" s="129"/>
      <c r="B1630" s="130"/>
      <c r="C1630" s="195" t="s">
        <v>219</v>
      </c>
      <c r="D1630" s="196"/>
      <c r="E1630" s="133">
        <v>13.73</v>
      </c>
      <c r="F1630" s="134"/>
      <c r="G1630" s="135"/>
      <c r="H1630" s="136"/>
      <c r="I1630" s="131"/>
      <c r="J1630" s="137"/>
      <c r="K1630" s="131"/>
      <c r="M1630" s="132" t="s">
        <v>219</v>
      </c>
      <c r="O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c r="AY1630" s="118"/>
      <c r="AZ1630" s="118"/>
      <c r="BA1630" s="118"/>
      <c r="BB1630" s="118"/>
      <c r="BC1630" s="118"/>
      <c r="BD1630" s="138" t="str">
        <f t="shared" si="33"/>
        <v>106:15,65</v>
      </c>
      <c r="BE1630" s="118"/>
      <c r="BF1630" s="118"/>
      <c r="BG1630" s="118"/>
      <c r="BH1630" s="118"/>
      <c r="BI1630" s="118"/>
    </row>
    <row r="1631" spans="1:104" x14ac:dyDescent="0.2">
      <c r="A1631" s="129"/>
      <c r="B1631" s="130"/>
      <c r="C1631" s="195" t="s">
        <v>220</v>
      </c>
      <c r="D1631" s="196"/>
      <c r="E1631" s="133">
        <v>18.57</v>
      </c>
      <c r="F1631" s="134"/>
      <c r="G1631" s="135"/>
      <c r="H1631" s="136"/>
      <c r="I1631" s="131"/>
      <c r="J1631" s="137"/>
      <c r="K1631" s="131"/>
      <c r="M1631" s="132" t="s">
        <v>220</v>
      </c>
      <c r="O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c r="AY1631" s="118"/>
      <c r="AZ1631" s="118"/>
      <c r="BA1631" s="118"/>
      <c r="BB1631" s="118"/>
      <c r="BC1631" s="118"/>
      <c r="BD1631" s="138" t="str">
        <f t="shared" si="33"/>
        <v>107:13,73</v>
      </c>
      <c r="BE1631" s="118"/>
      <c r="BF1631" s="118"/>
      <c r="BG1631" s="118"/>
      <c r="BH1631" s="118"/>
      <c r="BI1631" s="118"/>
    </row>
    <row r="1632" spans="1:104" x14ac:dyDescent="0.2">
      <c r="A1632" s="129"/>
      <c r="B1632" s="130"/>
      <c r="C1632" s="195" t="s">
        <v>221</v>
      </c>
      <c r="D1632" s="196"/>
      <c r="E1632" s="133">
        <v>6.36</v>
      </c>
      <c r="F1632" s="134"/>
      <c r="G1632" s="135"/>
      <c r="H1632" s="136"/>
      <c r="I1632" s="131"/>
      <c r="J1632" s="137"/>
      <c r="K1632" s="131"/>
      <c r="M1632" s="132" t="s">
        <v>221</v>
      </c>
      <c r="O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c r="AY1632" s="118"/>
      <c r="AZ1632" s="118"/>
      <c r="BA1632" s="118"/>
      <c r="BB1632" s="118"/>
      <c r="BC1632" s="118"/>
      <c r="BD1632" s="138" t="str">
        <f t="shared" si="33"/>
        <v>109:18,57</v>
      </c>
      <c r="BE1632" s="118"/>
      <c r="BF1632" s="118"/>
      <c r="BG1632" s="118"/>
      <c r="BH1632" s="118"/>
      <c r="BI1632" s="118"/>
    </row>
    <row r="1633" spans="1:104" x14ac:dyDescent="0.2">
      <c r="A1633" s="129"/>
      <c r="B1633" s="130"/>
      <c r="C1633" s="195" t="s">
        <v>222</v>
      </c>
      <c r="D1633" s="196"/>
      <c r="E1633" s="133">
        <v>19.809999999999999</v>
      </c>
      <c r="F1633" s="134"/>
      <c r="G1633" s="135"/>
      <c r="H1633" s="136"/>
      <c r="I1633" s="131"/>
      <c r="J1633" s="137"/>
      <c r="K1633" s="131"/>
      <c r="M1633" s="132" t="s">
        <v>222</v>
      </c>
      <c r="O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c r="AY1633" s="118"/>
      <c r="AZ1633" s="118"/>
      <c r="BA1633" s="118"/>
      <c r="BB1633" s="118"/>
      <c r="BC1633" s="118"/>
      <c r="BD1633" s="138" t="str">
        <f t="shared" si="33"/>
        <v>114:6,36</v>
      </c>
      <c r="BE1633" s="118"/>
      <c r="BF1633" s="118"/>
      <c r="BG1633" s="118"/>
      <c r="BH1633" s="118"/>
      <c r="BI1633" s="118"/>
    </row>
    <row r="1634" spans="1:104" x14ac:dyDescent="0.2">
      <c r="A1634" s="129"/>
      <c r="B1634" s="130"/>
      <c r="C1634" s="195" t="s">
        <v>224</v>
      </c>
      <c r="D1634" s="196"/>
      <c r="E1634" s="133">
        <v>20.82</v>
      </c>
      <c r="F1634" s="134"/>
      <c r="G1634" s="135"/>
      <c r="H1634" s="136"/>
      <c r="I1634" s="131"/>
      <c r="J1634" s="137"/>
      <c r="K1634" s="131"/>
      <c r="M1634" s="132" t="s">
        <v>224</v>
      </c>
      <c r="O1634" s="118"/>
      <c r="Z1634" s="118"/>
      <c r="AA1634" s="118"/>
      <c r="AB1634" s="118"/>
      <c r="AC1634" s="118"/>
      <c r="AD1634" s="118"/>
      <c r="AE1634" s="118"/>
      <c r="AF1634" s="118"/>
      <c r="AG1634" s="118"/>
      <c r="AH1634" s="118"/>
      <c r="AI1634" s="118"/>
      <c r="AJ1634" s="118"/>
      <c r="AK1634" s="118"/>
      <c r="AL1634" s="118"/>
      <c r="AM1634" s="118"/>
      <c r="AN1634" s="118"/>
      <c r="AO1634" s="118"/>
      <c r="AP1634" s="118"/>
      <c r="AQ1634" s="118"/>
      <c r="AR1634" s="118"/>
      <c r="AS1634" s="118"/>
      <c r="AT1634" s="118"/>
      <c r="AU1634" s="118"/>
      <c r="AV1634" s="118"/>
      <c r="AW1634" s="118"/>
      <c r="AX1634" s="118"/>
      <c r="AY1634" s="118"/>
      <c r="AZ1634" s="118"/>
      <c r="BA1634" s="118"/>
      <c r="BB1634" s="118"/>
      <c r="BC1634" s="118"/>
      <c r="BD1634" s="138" t="str">
        <f t="shared" si="33"/>
        <v>204:19,81</v>
      </c>
      <c r="BE1634" s="118"/>
      <c r="BF1634" s="118"/>
      <c r="BG1634" s="118"/>
      <c r="BH1634" s="118"/>
      <c r="BI1634" s="118"/>
    </row>
    <row r="1635" spans="1:104" ht="22.5" x14ac:dyDescent="0.2">
      <c r="A1635" s="119">
        <v>199</v>
      </c>
      <c r="B1635" s="120" t="s">
        <v>1154</v>
      </c>
      <c r="C1635" s="121" t="s">
        <v>1155</v>
      </c>
      <c r="D1635" s="122" t="s">
        <v>91</v>
      </c>
      <c r="E1635" s="123">
        <v>9.9855</v>
      </c>
      <c r="F1635" s="124">
        <v>0</v>
      </c>
      <c r="G1635" s="125">
        <f>E1635*F1635</f>
        <v>0</v>
      </c>
      <c r="H1635" s="126">
        <v>0</v>
      </c>
      <c r="I1635" s="127">
        <f>E1635*H1635</f>
        <v>0</v>
      </c>
      <c r="J1635" s="126">
        <v>0</v>
      </c>
      <c r="K1635" s="127">
        <f>E1635*J1635</f>
        <v>0</v>
      </c>
      <c r="O1635" s="118"/>
      <c r="Z1635" s="118"/>
      <c r="AA1635" s="118">
        <v>1</v>
      </c>
      <c r="AB1635" s="118">
        <v>7</v>
      </c>
      <c r="AC1635" s="118">
        <v>7</v>
      </c>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c r="AY1635" s="118"/>
      <c r="AZ1635" s="128">
        <f>G1635</f>
        <v>0</v>
      </c>
      <c r="BA1635" s="118"/>
      <c r="BB1635" s="118"/>
      <c r="BC1635" s="118"/>
      <c r="BD1635" s="118"/>
      <c r="BE1635" s="118"/>
      <c r="BF1635" s="118"/>
      <c r="BG1635" s="118"/>
      <c r="BH1635" s="118"/>
      <c r="BI1635" s="118"/>
      <c r="CA1635" s="118">
        <v>1</v>
      </c>
      <c r="CB1635" s="118">
        <v>7</v>
      </c>
      <c r="CZ1635" s="81">
        <v>2</v>
      </c>
    </row>
    <row r="1636" spans="1:104" x14ac:dyDescent="0.2">
      <c r="A1636" s="139" t="s">
        <v>50</v>
      </c>
      <c r="B1636" s="140" t="s">
        <v>1139</v>
      </c>
      <c r="C1636" s="141" t="s">
        <v>1140</v>
      </c>
      <c r="D1636" s="142"/>
      <c r="E1636" s="143"/>
      <c r="F1636" s="143"/>
      <c r="G1636" s="144">
        <f>SUM(G1563:G1635)</f>
        <v>0</v>
      </c>
      <c r="H1636" s="145"/>
      <c r="I1636" s="144">
        <f>SUM(I1563:I1635)</f>
        <v>7.8348009999999988</v>
      </c>
      <c r="J1636" s="146"/>
      <c r="K1636" s="144">
        <f>SUM(K1563:K1635)</f>
        <v>0</v>
      </c>
      <c r="O1636" s="118"/>
      <c r="X1636" s="147">
        <f>K1636</f>
        <v>0</v>
      </c>
      <c r="Y1636" s="147">
        <f>I1636</f>
        <v>7.8348009999999988</v>
      </c>
      <c r="Z1636" s="128">
        <f>G1636</f>
        <v>0</v>
      </c>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c r="AY1636" s="118"/>
      <c r="AZ1636" s="118"/>
      <c r="BA1636" s="148"/>
      <c r="BB1636" s="148"/>
      <c r="BC1636" s="148"/>
      <c r="BD1636" s="148"/>
      <c r="BE1636" s="148"/>
      <c r="BF1636" s="148"/>
      <c r="BG1636" s="118"/>
      <c r="BH1636" s="118"/>
      <c r="BI1636" s="118"/>
    </row>
    <row r="1637" spans="1:104" ht="14.25" customHeight="1" x14ac:dyDescent="0.2">
      <c r="A1637" s="108" t="s">
        <v>46</v>
      </c>
      <c r="B1637" s="109" t="s">
        <v>1156</v>
      </c>
      <c r="C1637" s="110" t="s">
        <v>1157</v>
      </c>
      <c r="D1637" s="111"/>
      <c r="E1637" s="112"/>
      <c r="F1637" s="112"/>
      <c r="G1637" s="113"/>
      <c r="H1637" s="114"/>
      <c r="I1637" s="115"/>
      <c r="J1637" s="116"/>
      <c r="K1637" s="117"/>
      <c r="O1637" s="118"/>
    </row>
    <row r="1638" spans="1:104" x14ac:dyDescent="0.2">
      <c r="A1638" s="119">
        <v>200</v>
      </c>
      <c r="B1638" s="120" t="s">
        <v>1158</v>
      </c>
      <c r="C1638" s="121" t="s">
        <v>1159</v>
      </c>
      <c r="D1638" s="122" t="s">
        <v>49</v>
      </c>
      <c r="E1638" s="123">
        <v>18.456</v>
      </c>
      <c r="F1638" s="124">
        <v>0</v>
      </c>
      <c r="G1638" s="125">
        <f>E1638*F1638</f>
        <v>0</v>
      </c>
      <c r="H1638" s="126">
        <v>1.35E-2</v>
      </c>
      <c r="I1638" s="127">
        <f>E1638*H1638</f>
        <v>0.24915599999999999</v>
      </c>
      <c r="J1638" s="126">
        <v>0</v>
      </c>
      <c r="K1638" s="127">
        <f>E1638*J1638</f>
        <v>0</v>
      </c>
      <c r="O1638" s="118"/>
      <c r="Z1638" s="118"/>
      <c r="AA1638" s="118">
        <v>1</v>
      </c>
      <c r="AB1638" s="118">
        <v>1</v>
      </c>
      <c r="AC1638" s="118">
        <v>1</v>
      </c>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c r="AY1638" s="118"/>
      <c r="AZ1638" s="128">
        <f>G1638</f>
        <v>0</v>
      </c>
      <c r="BA1638" s="118"/>
      <c r="BB1638" s="118"/>
      <c r="BC1638" s="118"/>
      <c r="BD1638" s="118"/>
      <c r="BE1638" s="118"/>
      <c r="BF1638" s="118"/>
      <c r="BG1638" s="118"/>
      <c r="BH1638" s="118"/>
      <c r="BI1638" s="118"/>
      <c r="CA1638" s="118">
        <v>1</v>
      </c>
      <c r="CB1638" s="118">
        <v>1</v>
      </c>
      <c r="CZ1638" s="81">
        <v>2</v>
      </c>
    </row>
    <row r="1639" spans="1:104" x14ac:dyDescent="0.2">
      <c r="A1639" s="129"/>
      <c r="B1639" s="130"/>
      <c r="C1639" s="197" t="s">
        <v>1160</v>
      </c>
      <c r="D1639" s="198"/>
      <c r="E1639" s="198"/>
      <c r="F1639" s="198"/>
      <c r="G1639" s="199"/>
      <c r="I1639" s="131"/>
      <c r="K1639" s="131"/>
      <c r="L1639" s="132" t="s">
        <v>1160</v>
      </c>
      <c r="O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c r="AY1639" s="118"/>
      <c r="AZ1639" s="118"/>
      <c r="BA1639" s="118"/>
      <c r="BB1639" s="118"/>
      <c r="BC1639" s="118"/>
      <c r="BD1639" s="118"/>
      <c r="BE1639" s="118"/>
      <c r="BF1639" s="118"/>
      <c r="BG1639" s="118"/>
      <c r="BH1639" s="118"/>
      <c r="BI1639" s="118"/>
    </row>
    <row r="1640" spans="1:104" x14ac:dyDescent="0.2">
      <c r="A1640" s="129"/>
      <c r="B1640" s="130"/>
      <c r="C1640" s="195" t="s">
        <v>1161</v>
      </c>
      <c r="D1640" s="196"/>
      <c r="E1640" s="133">
        <v>11.55</v>
      </c>
      <c r="F1640" s="134"/>
      <c r="G1640" s="135"/>
      <c r="H1640" s="136"/>
      <c r="I1640" s="131"/>
      <c r="J1640" s="137"/>
      <c r="K1640" s="131"/>
      <c r="M1640" s="132" t="s">
        <v>1161</v>
      </c>
      <c r="O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c r="AY1640" s="118"/>
      <c r="AZ1640" s="118"/>
      <c r="BA1640" s="118"/>
      <c r="BB1640" s="118"/>
      <c r="BC1640" s="118"/>
      <c r="BD1640" s="138" t="str">
        <f>C1639</f>
        <v>Glazované keramické obkládačky 150/150/6 mm, odstín bílý matný</v>
      </c>
      <c r="BE1640" s="118"/>
      <c r="BF1640" s="118"/>
      <c r="BG1640" s="118"/>
      <c r="BH1640" s="118"/>
      <c r="BI1640" s="118"/>
    </row>
    <row r="1641" spans="1:104" x14ac:dyDescent="0.2">
      <c r="A1641" s="129"/>
      <c r="B1641" s="130"/>
      <c r="C1641" s="195" t="s">
        <v>1162</v>
      </c>
      <c r="D1641" s="196"/>
      <c r="E1641" s="133">
        <v>3</v>
      </c>
      <c r="F1641" s="134"/>
      <c r="G1641" s="135"/>
      <c r="H1641" s="136"/>
      <c r="I1641" s="131"/>
      <c r="J1641" s="137"/>
      <c r="K1641" s="131"/>
      <c r="M1641" s="132" t="s">
        <v>1162</v>
      </c>
      <c r="O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c r="AY1641" s="118"/>
      <c r="AZ1641" s="118"/>
      <c r="BA1641" s="118"/>
      <c r="BB1641" s="118"/>
      <c r="BC1641" s="118"/>
      <c r="BD1641" s="138" t="str">
        <f>C1640</f>
        <v>411:(2,15+2,15+1,7+1,7)*1,5</v>
      </c>
      <c r="BE1641" s="118"/>
      <c r="BF1641" s="118"/>
      <c r="BG1641" s="118"/>
      <c r="BH1641" s="118"/>
      <c r="BI1641" s="118"/>
    </row>
    <row r="1642" spans="1:104" x14ac:dyDescent="0.2">
      <c r="A1642" s="129"/>
      <c r="B1642" s="130"/>
      <c r="C1642" s="195" t="s">
        <v>1163</v>
      </c>
      <c r="D1642" s="196"/>
      <c r="E1642" s="133">
        <v>3.9060000000000001</v>
      </c>
      <c r="F1642" s="134"/>
      <c r="G1642" s="135"/>
      <c r="H1642" s="136"/>
      <c r="I1642" s="131"/>
      <c r="J1642" s="137"/>
      <c r="K1642" s="131"/>
      <c r="M1642" s="132" t="s">
        <v>1163</v>
      </c>
      <c r="O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c r="AY1642" s="118"/>
      <c r="AZ1642" s="118"/>
      <c r="BA1642" s="118"/>
      <c r="BB1642" s="118"/>
      <c r="BC1642" s="118"/>
      <c r="BD1642" s="138" t="str">
        <f>C1641</f>
        <v>410:1,5*2</v>
      </c>
      <c r="BE1642" s="118"/>
      <c r="BF1642" s="118"/>
      <c r="BG1642" s="118"/>
      <c r="BH1642" s="118"/>
      <c r="BI1642" s="118"/>
    </row>
    <row r="1643" spans="1:104" ht="22.5" x14ac:dyDescent="0.2">
      <c r="A1643" s="119">
        <v>201</v>
      </c>
      <c r="B1643" s="120" t="s">
        <v>1164</v>
      </c>
      <c r="C1643" s="121" t="s">
        <v>1165</v>
      </c>
      <c r="D1643" s="122" t="s">
        <v>49</v>
      </c>
      <c r="E1643" s="123">
        <v>19.556999999999999</v>
      </c>
      <c r="F1643" s="124">
        <v>0</v>
      </c>
      <c r="G1643" s="125">
        <f>E1643*F1643</f>
        <v>0</v>
      </c>
      <c r="H1643" s="126">
        <v>5.5800000000000002E-2</v>
      </c>
      <c r="I1643" s="127">
        <f>E1643*H1643</f>
        <v>1.0912805999999999</v>
      </c>
      <c r="J1643" s="126">
        <v>0</v>
      </c>
      <c r="K1643" s="127">
        <f>E1643*J1643</f>
        <v>0</v>
      </c>
      <c r="O1643" s="118"/>
      <c r="Z1643" s="118"/>
      <c r="AA1643" s="118">
        <v>1</v>
      </c>
      <c r="AB1643" s="118">
        <v>7</v>
      </c>
      <c r="AC1643" s="118">
        <v>7</v>
      </c>
      <c r="AD1643" s="118"/>
      <c r="AE1643" s="118"/>
      <c r="AF1643" s="118"/>
      <c r="AG1643" s="118"/>
      <c r="AH1643" s="118"/>
      <c r="AI1643" s="118"/>
      <c r="AJ1643" s="118"/>
      <c r="AK1643" s="118"/>
      <c r="AL1643" s="118"/>
      <c r="AM1643" s="118"/>
      <c r="AN1643" s="118"/>
      <c r="AO1643" s="118"/>
      <c r="AP1643" s="118"/>
      <c r="AQ1643" s="118"/>
      <c r="AR1643" s="118"/>
      <c r="AS1643" s="118"/>
      <c r="AT1643" s="118"/>
      <c r="AU1643" s="118"/>
      <c r="AV1643" s="118"/>
      <c r="AW1643" s="118"/>
      <c r="AX1643" s="118"/>
      <c r="AY1643" s="118"/>
      <c r="AZ1643" s="128">
        <f>G1643</f>
        <v>0</v>
      </c>
      <c r="BA1643" s="118"/>
      <c r="BB1643" s="118"/>
      <c r="BC1643" s="118"/>
      <c r="BD1643" s="118"/>
      <c r="BE1643" s="118"/>
      <c r="BF1643" s="118"/>
      <c r="BG1643" s="118"/>
      <c r="BH1643" s="118"/>
      <c r="BI1643" s="118"/>
      <c r="CA1643" s="118">
        <v>1</v>
      </c>
      <c r="CB1643" s="118">
        <v>7</v>
      </c>
      <c r="CZ1643" s="81">
        <v>2</v>
      </c>
    </row>
    <row r="1644" spans="1:104" x14ac:dyDescent="0.2">
      <c r="A1644" s="129"/>
      <c r="B1644" s="130"/>
      <c r="C1644" s="197" t="s">
        <v>1166</v>
      </c>
      <c r="D1644" s="198"/>
      <c r="E1644" s="198"/>
      <c r="F1644" s="198"/>
      <c r="G1644" s="199"/>
      <c r="I1644" s="131"/>
      <c r="K1644" s="131"/>
      <c r="L1644" s="132" t="s">
        <v>1166</v>
      </c>
      <c r="O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c r="AY1644" s="118"/>
      <c r="AZ1644" s="118"/>
      <c r="BA1644" s="118"/>
      <c r="BB1644" s="118"/>
      <c r="BC1644" s="118"/>
      <c r="BD1644" s="118"/>
      <c r="BE1644" s="118"/>
      <c r="BF1644" s="118"/>
      <c r="BG1644" s="118"/>
      <c r="BH1644" s="118"/>
      <c r="BI1644" s="118"/>
    </row>
    <row r="1645" spans="1:104" x14ac:dyDescent="0.2">
      <c r="A1645" s="129"/>
      <c r="B1645" s="130"/>
      <c r="C1645" s="197"/>
      <c r="D1645" s="198"/>
      <c r="E1645" s="198"/>
      <c r="F1645" s="198"/>
      <c r="G1645" s="199"/>
      <c r="I1645" s="131"/>
      <c r="K1645" s="131"/>
      <c r="L1645" s="132"/>
      <c r="O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c r="AY1645" s="118"/>
      <c r="AZ1645" s="118"/>
      <c r="BA1645" s="118"/>
      <c r="BB1645" s="118"/>
      <c r="BC1645" s="118"/>
      <c r="BD1645" s="118"/>
      <c r="BE1645" s="118"/>
      <c r="BF1645" s="118"/>
      <c r="BG1645" s="118"/>
      <c r="BH1645" s="118"/>
      <c r="BI1645" s="118"/>
    </row>
    <row r="1646" spans="1:104" x14ac:dyDescent="0.2">
      <c r="A1646" s="129"/>
      <c r="B1646" s="130"/>
      <c r="C1646" s="197" t="s">
        <v>1054</v>
      </c>
      <c r="D1646" s="198"/>
      <c r="E1646" s="198"/>
      <c r="F1646" s="198"/>
      <c r="G1646" s="199"/>
      <c r="I1646" s="131"/>
      <c r="K1646" s="131"/>
      <c r="L1646" s="132" t="s">
        <v>1054</v>
      </c>
      <c r="O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c r="AY1646" s="118"/>
      <c r="AZ1646" s="118"/>
      <c r="BA1646" s="118"/>
      <c r="BB1646" s="118"/>
      <c r="BC1646" s="118"/>
      <c r="BD1646" s="118"/>
      <c r="BE1646" s="118"/>
      <c r="BF1646" s="118"/>
      <c r="BG1646" s="118"/>
      <c r="BH1646" s="118"/>
      <c r="BI1646" s="118"/>
    </row>
    <row r="1647" spans="1:104" x14ac:dyDescent="0.2">
      <c r="A1647" s="129"/>
      <c r="B1647" s="130"/>
      <c r="C1647" s="197" t="s">
        <v>1055</v>
      </c>
      <c r="D1647" s="198"/>
      <c r="E1647" s="198"/>
      <c r="F1647" s="198"/>
      <c r="G1647" s="199"/>
      <c r="I1647" s="131"/>
      <c r="K1647" s="131"/>
      <c r="L1647" s="132" t="s">
        <v>1055</v>
      </c>
      <c r="O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c r="AY1647" s="118"/>
      <c r="AZ1647" s="118"/>
      <c r="BA1647" s="118"/>
      <c r="BB1647" s="118"/>
      <c r="BC1647" s="118"/>
      <c r="BD1647" s="118"/>
      <c r="BE1647" s="118"/>
      <c r="BF1647" s="118"/>
      <c r="BG1647" s="118"/>
      <c r="BH1647" s="118"/>
      <c r="BI1647" s="118"/>
    </row>
    <row r="1648" spans="1:104" x14ac:dyDescent="0.2">
      <c r="A1648" s="129"/>
      <c r="B1648" s="130"/>
      <c r="C1648" s="197" t="s">
        <v>1056</v>
      </c>
      <c r="D1648" s="198"/>
      <c r="E1648" s="198"/>
      <c r="F1648" s="198"/>
      <c r="G1648" s="199"/>
      <c r="I1648" s="131"/>
      <c r="K1648" s="131"/>
      <c r="L1648" s="132" t="s">
        <v>1056</v>
      </c>
      <c r="O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c r="AY1648" s="118"/>
      <c r="AZ1648" s="118"/>
      <c r="BA1648" s="118"/>
      <c r="BB1648" s="118"/>
      <c r="BC1648" s="118"/>
      <c r="BD1648" s="118"/>
      <c r="BE1648" s="118"/>
      <c r="BF1648" s="118"/>
      <c r="BG1648" s="118"/>
      <c r="BH1648" s="118"/>
      <c r="BI1648" s="118"/>
    </row>
    <row r="1649" spans="1:104" x14ac:dyDescent="0.2">
      <c r="A1649" s="129"/>
      <c r="B1649" s="130"/>
      <c r="C1649" s="197"/>
      <c r="D1649" s="198"/>
      <c r="E1649" s="198"/>
      <c r="F1649" s="198"/>
      <c r="G1649" s="199"/>
      <c r="I1649" s="131"/>
      <c r="K1649" s="131"/>
      <c r="L1649" s="132"/>
      <c r="O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c r="AY1649" s="118"/>
      <c r="AZ1649" s="118"/>
      <c r="BA1649" s="118"/>
      <c r="BB1649" s="118"/>
      <c r="BC1649" s="118"/>
      <c r="BD1649" s="118"/>
      <c r="BE1649" s="118"/>
      <c r="BF1649" s="118"/>
      <c r="BG1649" s="118"/>
      <c r="BH1649" s="118"/>
      <c r="BI1649" s="118"/>
    </row>
    <row r="1650" spans="1:104" x14ac:dyDescent="0.2">
      <c r="A1650" s="129"/>
      <c r="B1650" s="130"/>
      <c r="C1650" s="197" t="s">
        <v>1057</v>
      </c>
      <c r="D1650" s="198"/>
      <c r="E1650" s="198"/>
      <c r="F1650" s="198"/>
      <c r="G1650" s="199"/>
      <c r="I1650" s="131"/>
      <c r="K1650" s="131"/>
      <c r="L1650" s="132" t="s">
        <v>1057</v>
      </c>
      <c r="O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c r="AY1650" s="118"/>
      <c r="AZ1650" s="118"/>
      <c r="BA1650" s="118"/>
      <c r="BB1650" s="118"/>
      <c r="BC1650" s="118"/>
      <c r="BD1650" s="118"/>
      <c r="BE1650" s="118"/>
      <c r="BF1650" s="118"/>
      <c r="BG1650" s="118"/>
      <c r="BH1650" s="118"/>
      <c r="BI1650" s="118"/>
    </row>
    <row r="1651" spans="1:104" ht="33.75" x14ac:dyDescent="0.2">
      <c r="A1651" s="129"/>
      <c r="B1651" s="130"/>
      <c r="C1651" s="197" t="s">
        <v>1058</v>
      </c>
      <c r="D1651" s="198"/>
      <c r="E1651" s="198"/>
      <c r="F1651" s="198"/>
      <c r="G1651" s="199"/>
      <c r="I1651" s="131"/>
      <c r="K1651" s="131"/>
      <c r="L1651" s="132" t="s">
        <v>1058</v>
      </c>
      <c r="O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c r="AY1651" s="118"/>
      <c r="AZ1651" s="118"/>
      <c r="BA1651" s="118"/>
      <c r="BB1651" s="118"/>
      <c r="BC1651" s="118"/>
      <c r="BD1651" s="118"/>
      <c r="BE1651" s="118"/>
      <c r="BF1651" s="118"/>
      <c r="BG1651" s="118"/>
      <c r="BH1651" s="118"/>
      <c r="BI1651" s="118"/>
    </row>
    <row r="1652" spans="1:104" x14ac:dyDescent="0.2">
      <c r="A1652" s="129"/>
      <c r="B1652" s="130"/>
      <c r="C1652" s="197"/>
      <c r="D1652" s="198"/>
      <c r="E1652" s="198"/>
      <c r="F1652" s="198"/>
      <c r="G1652" s="199"/>
      <c r="I1652" s="131"/>
      <c r="K1652" s="131"/>
      <c r="L1652" s="132"/>
      <c r="O1652" s="118"/>
      <c r="Z1652" s="118"/>
      <c r="AA1652" s="118"/>
      <c r="AB1652" s="118"/>
      <c r="AC1652" s="118"/>
      <c r="AD1652" s="118"/>
      <c r="AE1652" s="118"/>
      <c r="AF1652" s="118"/>
      <c r="AG1652" s="118"/>
      <c r="AH1652" s="118"/>
      <c r="AI1652" s="118"/>
      <c r="AJ1652" s="118"/>
      <c r="AK1652" s="118"/>
      <c r="AL1652" s="118"/>
      <c r="AM1652" s="118"/>
      <c r="AN1652" s="118"/>
      <c r="AO1652" s="118"/>
      <c r="AP1652" s="118"/>
      <c r="AQ1652" s="118"/>
      <c r="AR1652" s="118"/>
      <c r="AS1652" s="118"/>
      <c r="AT1652" s="118"/>
      <c r="AU1652" s="118"/>
      <c r="AV1652" s="118"/>
      <c r="AW1652" s="118"/>
      <c r="AX1652" s="118"/>
      <c r="AY1652" s="118"/>
      <c r="AZ1652" s="118"/>
      <c r="BA1652" s="118"/>
      <c r="BB1652" s="118"/>
      <c r="BC1652" s="118"/>
      <c r="BD1652" s="118"/>
      <c r="BE1652" s="118"/>
      <c r="BF1652" s="118"/>
      <c r="BG1652" s="118"/>
      <c r="BH1652" s="118"/>
      <c r="BI1652" s="118"/>
    </row>
    <row r="1653" spans="1:104" x14ac:dyDescent="0.2">
      <c r="A1653" s="129"/>
      <c r="B1653" s="130"/>
      <c r="C1653" s="197" t="s">
        <v>1059</v>
      </c>
      <c r="D1653" s="198"/>
      <c r="E1653" s="198"/>
      <c r="F1653" s="198"/>
      <c r="G1653" s="199"/>
      <c r="I1653" s="131"/>
      <c r="K1653" s="131"/>
      <c r="L1653" s="132" t="s">
        <v>1059</v>
      </c>
      <c r="O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c r="AY1653" s="118"/>
      <c r="AZ1653" s="118"/>
      <c r="BA1653" s="118"/>
      <c r="BB1653" s="118"/>
      <c r="BC1653" s="118"/>
      <c r="BD1653" s="118"/>
      <c r="BE1653" s="118"/>
      <c r="BF1653" s="118"/>
      <c r="BG1653" s="118"/>
      <c r="BH1653" s="118"/>
      <c r="BI1653" s="118"/>
    </row>
    <row r="1654" spans="1:104" ht="22.5" x14ac:dyDescent="0.2">
      <c r="A1654" s="129"/>
      <c r="B1654" s="130"/>
      <c r="C1654" s="197" t="s">
        <v>1060</v>
      </c>
      <c r="D1654" s="198"/>
      <c r="E1654" s="198"/>
      <c r="F1654" s="198"/>
      <c r="G1654" s="199"/>
      <c r="I1654" s="131"/>
      <c r="K1654" s="131"/>
      <c r="L1654" s="132" t="s">
        <v>1060</v>
      </c>
      <c r="O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c r="AY1654" s="118"/>
      <c r="AZ1654" s="118"/>
      <c r="BA1654" s="118"/>
      <c r="BB1654" s="118"/>
      <c r="BC1654" s="118"/>
      <c r="BD1654" s="118"/>
      <c r="BE1654" s="118"/>
      <c r="BF1654" s="118"/>
      <c r="BG1654" s="118"/>
      <c r="BH1654" s="118"/>
      <c r="BI1654" s="118"/>
    </row>
    <row r="1655" spans="1:104" ht="38.25" x14ac:dyDescent="0.2">
      <c r="A1655" s="129"/>
      <c r="B1655" s="130"/>
      <c r="C1655" s="200" t="s">
        <v>1167</v>
      </c>
      <c r="D1655" s="196"/>
      <c r="E1655" s="168">
        <v>0</v>
      </c>
      <c r="F1655" s="134"/>
      <c r="G1655" s="135"/>
      <c r="H1655" s="136"/>
      <c r="I1655" s="131"/>
      <c r="J1655" s="137"/>
      <c r="K1655" s="131"/>
      <c r="M1655" s="132" t="s">
        <v>1167</v>
      </c>
      <c r="O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c r="AY1655" s="118"/>
      <c r="AZ1655" s="118"/>
      <c r="BA1655" s="118"/>
      <c r="BB1655" s="118"/>
      <c r="BC1655" s="118"/>
      <c r="BD1655" s="138" t="str">
        <f t="shared" ref="BD1655:BD1660" si="34">C1654</f>
        <v>Po obvodě izolované plochy aplikujeme na stěnu systémový samolepicí pěnový separační pás na bázi PE šíře 25 mm. Ten přeruší eventuální akustické mosty mezi dlažbou a stěnou.</v>
      </c>
      <c r="BE1655" s="118"/>
      <c r="BF1655" s="118"/>
      <c r="BG1655" s="118"/>
      <c r="BH1655" s="118"/>
      <c r="BI1655" s="118"/>
    </row>
    <row r="1656" spans="1:104" x14ac:dyDescent="0.2">
      <c r="A1656" s="129"/>
      <c r="B1656" s="130"/>
      <c r="C1656" s="200" t="s">
        <v>1161</v>
      </c>
      <c r="D1656" s="196"/>
      <c r="E1656" s="168">
        <v>11.55</v>
      </c>
      <c r="F1656" s="134"/>
      <c r="G1656" s="135"/>
      <c r="H1656" s="136"/>
      <c r="I1656" s="131"/>
      <c r="J1656" s="137"/>
      <c r="K1656" s="131"/>
      <c r="M1656" s="132" t="s">
        <v>1161</v>
      </c>
      <c r="O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c r="AY1656" s="118"/>
      <c r="AZ1656" s="118"/>
      <c r="BA1656" s="118"/>
      <c r="BB1656" s="118"/>
      <c r="BC1656" s="118"/>
      <c r="BD1656" s="138" t="str">
        <f t="shared" si="34"/>
        <v>Začátek provozního součtu</v>
      </c>
      <c r="BE1656" s="118"/>
      <c r="BF1656" s="118"/>
      <c r="BG1656" s="118"/>
      <c r="BH1656" s="118"/>
      <c r="BI1656" s="118"/>
    </row>
    <row r="1657" spans="1:104" x14ac:dyDescent="0.2">
      <c r="A1657" s="129"/>
      <c r="B1657" s="130"/>
      <c r="C1657" s="200" t="s">
        <v>1162</v>
      </c>
      <c r="D1657" s="196"/>
      <c r="E1657" s="168">
        <v>3</v>
      </c>
      <c r="F1657" s="134"/>
      <c r="G1657" s="135"/>
      <c r="H1657" s="136"/>
      <c r="I1657" s="131"/>
      <c r="J1657" s="137"/>
      <c r="K1657" s="131"/>
      <c r="M1657" s="132" t="s">
        <v>1162</v>
      </c>
      <c r="O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c r="AY1657" s="118"/>
      <c r="AZ1657" s="118"/>
      <c r="BA1657" s="118"/>
      <c r="BB1657" s="118"/>
      <c r="BC1657" s="118"/>
      <c r="BD1657" s="138" t="str">
        <f t="shared" si="34"/>
        <v>411:(2,15+2,15+1,7+1,7)*1,5</v>
      </c>
      <c r="BE1657" s="118"/>
      <c r="BF1657" s="118"/>
      <c r="BG1657" s="118"/>
      <c r="BH1657" s="118"/>
      <c r="BI1657" s="118"/>
    </row>
    <row r="1658" spans="1:104" x14ac:dyDescent="0.2">
      <c r="A1658" s="129"/>
      <c r="B1658" s="130"/>
      <c r="C1658" s="200" t="s">
        <v>1163</v>
      </c>
      <c r="D1658" s="196"/>
      <c r="E1658" s="168">
        <v>3.9060000000000001</v>
      </c>
      <c r="F1658" s="134"/>
      <c r="G1658" s="135"/>
      <c r="H1658" s="136"/>
      <c r="I1658" s="131"/>
      <c r="J1658" s="137"/>
      <c r="K1658" s="131"/>
      <c r="M1658" s="132" t="s">
        <v>1163</v>
      </c>
      <c r="O1658" s="118"/>
      <c r="Z1658" s="118"/>
      <c r="AA1658" s="118"/>
      <c r="AB1658" s="118"/>
      <c r="AC1658" s="118"/>
      <c r="AD1658" s="118"/>
      <c r="AE1658" s="118"/>
      <c r="AF1658" s="118"/>
      <c r="AG1658" s="118"/>
      <c r="AH1658" s="118"/>
      <c r="AI1658" s="118"/>
      <c r="AJ1658" s="118"/>
      <c r="AK1658" s="118"/>
      <c r="AL1658" s="118"/>
      <c r="AM1658" s="118"/>
      <c r="AN1658" s="118"/>
      <c r="AO1658" s="118"/>
      <c r="AP1658" s="118"/>
      <c r="AQ1658" s="118"/>
      <c r="AR1658" s="118"/>
      <c r="AS1658" s="118"/>
      <c r="AT1658" s="118"/>
      <c r="AU1658" s="118"/>
      <c r="AV1658" s="118"/>
      <c r="AW1658" s="118"/>
      <c r="AX1658" s="118"/>
      <c r="AY1658" s="118"/>
      <c r="AZ1658" s="118"/>
      <c r="BA1658" s="118"/>
      <c r="BB1658" s="118"/>
      <c r="BC1658" s="118"/>
      <c r="BD1658" s="138" t="str">
        <f t="shared" si="34"/>
        <v>410:1,5*2</v>
      </c>
      <c r="BE1658" s="118"/>
      <c r="BF1658" s="118"/>
      <c r="BG1658" s="118"/>
      <c r="BH1658" s="118"/>
      <c r="BI1658" s="118"/>
    </row>
    <row r="1659" spans="1:104" x14ac:dyDescent="0.2">
      <c r="A1659" s="129"/>
      <c r="B1659" s="130"/>
      <c r="C1659" s="200" t="s">
        <v>1168</v>
      </c>
      <c r="D1659" s="196"/>
      <c r="E1659" s="168">
        <v>18.456</v>
      </c>
      <c r="F1659" s="134"/>
      <c r="G1659" s="135"/>
      <c r="H1659" s="136"/>
      <c r="I1659" s="131"/>
      <c r="J1659" s="137"/>
      <c r="K1659" s="131"/>
      <c r="M1659" s="132" t="s">
        <v>1168</v>
      </c>
      <c r="O1659" s="118"/>
      <c r="Z1659" s="118"/>
      <c r="AA1659" s="118"/>
      <c r="AB1659" s="118"/>
      <c r="AC1659" s="118"/>
      <c r="AD1659" s="118"/>
      <c r="AE1659" s="118"/>
      <c r="AF1659" s="118"/>
      <c r="AG1659" s="118"/>
      <c r="AH1659" s="118"/>
      <c r="AI1659" s="118"/>
      <c r="AJ1659" s="118"/>
      <c r="AK1659" s="118"/>
      <c r="AL1659" s="118"/>
      <c r="AM1659" s="118"/>
      <c r="AN1659" s="118"/>
      <c r="AO1659" s="118"/>
      <c r="AP1659" s="118"/>
      <c r="AQ1659" s="118"/>
      <c r="AR1659" s="118"/>
      <c r="AS1659" s="118"/>
      <c r="AT1659" s="118"/>
      <c r="AU1659" s="118"/>
      <c r="AV1659" s="118"/>
      <c r="AW1659" s="118"/>
      <c r="AX1659" s="118"/>
      <c r="AY1659" s="118"/>
      <c r="AZ1659" s="118"/>
      <c r="BA1659" s="118"/>
      <c r="BB1659" s="118"/>
      <c r="BC1659" s="118"/>
      <c r="BD1659" s="138" t="str">
        <f t="shared" si="34"/>
        <v>309 linka kuchyň :0,7*5,58</v>
      </c>
      <c r="BE1659" s="118"/>
      <c r="BF1659" s="118"/>
      <c r="BG1659" s="118"/>
      <c r="BH1659" s="118"/>
      <c r="BI1659" s="118"/>
    </row>
    <row r="1660" spans="1:104" x14ac:dyDescent="0.2">
      <c r="A1660" s="129"/>
      <c r="B1660" s="130"/>
      <c r="C1660" s="195" t="s">
        <v>1169</v>
      </c>
      <c r="D1660" s="196"/>
      <c r="E1660" s="133">
        <v>19.556999999999999</v>
      </c>
      <c r="F1660" s="134"/>
      <c r="G1660" s="135"/>
      <c r="H1660" s="136"/>
      <c r="I1660" s="131"/>
      <c r="J1660" s="137"/>
      <c r="K1660" s="131"/>
      <c r="M1660" s="132" t="s">
        <v>1169</v>
      </c>
      <c r="O1660" s="118"/>
      <c r="Z1660" s="118"/>
      <c r="AA1660" s="118"/>
      <c r="AB1660" s="118"/>
      <c r="AC1660" s="118"/>
      <c r="AD1660" s="118"/>
      <c r="AE1660" s="118"/>
      <c r="AF1660" s="118"/>
      <c r="AG1660" s="118"/>
      <c r="AH1660" s="118"/>
      <c r="AI1660" s="118"/>
      <c r="AJ1660" s="118"/>
      <c r="AK1660" s="118"/>
      <c r="AL1660" s="118"/>
      <c r="AM1660" s="118"/>
      <c r="AN1660" s="118"/>
      <c r="AO1660" s="118"/>
      <c r="AP1660" s="118"/>
      <c r="AQ1660" s="118"/>
      <c r="AR1660" s="118"/>
      <c r="AS1660" s="118"/>
      <c r="AT1660" s="118"/>
      <c r="AU1660" s="118"/>
      <c r="AV1660" s="118"/>
      <c r="AW1660" s="118"/>
      <c r="AX1660" s="118"/>
      <c r="AY1660" s="118"/>
      <c r="AZ1660" s="118"/>
      <c r="BA1660" s="118"/>
      <c r="BB1660" s="118"/>
      <c r="BC1660" s="118"/>
      <c r="BD1660" s="138" t="str">
        <f t="shared" si="34"/>
        <v>Konec provozního součtu</v>
      </c>
      <c r="BE1660" s="118"/>
      <c r="BF1660" s="118"/>
      <c r="BG1660" s="118"/>
      <c r="BH1660" s="118"/>
      <c r="BI1660" s="118"/>
    </row>
    <row r="1661" spans="1:104" ht="22.5" x14ac:dyDescent="0.2">
      <c r="A1661" s="119">
        <v>202</v>
      </c>
      <c r="B1661" s="120" t="s">
        <v>1170</v>
      </c>
      <c r="C1661" s="121" t="s">
        <v>1171</v>
      </c>
      <c r="D1661" s="122" t="s">
        <v>22</v>
      </c>
      <c r="E1661" s="123">
        <v>151.04060000000001</v>
      </c>
      <c r="F1661" s="124">
        <v>0</v>
      </c>
      <c r="G1661" s="125">
        <f>E1661*F1661</f>
        <v>0</v>
      </c>
      <c r="H1661" s="126">
        <v>0</v>
      </c>
      <c r="I1661" s="127">
        <f>E1661*H1661</f>
        <v>0</v>
      </c>
      <c r="J1661" s="126">
        <v>0</v>
      </c>
      <c r="K1661" s="127">
        <f>E1661*J1661</f>
        <v>0</v>
      </c>
      <c r="O1661" s="118"/>
      <c r="Z1661" s="118"/>
      <c r="AA1661" s="118">
        <v>1</v>
      </c>
      <c r="AB1661" s="118">
        <v>7</v>
      </c>
      <c r="AC1661" s="118">
        <v>7</v>
      </c>
      <c r="AD1661" s="118"/>
      <c r="AE1661" s="118"/>
      <c r="AF1661" s="118"/>
      <c r="AG1661" s="118"/>
      <c r="AH1661" s="118"/>
      <c r="AI1661" s="118"/>
      <c r="AJ1661" s="118"/>
      <c r="AK1661" s="118"/>
      <c r="AL1661" s="118"/>
      <c r="AM1661" s="118"/>
      <c r="AN1661" s="118"/>
      <c r="AO1661" s="118"/>
      <c r="AP1661" s="118"/>
      <c r="AQ1661" s="118"/>
      <c r="AR1661" s="118"/>
      <c r="AS1661" s="118"/>
      <c r="AT1661" s="118"/>
      <c r="AU1661" s="118"/>
      <c r="AV1661" s="118"/>
      <c r="AW1661" s="118"/>
      <c r="AX1661" s="118"/>
      <c r="AY1661" s="118"/>
      <c r="AZ1661" s="128">
        <f>G1661</f>
        <v>0</v>
      </c>
      <c r="BA1661" s="118"/>
      <c r="BB1661" s="118"/>
      <c r="BC1661" s="118"/>
      <c r="BD1661" s="118"/>
      <c r="BE1661" s="118"/>
      <c r="BF1661" s="118"/>
      <c r="BG1661" s="118"/>
      <c r="BH1661" s="118"/>
      <c r="BI1661" s="118"/>
      <c r="CA1661" s="118">
        <v>1</v>
      </c>
      <c r="CB1661" s="118">
        <v>7</v>
      </c>
      <c r="CZ1661" s="81">
        <v>2</v>
      </c>
    </row>
    <row r="1662" spans="1:104" x14ac:dyDescent="0.2">
      <c r="A1662" s="139" t="s">
        <v>50</v>
      </c>
      <c r="B1662" s="140" t="s">
        <v>1156</v>
      </c>
      <c r="C1662" s="141" t="s">
        <v>1157</v>
      </c>
      <c r="D1662" s="142"/>
      <c r="E1662" s="143"/>
      <c r="F1662" s="143"/>
      <c r="G1662" s="144">
        <f>SUM(G1637:G1661)</f>
        <v>0</v>
      </c>
      <c r="H1662" s="145"/>
      <c r="I1662" s="144">
        <f>SUM(I1637:I1661)</f>
        <v>1.3404365999999999</v>
      </c>
      <c r="J1662" s="146"/>
      <c r="K1662" s="144">
        <f>SUM(K1637:K1661)</f>
        <v>0</v>
      </c>
      <c r="O1662" s="118"/>
      <c r="X1662" s="147">
        <f>K1662</f>
        <v>0</v>
      </c>
      <c r="Y1662" s="147">
        <f>I1662</f>
        <v>1.3404365999999999</v>
      </c>
      <c r="Z1662" s="128">
        <f>G1662</f>
        <v>0</v>
      </c>
      <c r="AA1662" s="118"/>
      <c r="AB1662" s="118"/>
      <c r="AC1662" s="118"/>
      <c r="AD1662" s="118"/>
      <c r="AE1662" s="118"/>
      <c r="AF1662" s="118"/>
      <c r="AG1662" s="118"/>
      <c r="AH1662" s="118"/>
      <c r="AI1662" s="118"/>
      <c r="AJ1662" s="118"/>
      <c r="AK1662" s="118"/>
      <c r="AL1662" s="118"/>
      <c r="AM1662" s="118"/>
      <c r="AN1662" s="118"/>
      <c r="AO1662" s="118"/>
      <c r="AP1662" s="118"/>
      <c r="AQ1662" s="118"/>
      <c r="AR1662" s="118"/>
      <c r="AS1662" s="118"/>
      <c r="AT1662" s="118"/>
      <c r="AU1662" s="118"/>
      <c r="AV1662" s="118"/>
      <c r="AW1662" s="118"/>
      <c r="AX1662" s="118"/>
      <c r="AY1662" s="118"/>
      <c r="AZ1662" s="118"/>
      <c r="BA1662" s="148"/>
      <c r="BB1662" s="148"/>
      <c r="BC1662" s="148"/>
      <c r="BD1662" s="148"/>
      <c r="BE1662" s="148"/>
      <c r="BF1662" s="148"/>
      <c r="BG1662" s="118"/>
      <c r="BH1662" s="118"/>
      <c r="BI1662" s="118"/>
    </row>
    <row r="1663" spans="1:104" ht="14.25" customHeight="1" x14ac:dyDescent="0.2">
      <c r="A1663" s="108" t="s">
        <v>46</v>
      </c>
      <c r="B1663" s="109" t="s">
        <v>1172</v>
      </c>
      <c r="C1663" s="110" t="s">
        <v>1173</v>
      </c>
      <c r="D1663" s="111"/>
      <c r="E1663" s="112"/>
      <c r="F1663" s="112"/>
      <c r="G1663" s="113"/>
      <c r="H1663" s="114"/>
      <c r="I1663" s="115"/>
      <c r="J1663" s="116"/>
      <c r="K1663" s="117"/>
      <c r="O1663" s="118"/>
    </row>
    <row r="1664" spans="1:104" x14ac:dyDescent="0.2">
      <c r="A1664" s="119">
        <v>203</v>
      </c>
      <c r="B1664" s="120" t="s">
        <v>1174</v>
      </c>
      <c r="C1664" s="121" t="s">
        <v>1175</v>
      </c>
      <c r="D1664" s="122" t="s">
        <v>435</v>
      </c>
      <c r="E1664" s="123">
        <v>1</v>
      </c>
      <c r="F1664" s="124">
        <v>0</v>
      </c>
      <c r="G1664" s="125">
        <f>E1664*F1664</f>
        <v>0</v>
      </c>
      <c r="H1664" s="126">
        <v>0</v>
      </c>
      <c r="I1664" s="127">
        <f>E1664*H1664</f>
        <v>0</v>
      </c>
      <c r="J1664" s="126">
        <v>0</v>
      </c>
      <c r="K1664" s="127">
        <f>E1664*J1664</f>
        <v>0</v>
      </c>
      <c r="O1664" s="118"/>
      <c r="Z1664" s="118"/>
      <c r="AA1664" s="118">
        <v>1</v>
      </c>
      <c r="AB1664" s="118">
        <v>1</v>
      </c>
      <c r="AC1664" s="118">
        <v>1</v>
      </c>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c r="AY1664" s="118"/>
      <c r="AZ1664" s="128">
        <f>G1664</f>
        <v>0</v>
      </c>
      <c r="BA1664" s="118"/>
      <c r="BB1664" s="118"/>
      <c r="BC1664" s="118"/>
      <c r="BD1664" s="118"/>
      <c r="BE1664" s="118"/>
      <c r="BF1664" s="118"/>
      <c r="BG1664" s="118"/>
      <c r="BH1664" s="118"/>
      <c r="BI1664" s="118"/>
      <c r="CA1664" s="118">
        <v>1</v>
      </c>
      <c r="CB1664" s="118">
        <v>1</v>
      </c>
      <c r="CZ1664" s="81">
        <v>2</v>
      </c>
    </row>
    <row r="1665" spans="1:104" ht="22.5" x14ac:dyDescent="0.2">
      <c r="A1665" s="129"/>
      <c r="B1665" s="130"/>
      <c r="C1665" s="197" t="s">
        <v>1176</v>
      </c>
      <c r="D1665" s="198"/>
      <c r="E1665" s="198"/>
      <c r="F1665" s="198"/>
      <c r="G1665" s="199"/>
      <c r="I1665" s="131"/>
      <c r="K1665" s="131"/>
      <c r="L1665" s="132" t="s">
        <v>1176</v>
      </c>
      <c r="O1665" s="118"/>
      <c r="Z1665" s="118"/>
      <c r="AA1665" s="118"/>
      <c r="AB1665" s="118"/>
      <c r="AC1665" s="118"/>
      <c r="AD1665" s="118"/>
      <c r="AE1665" s="118"/>
      <c r="AF1665" s="118"/>
      <c r="AG1665" s="118"/>
      <c r="AH1665" s="118"/>
      <c r="AI1665" s="118"/>
      <c r="AJ1665" s="118"/>
      <c r="AK1665" s="118"/>
      <c r="AL1665" s="118"/>
      <c r="AM1665" s="118"/>
      <c r="AN1665" s="118"/>
      <c r="AO1665" s="118"/>
      <c r="AP1665" s="118"/>
      <c r="AQ1665" s="118"/>
      <c r="AR1665" s="118"/>
      <c r="AS1665" s="118"/>
      <c r="AT1665" s="118"/>
      <c r="AU1665" s="118"/>
      <c r="AV1665" s="118"/>
      <c r="AW1665" s="118"/>
      <c r="AX1665" s="118"/>
      <c r="AY1665" s="118"/>
      <c r="AZ1665" s="118"/>
      <c r="BA1665" s="118"/>
      <c r="BB1665" s="118"/>
      <c r="BC1665" s="118"/>
      <c r="BD1665" s="118"/>
      <c r="BE1665" s="118"/>
      <c r="BF1665" s="118"/>
      <c r="BG1665" s="118"/>
      <c r="BH1665" s="118"/>
      <c r="BI1665" s="118"/>
    </row>
    <row r="1666" spans="1:104" ht="22.5" x14ac:dyDescent="0.2">
      <c r="A1666" s="119">
        <v>204</v>
      </c>
      <c r="B1666" s="120" t="s">
        <v>1177</v>
      </c>
      <c r="C1666" s="121" t="s">
        <v>1178</v>
      </c>
      <c r="D1666" s="122" t="s">
        <v>49</v>
      </c>
      <c r="E1666" s="123">
        <v>1</v>
      </c>
      <c r="F1666" s="124">
        <v>0</v>
      </c>
      <c r="G1666" s="125">
        <f>E1666*F1666</f>
        <v>0</v>
      </c>
      <c r="H1666" s="126">
        <v>2.4000000000000001E-4</v>
      </c>
      <c r="I1666" s="127">
        <f>E1666*H1666</f>
        <v>2.4000000000000001E-4</v>
      </c>
      <c r="J1666" s="126">
        <v>0</v>
      </c>
      <c r="K1666" s="127">
        <f>E1666*J1666</f>
        <v>0</v>
      </c>
      <c r="O1666" s="118"/>
      <c r="Z1666" s="118"/>
      <c r="AA1666" s="118">
        <v>1</v>
      </c>
      <c r="AB1666" s="118">
        <v>1</v>
      </c>
      <c r="AC1666" s="118">
        <v>1</v>
      </c>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c r="AY1666" s="118"/>
      <c r="AZ1666" s="128">
        <f>G1666</f>
        <v>0</v>
      </c>
      <c r="BA1666" s="118"/>
      <c r="BB1666" s="118"/>
      <c r="BC1666" s="118"/>
      <c r="BD1666" s="118"/>
      <c r="BE1666" s="118"/>
      <c r="BF1666" s="118"/>
      <c r="BG1666" s="118"/>
      <c r="BH1666" s="118"/>
      <c r="BI1666" s="118"/>
      <c r="CA1666" s="118">
        <v>1</v>
      </c>
      <c r="CB1666" s="118">
        <v>1</v>
      </c>
      <c r="CZ1666" s="81">
        <v>2</v>
      </c>
    </row>
    <row r="1667" spans="1:104" x14ac:dyDescent="0.2">
      <c r="A1667" s="129"/>
      <c r="B1667" s="130"/>
      <c r="C1667" s="197" t="s">
        <v>1179</v>
      </c>
      <c r="D1667" s="198"/>
      <c r="E1667" s="198"/>
      <c r="F1667" s="198"/>
      <c r="G1667" s="199"/>
      <c r="I1667" s="131"/>
      <c r="K1667" s="131"/>
      <c r="L1667" s="132" t="s">
        <v>1179</v>
      </c>
      <c r="O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c r="AY1667" s="118"/>
      <c r="AZ1667" s="118"/>
      <c r="BA1667" s="118"/>
      <c r="BB1667" s="118"/>
      <c r="BC1667" s="118"/>
      <c r="BD1667" s="118"/>
      <c r="BE1667" s="118"/>
      <c r="BF1667" s="118"/>
      <c r="BG1667" s="118"/>
      <c r="BH1667" s="118"/>
      <c r="BI1667" s="118"/>
    </row>
    <row r="1668" spans="1:104" x14ac:dyDescent="0.2">
      <c r="A1668" s="119">
        <v>205</v>
      </c>
      <c r="B1668" s="120" t="s">
        <v>1180</v>
      </c>
      <c r="C1668" s="121" t="s">
        <v>1181</v>
      </c>
      <c r="D1668" s="122" t="s">
        <v>49</v>
      </c>
      <c r="E1668" s="123">
        <v>1</v>
      </c>
      <c r="F1668" s="124">
        <v>0</v>
      </c>
      <c r="G1668" s="125">
        <f>E1668*F1668</f>
        <v>0</v>
      </c>
      <c r="H1668" s="126">
        <v>8.0000000000000007E-5</v>
      </c>
      <c r="I1668" s="127">
        <f>E1668*H1668</f>
        <v>8.0000000000000007E-5</v>
      </c>
      <c r="J1668" s="126">
        <v>0</v>
      </c>
      <c r="K1668" s="127">
        <f>E1668*J1668</f>
        <v>0</v>
      </c>
      <c r="O1668" s="118"/>
      <c r="Z1668" s="118"/>
      <c r="AA1668" s="118">
        <v>1</v>
      </c>
      <c r="AB1668" s="118">
        <v>1</v>
      </c>
      <c r="AC1668" s="118">
        <v>1</v>
      </c>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c r="AY1668" s="118"/>
      <c r="AZ1668" s="128">
        <f>G1668</f>
        <v>0</v>
      </c>
      <c r="BA1668" s="118"/>
      <c r="BB1668" s="118"/>
      <c r="BC1668" s="118"/>
      <c r="BD1668" s="118"/>
      <c r="BE1668" s="118"/>
      <c r="BF1668" s="118"/>
      <c r="BG1668" s="118"/>
      <c r="BH1668" s="118"/>
      <c r="BI1668" s="118"/>
      <c r="CA1668" s="118">
        <v>1</v>
      </c>
      <c r="CB1668" s="118">
        <v>1</v>
      </c>
      <c r="CZ1668" s="81">
        <v>2</v>
      </c>
    </row>
    <row r="1669" spans="1:104" x14ac:dyDescent="0.2">
      <c r="A1669" s="119">
        <v>206</v>
      </c>
      <c r="B1669" s="120" t="s">
        <v>1182</v>
      </c>
      <c r="C1669" s="121" t="s">
        <v>1183</v>
      </c>
      <c r="D1669" s="122" t="s">
        <v>435</v>
      </c>
      <c r="E1669" s="123">
        <v>1</v>
      </c>
      <c r="F1669" s="124">
        <v>0</v>
      </c>
      <c r="G1669" s="125">
        <f>E1669*F1669</f>
        <v>0</v>
      </c>
      <c r="H1669" s="126">
        <v>0</v>
      </c>
      <c r="I1669" s="127">
        <f>E1669*H1669</f>
        <v>0</v>
      </c>
      <c r="J1669" s="126">
        <v>0</v>
      </c>
      <c r="K1669" s="127">
        <f>E1669*J1669</f>
        <v>0</v>
      </c>
      <c r="O1669" s="118"/>
      <c r="Z1669" s="118"/>
      <c r="AA1669" s="118">
        <v>1</v>
      </c>
      <c r="AB1669" s="118">
        <v>1</v>
      </c>
      <c r="AC1669" s="118">
        <v>1</v>
      </c>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c r="AY1669" s="118"/>
      <c r="AZ1669" s="128">
        <f>G1669</f>
        <v>0</v>
      </c>
      <c r="BA1669" s="118"/>
      <c r="BB1669" s="118"/>
      <c r="BC1669" s="118"/>
      <c r="BD1669" s="118"/>
      <c r="BE1669" s="118"/>
      <c r="BF1669" s="118"/>
      <c r="BG1669" s="118"/>
      <c r="BH1669" s="118"/>
      <c r="BI1669" s="118"/>
      <c r="CA1669" s="118">
        <v>1</v>
      </c>
      <c r="CB1669" s="118">
        <v>1</v>
      </c>
      <c r="CZ1669" s="81">
        <v>2</v>
      </c>
    </row>
    <row r="1670" spans="1:104" x14ac:dyDescent="0.2">
      <c r="A1670" s="129"/>
      <c r="B1670" s="130"/>
      <c r="C1670" s="197" t="s">
        <v>1184</v>
      </c>
      <c r="D1670" s="198"/>
      <c r="E1670" s="198"/>
      <c r="F1670" s="198"/>
      <c r="G1670" s="199"/>
      <c r="I1670" s="131"/>
      <c r="K1670" s="131"/>
      <c r="L1670" s="132" t="s">
        <v>1184</v>
      </c>
      <c r="O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c r="AY1670" s="118"/>
      <c r="AZ1670" s="118"/>
      <c r="BA1670" s="118"/>
      <c r="BB1670" s="118"/>
      <c r="BC1670" s="118"/>
      <c r="BD1670" s="118"/>
      <c r="BE1670" s="118"/>
      <c r="BF1670" s="118"/>
      <c r="BG1670" s="118"/>
      <c r="BH1670" s="118"/>
      <c r="BI1670" s="118"/>
    </row>
    <row r="1671" spans="1:104" ht="22.5" x14ac:dyDescent="0.2">
      <c r="A1671" s="119">
        <v>207</v>
      </c>
      <c r="B1671" s="120" t="s">
        <v>1185</v>
      </c>
      <c r="C1671" s="121" t="s">
        <v>1186</v>
      </c>
      <c r="D1671" s="122" t="s">
        <v>49</v>
      </c>
      <c r="E1671" s="123">
        <v>1</v>
      </c>
      <c r="F1671" s="124">
        <v>0</v>
      </c>
      <c r="G1671" s="125">
        <f>E1671*F1671</f>
        <v>0</v>
      </c>
      <c r="H1671" s="126">
        <v>3.2000000000000003E-4</v>
      </c>
      <c r="I1671" s="127">
        <f>E1671*H1671</f>
        <v>3.2000000000000003E-4</v>
      </c>
      <c r="J1671" s="126">
        <v>0</v>
      </c>
      <c r="K1671" s="127">
        <f>E1671*J1671</f>
        <v>0</v>
      </c>
      <c r="O1671" s="118"/>
      <c r="Z1671" s="118"/>
      <c r="AA1671" s="118">
        <v>1</v>
      </c>
      <c r="AB1671" s="118">
        <v>1</v>
      </c>
      <c r="AC1671" s="118">
        <v>1</v>
      </c>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c r="AY1671" s="118"/>
      <c r="AZ1671" s="128">
        <f>G1671</f>
        <v>0</v>
      </c>
      <c r="BA1671" s="118"/>
      <c r="BB1671" s="118"/>
      <c r="BC1671" s="118"/>
      <c r="BD1671" s="118"/>
      <c r="BE1671" s="118"/>
      <c r="BF1671" s="118"/>
      <c r="BG1671" s="118"/>
      <c r="BH1671" s="118"/>
      <c r="BI1671" s="118"/>
      <c r="CA1671" s="118">
        <v>1</v>
      </c>
      <c r="CB1671" s="118">
        <v>1</v>
      </c>
      <c r="CZ1671" s="81">
        <v>2</v>
      </c>
    </row>
    <row r="1672" spans="1:104" x14ac:dyDescent="0.2">
      <c r="A1672" s="129"/>
      <c r="B1672" s="130"/>
      <c r="C1672" s="197" t="s">
        <v>1187</v>
      </c>
      <c r="D1672" s="198"/>
      <c r="E1672" s="198"/>
      <c r="F1672" s="198"/>
      <c r="G1672" s="199"/>
      <c r="I1672" s="131"/>
      <c r="K1672" s="131"/>
      <c r="L1672" s="132" t="s">
        <v>1187</v>
      </c>
      <c r="O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c r="AY1672" s="118"/>
      <c r="AZ1672" s="118"/>
      <c r="BA1672" s="118"/>
      <c r="BB1672" s="118"/>
      <c r="BC1672" s="118"/>
      <c r="BD1672" s="118"/>
      <c r="BE1672" s="118"/>
      <c r="BF1672" s="118"/>
      <c r="BG1672" s="118"/>
      <c r="BH1672" s="118"/>
      <c r="BI1672" s="118"/>
    </row>
    <row r="1673" spans="1:104" x14ac:dyDescent="0.2">
      <c r="A1673" s="119">
        <v>208</v>
      </c>
      <c r="B1673" s="120" t="s">
        <v>1188</v>
      </c>
      <c r="C1673" s="121" t="s">
        <v>1189</v>
      </c>
      <c r="D1673" s="122" t="s">
        <v>49</v>
      </c>
      <c r="E1673" s="123">
        <v>85.08</v>
      </c>
      <c r="F1673" s="124">
        <v>0</v>
      </c>
      <c r="G1673" s="125">
        <f>E1673*F1673</f>
        <v>0</v>
      </c>
      <c r="H1673" s="126">
        <v>8.0000000000000007E-5</v>
      </c>
      <c r="I1673" s="127">
        <f>E1673*H1673</f>
        <v>6.8064000000000006E-3</v>
      </c>
      <c r="J1673" s="126">
        <v>0</v>
      </c>
      <c r="K1673" s="127">
        <f>E1673*J1673</f>
        <v>0</v>
      </c>
      <c r="O1673" s="118"/>
      <c r="Z1673" s="118"/>
      <c r="AA1673" s="118">
        <v>1</v>
      </c>
      <c r="AB1673" s="118">
        <v>7</v>
      </c>
      <c r="AC1673" s="118">
        <v>7</v>
      </c>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c r="AY1673" s="118"/>
      <c r="AZ1673" s="128">
        <f>G1673</f>
        <v>0</v>
      </c>
      <c r="BA1673" s="118"/>
      <c r="BB1673" s="118"/>
      <c r="BC1673" s="118"/>
      <c r="BD1673" s="118"/>
      <c r="BE1673" s="118"/>
      <c r="BF1673" s="118"/>
      <c r="BG1673" s="118"/>
      <c r="BH1673" s="118"/>
      <c r="BI1673" s="118"/>
      <c r="CA1673" s="118">
        <v>1</v>
      </c>
      <c r="CB1673" s="118">
        <v>7</v>
      </c>
      <c r="CZ1673" s="81">
        <v>2</v>
      </c>
    </row>
    <row r="1674" spans="1:104" x14ac:dyDescent="0.2">
      <c r="A1674" s="129"/>
      <c r="B1674" s="130"/>
      <c r="C1674" s="197" t="s">
        <v>1190</v>
      </c>
      <c r="D1674" s="198"/>
      <c r="E1674" s="198"/>
      <c r="F1674" s="198"/>
      <c r="G1674" s="199"/>
      <c r="I1674" s="131"/>
      <c r="K1674" s="131"/>
      <c r="L1674" s="132" t="s">
        <v>1190</v>
      </c>
      <c r="O1674" s="118"/>
      <c r="Z1674" s="118"/>
      <c r="AA1674" s="118"/>
      <c r="AB1674" s="118"/>
      <c r="AC1674" s="118"/>
      <c r="AD1674" s="118"/>
      <c r="AE1674" s="118"/>
      <c r="AF1674" s="118"/>
      <c r="AG1674" s="118"/>
      <c r="AH1674" s="118"/>
      <c r="AI1674" s="118"/>
      <c r="AJ1674" s="118"/>
      <c r="AK1674" s="118"/>
      <c r="AL1674" s="118"/>
      <c r="AM1674" s="118"/>
      <c r="AN1674" s="118"/>
      <c r="AO1674" s="118"/>
      <c r="AP1674" s="118"/>
      <c r="AQ1674" s="118"/>
      <c r="AR1674" s="118"/>
      <c r="AS1674" s="118"/>
      <c r="AT1674" s="118"/>
      <c r="AU1674" s="118"/>
      <c r="AV1674" s="118"/>
      <c r="AW1674" s="118"/>
      <c r="AX1674" s="118"/>
      <c r="AY1674" s="118"/>
      <c r="AZ1674" s="118"/>
      <c r="BA1674" s="118"/>
      <c r="BB1674" s="118"/>
      <c r="BC1674" s="118"/>
      <c r="BD1674" s="118"/>
      <c r="BE1674" s="118"/>
      <c r="BF1674" s="118"/>
      <c r="BG1674" s="118"/>
      <c r="BH1674" s="118"/>
      <c r="BI1674" s="118"/>
    </row>
    <row r="1675" spans="1:104" ht="25.5" x14ac:dyDescent="0.2">
      <c r="A1675" s="129"/>
      <c r="B1675" s="130"/>
      <c r="C1675" s="195" t="s">
        <v>1191</v>
      </c>
      <c r="D1675" s="196"/>
      <c r="E1675" s="133">
        <v>51.97</v>
      </c>
      <c r="F1675" s="134"/>
      <c r="G1675" s="135"/>
      <c r="H1675" s="136"/>
      <c r="I1675" s="131"/>
      <c r="J1675" s="137"/>
      <c r="K1675" s="131"/>
      <c r="M1675" s="132" t="s">
        <v>1191</v>
      </c>
      <c r="O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c r="AY1675" s="118"/>
      <c r="AZ1675" s="118"/>
      <c r="BA1675" s="118"/>
      <c r="BB1675" s="118"/>
      <c r="BC1675" s="118"/>
      <c r="BD1675" s="138" t="str">
        <f>C1674</f>
        <v>Polyuretanový matný podlahový lak s protiskluzovým atestem (min. ? = 0,6)</v>
      </c>
      <c r="BE1675" s="118"/>
      <c r="BF1675" s="118"/>
      <c r="BG1675" s="118"/>
      <c r="BH1675" s="118"/>
      <c r="BI1675" s="118"/>
    </row>
    <row r="1676" spans="1:104" x14ac:dyDescent="0.2">
      <c r="A1676" s="129"/>
      <c r="B1676" s="130"/>
      <c r="C1676" s="195" t="s">
        <v>361</v>
      </c>
      <c r="D1676" s="196"/>
      <c r="E1676" s="133">
        <v>33.11</v>
      </c>
      <c r="F1676" s="134"/>
      <c r="G1676" s="135"/>
      <c r="H1676" s="136"/>
      <c r="I1676" s="131"/>
      <c r="J1676" s="137"/>
      <c r="K1676" s="131"/>
      <c r="M1676" s="132" t="s">
        <v>361</v>
      </c>
      <c r="O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c r="AY1676" s="118"/>
      <c r="AZ1676" s="118"/>
      <c r="BA1676" s="118"/>
      <c r="BB1676" s="118"/>
      <c r="BC1676" s="118"/>
      <c r="BD1676" s="138" t="str">
        <f>C1675</f>
        <v>501:51,97</v>
      </c>
      <c r="BE1676" s="118"/>
      <c r="BF1676" s="118"/>
      <c r="BG1676" s="118"/>
      <c r="BH1676" s="118"/>
      <c r="BI1676" s="118"/>
    </row>
    <row r="1677" spans="1:104" x14ac:dyDescent="0.2">
      <c r="A1677" s="119">
        <v>209</v>
      </c>
      <c r="B1677" s="120" t="s">
        <v>1192</v>
      </c>
      <c r="C1677" s="121" t="s">
        <v>1193</v>
      </c>
      <c r="D1677" s="122" t="s">
        <v>49</v>
      </c>
      <c r="E1677" s="123">
        <v>76.3</v>
      </c>
      <c r="F1677" s="124">
        <v>0</v>
      </c>
      <c r="G1677" s="125">
        <f>E1677*F1677</f>
        <v>0</v>
      </c>
      <c r="H1677" s="126">
        <v>1.0499999999999999E-3</v>
      </c>
      <c r="I1677" s="127">
        <f>E1677*H1677</f>
        <v>8.0114999999999992E-2</v>
      </c>
      <c r="J1677" s="126">
        <v>0</v>
      </c>
      <c r="K1677" s="127">
        <f>E1677*J1677</f>
        <v>0</v>
      </c>
      <c r="O1677" s="118"/>
      <c r="Z1677" s="118"/>
      <c r="AA1677" s="118">
        <v>1</v>
      </c>
      <c r="AB1677" s="118">
        <v>7</v>
      </c>
      <c r="AC1677" s="118">
        <v>7</v>
      </c>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c r="AY1677" s="118"/>
      <c r="AZ1677" s="128">
        <f>G1677</f>
        <v>0</v>
      </c>
      <c r="BA1677" s="118"/>
      <c r="BB1677" s="118"/>
      <c r="BC1677" s="118"/>
      <c r="BD1677" s="118"/>
      <c r="BE1677" s="118"/>
      <c r="BF1677" s="118"/>
      <c r="BG1677" s="118"/>
      <c r="BH1677" s="118"/>
      <c r="BI1677" s="118"/>
      <c r="CA1677" s="118">
        <v>1</v>
      </c>
      <c r="CB1677" s="118">
        <v>7</v>
      </c>
      <c r="CZ1677" s="81">
        <v>2</v>
      </c>
    </row>
    <row r="1678" spans="1:104" x14ac:dyDescent="0.2">
      <c r="A1678" s="129"/>
      <c r="B1678" s="130"/>
      <c r="C1678" s="197" t="s">
        <v>1194</v>
      </c>
      <c r="D1678" s="198"/>
      <c r="E1678" s="198"/>
      <c r="F1678" s="198"/>
      <c r="G1678" s="199"/>
      <c r="I1678" s="131"/>
      <c r="K1678" s="131"/>
      <c r="L1678" s="132" t="s">
        <v>1194</v>
      </c>
      <c r="O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c r="AY1678" s="118"/>
      <c r="AZ1678" s="118"/>
      <c r="BA1678" s="118"/>
      <c r="BB1678" s="118"/>
      <c r="BC1678" s="118"/>
      <c r="BD1678" s="118"/>
      <c r="BE1678" s="118"/>
      <c r="BF1678" s="118"/>
      <c r="BG1678" s="118"/>
      <c r="BH1678" s="118"/>
      <c r="BI1678" s="118"/>
    </row>
    <row r="1679" spans="1:104" x14ac:dyDescent="0.2">
      <c r="A1679" s="129"/>
      <c r="B1679" s="130"/>
      <c r="C1679" s="195" t="s">
        <v>381</v>
      </c>
      <c r="D1679" s="196"/>
      <c r="E1679" s="133">
        <v>0</v>
      </c>
      <c r="F1679" s="134"/>
      <c r="G1679" s="135"/>
      <c r="H1679" s="136"/>
      <c r="I1679" s="131"/>
      <c r="J1679" s="137"/>
      <c r="K1679" s="131"/>
      <c r="M1679" s="132" t="s">
        <v>381</v>
      </c>
      <c r="O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c r="AY1679" s="118"/>
      <c r="AZ1679" s="118"/>
      <c r="BA1679" s="118"/>
      <c r="BB1679" s="118"/>
      <c r="BC1679" s="118"/>
      <c r="BD1679" s="138" t="str">
        <f t="shared" ref="BD1679:BD1685" si="35">C1678</f>
        <v>2komponentní epoxidový nátěr a uzavírací vrstva na beton</v>
      </c>
      <c r="BE1679" s="118"/>
      <c r="BF1679" s="118"/>
      <c r="BG1679" s="118"/>
      <c r="BH1679" s="118"/>
      <c r="BI1679" s="118"/>
    </row>
    <row r="1680" spans="1:104" x14ac:dyDescent="0.2">
      <c r="A1680" s="129"/>
      <c r="B1680" s="130"/>
      <c r="C1680" s="195" t="s">
        <v>79</v>
      </c>
      <c r="D1680" s="196"/>
      <c r="E1680" s="133">
        <v>19.7</v>
      </c>
      <c r="F1680" s="134"/>
      <c r="G1680" s="135"/>
      <c r="H1680" s="136"/>
      <c r="I1680" s="131"/>
      <c r="J1680" s="137"/>
      <c r="K1680" s="131"/>
      <c r="M1680" s="132" t="s">
        <v>79</v>
      </c>
      <c r="O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c r="AY1680" s="118"/>
      <c r="AZ1680" s="118"/>
      <c r="BA1680" s="118"/>
      <c r="BB1680" s="118"/>
      <c r="BC1680" s="118"/>
      <c r="BD1680" s="138" t="str">
        <f t="shared" si="35"/>
        <v>P1:</v>
      </c>
      <c r="BE1680" s="118"/>
      <c r="BF1680" s="118"/>
      <c r="BG1680" s="118"/>
      <c r="BH1680" s="118"/>
      <c r="BI1680" s="118"/>
    </row>
    <row r="1681" spans="1:104" x14ac:dyDescent="0.2">
      <c r="A1681" s="129"/>
      <c r="B1681" s="130"/>
      <c r="C1681" s="195" t="s">
        <v>382</v>
      </c>
      <c r="D1681" s="196"/>
      <c r="E1681" s="133">
        <v>0</v>
      </c>
      <c r="F1681" s="134"/>
      <c r="G1681" s="135"/>
      <c r="H1681" s="136"/>
      <c r="I1681" s="131"/>
      <c r="J1681" s="137"/>
      <c r="K1681" s="131"/>
      <c r="M1681" s="132" t="s">
        <v>382</v>
      </c>
      <c r="O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c r="AY1681" s="118"/>
      <c r="AZ1681" s="118"/>
      <c r="BA1681" s="118"/>
      <c r="BB1681" s="118"/>
      <c r="BC1681" s="118"/>
      <c r="BD1681" s="138" t="str">
        <f t="shared" si="35"/>
        <v>105:19,7</v>
      </c>
      <c r="BE1681" s="118"/>
      <c r="BF1681" s="118"/>
      <c r="BG1681" s="118"/>
      <c r="BH1681" s="118"/>
      <c r="BI1681" s="118"/>
    </row>
    <row r="1682" spans="1:104" x14ac:dyDescent="0.2">
      <c r="A1682" s="129"/>
      <c r="B1682" s="130"/>
      <c r="C1682" s="195" t="s">
        <v>274</v>
      </c>
      <c r="D1682" s="196"/>
      <c r="E1682" s="133">
        <v>20.41</v>
      </c>
      <c r="F1682" s="134"/>
      <c r="G1682" s="135"/>
      <c r="H1682" s="136"/>
      <c r="I1682" s="131"/>
      <c r="J1682" s="137"/>
      <c r="K1682" s="131"/>
      <c r="M1682" s="132" t="s">
        <v>274</v>
      </c>
      <c r="O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c r="AY1682" s="118"/>
      <c r="AZ1682" s="118"/>
      <c r="BA1682" s="118"/>
      <c r="BB1682" s="118"/>
      <c r="BC1682" s="118"/>
      <c r="BD1682" s="138" t="str">
        <f t="shared" si="35"/>
        <v>P2:</v>
      </c>
      <c r="BE1682" s="118"/>
      <c r="BF1682" s="118"/>
      <c r="BG1682" s="118"/>
      <c r="BH1682" s="118"/>
      <c r="BI1682" s="118"/>
    </row>
    <row r="1683" spans="1:104" x14ac:dyDescent="0.2">
      <c r="A1683" s="129"/>
      <c r="B1683" s="130"/>
      <c r="C1683" s="195" t="s">
        <v>354</v>
      </c>
      <c r="D1683" s="196"/>
      <c r="E1683" s="133">
        <v>5.43</v>
      </c>
      <c r="F1683" s="134"/>
      <c r="G1683" s="135"/>
      <c r="H1683" s="136"/>
      <c r="I1683" s="131"/>
      <c r="J1683" s="137"/>
      <c r="K1683" s="131"/>
      <c r="M1683" s="132" t="s">
        <v>354</v>
      </c>
      <c r="O1683" s="118"/>
      <c r="Z1683" s="118"/>
      <c r="AA1683" s="118"/>
      <c r="AB1683" s="118"/>
      <c r="AC1683" s="118"/>
      <c r="AD1683" s="118"/>
      <c r="AE1683" s="118"/>
      <c r="AF1683" s="118"/>
      <c r="AG1683" s="118"/>
      <c r="AH1683" s="118"/>
      <c r="AI1683" s="118"/>
      <c r="AJ1683" s="118"/>
      <c r="AK1683" s="118"/>
      <c r="AL1683" s="118"/>
      <c r="AM1683" s="118"/>
      <c r="AN1683" s="118"/>
      <c r="AO1683" s="118"/>
      <c r="AP1683" s="118"/>
      <c r="AQ1683" s="118"/>
      <c r="AR1683" s="118"/>
      <c r="AS1683" s="118"/>
      <c r="AT1683" s="118"/>
      <c r="AU1683" s="118"/>
      <c r="AV1683" s="118"/>
      <c r="AW1683" s="118"/>
      <c r="AX1683" s="118"/>
      <c r="AY1683" s="118"/>
      <c r="AZ1683" s="118"/>
      <c r="BA1683" s="118"/>
      <c r="BB1683" s="118"/>
      <c r="BC1683" s="118"/>
      <c r="BD1683" s="138" t="str">
        <f t="shared" si="35"/>
        <v>104:20,41</v>
      </c>
      <c r="BE1683" s="118"/>
      <c r="BF1683" s="118"/>
      <c r="BG1683" s="118"/>
      <c r="BH1683" s="118"/>
      <c r="BI1683" s="118"/>
    </row>
    <row r="1684" spans="1:104" x14ac:dyDescent="0.2">
      <c r="A1684" s="129"/>
      <c r="B1684" s="130"/>
      <c r="C1684" s="195" t="s">
        <v>355</v>
      </c>
      <c r="D1684" s="196"/>
      <c r="E1684" s="133">
        <v>18.13</v>
      </c>
      <c r="F1684" s="134"/>
      <c r="G1684" s="135"/>
      <c r="H1684" s="136"/>
      <c r="I1684" s="131"/>
      <c r="J1684" s="137"/>
      <c r="K1684" s="131"/>
      <c r="M1684" s="132" t="s">
        <v>355</v>
      </c>
      <c r="O1684" s="118"/>
      <c r="Z1684" s="118"/>
      <c r="AA1684" s="118"/>
      <c r="AB1684" s="118"/>
      <c r="AC1684" s="118"/>
      <c r="AD1684" s="118"/>
      <c r="AE1684" s="118"/>
      <c r="AF1684" s="118"/>
      <c r="AG1684" s="118"/>
      <c r="AH1684" s="118"/>
      <c r="AI1684" s="118"/>
      <c r="AJ1684" s="118"/>
      <c r="AK1684" s="118"/>
      <c r="AL1684" s="118"/>
      <c r="AM1684" s="118"/>
      <c r="AN1684" s="118"/>
      <c r="AO1684" s="118"/>
      <c r="AP1684" s="118"/>
      <c r="AQ1684" s="118"/>
      <c r="AR1684" s="118"/>
      <c r="AS1684" s="118"/>
      <c r="AT1684" s="118"/>
      <c r="AU1684" s="118"/>
      <c r="AV1684" s="118"/>
      <c r="AW1684" s="118"/>
      <c r="AX1684" s="118"/>
      <c r="AY1684" s="118"/>
      <c r="AZ1684" s="118"/>
      <c r="BA1684" s="118"/>
      <c r="BB1684" s="118"/>
      <c r="BC1684" s="118"/>
      <c r="BD1684" s="138" t="str">
        <f t="shared" si="35"/>
        <v>403:5,43</v>
      </c>
      <c r="BE1684" s="118"/>
      <c r="BF1684" s="118"/>
      <c r="BG1684" s="118"/>
      <c r="BH1684" s="118"/>
      <c r="BI1684" s="118"/>
    </row>
    <row r="1685" spans="1:104" x14ac:dyDescent="0.2">
      <c r="A1685" s="129"/>
      <c r="B1685" s="130"/>
      <c r="C1685" s="195" t="s">
        <v>356</v>
      </c>
      <c r="D1685" s="196"/>
      <c r="E1685" s="133">
        <v>12.63</v>
      </c>
      <c r="F1685" s="134"/>
      <c r="G1685" s="135"/>
      <c r="H1685" s="136"/>
      <c r="I1685" s="131"/>
      <c r="J1685" s="137"/>
      <c r="K1685" s="131"/>
      <c r="M1685" s="132" t="s">
        <v>356</v>
      </c>
      <c r="O1685" s="118"/>
      <c r="Z1685" s="118"/>
      <c r="AA1685" s="118"/>
      <c r="AB1685" s="118"/>
      <c r="AC1685" s="118"/>
      <c r="AD1685" s="118"/>
      <c r="AE1685" s="118"/>
      <c r="AF1685" s="118"/>
      <c r="AG1685" s="118"/>
      <c r="AH1685" s="118"/>
      <c r="AI1685" s="118"/>
      <c r="AJ1685" s="118"/>
      <c r="AK1685" s="118"/>
      <c r="AL1685" s="118"/>
      <c r="AM1685" s="118"/>
      <c r="AN1685" s="118"/>
      <c r="AO1685" s="118"/>
      <c r="AP1685" s="118"/>
      <c r="AQ1685" s="118"/>
      <c r="AR1685" s="118"/>
      <c r="AS1685" s="118"/>
      <c r="AT1685" s="118"/>
      <c r="AU1685" s="118"/>
      <c r="AV1685" s="118"/>
      <c r="AW1685" s="118"/>
      <c r="AX1685" s="118"/>
      <c r="AY1685" s="118"/>
      <c r="AZ1685" s="118"/>
      <c r="BA1685" s="118"/>
      <c r="BB1685" s="118"/>
      <c r="BC1685" s="118"/>
      <c r="BD1685" s="138" t="str">
        <f t="shared" si="35"/>
        <v>405:18,13</v>
      </c>
      <c r="BE1685" s="118"/>
      <c r="BF1685" s="118"/>
      <c r="BG1685" s="118"/>
      <c r="BH1685" s="118"/>
      <c r="BI1685" s="118"/>
    </row>
    <row r="1686" spans="1:104" x14ac:dyDescent="0.2">
      <c r="A1686" s="119">
        <v>210</v>
      </c>
      <c r="B1686" s="120" t="s">
        <v>1195</v>
      </c>
      <c r="C1686" s="121" t="s">
        <v>1196</v>
      </c>
      <c r="D1686" s="122" t="s">
        <v>49</v>
      </c>
      <c r="E1686" s="123">
        <v>76.3</v>
      </c>
      <c r="F1686" s="124">
        <v>0</v>
      </c>
      <c r="G1686" s="125">
        <f>E1686*F1686</f>
        <v>0</v>
      </c>
      <c r="H1686" s="126">
        <v>2.1000000000000001E-4</v>
      </c>
      <c r="I1686" s="127">
        <f>E1686*H1686</f>
        <v>1.6022999999999999E-2</v>
      </c>
      <c r="J1686" s="126">
        <v>0</v>
      </c>
      <c r="K1686" s="127">
        <f>E1686*J1686</f>
        <v>0</v>
      </c>
      <c r="O1686" s="118"/>
      <c r="Z1686" s="118"/>
      <c r="AA1686" s="118">
        <v>1</v>
      </c>
      <c r="AB1686" s="118">
        <v>7</v>
      </c>
      <c r="AC1686" s="118">
        <v>7</v>
      </c>
      <c r="AD1686" s="118"/>
      <c r="AE1686" s="118"/>
      <c r="AF1686" s="118"/>
      <c r="AG1686" s="118"/>
      <c r="AH1686" s="118"/>
      <c r="AI1686" s="118"/>
      <c r="AJ1686" s="118"/>
      <c r="AK1686" s="118"/>
      <c r="AL1686" s="118"/>
      <c r="AM1686" s="118"/>
      <c r="AN1686" s="118"/>
      <c r="AO1686" s="118"/>
      <c r="AP1686" s="118"/>
      <c r="AQ1686" s="118"/>
      <c r="AR1686" s="118"/>
      <c r="AS1686" s="118"/>
      <c r="AT1686" s="118"/>
      <c r="AU1686" s="118"/>
      <c r="AV1686" s="118"/>
      <c r="AW1686" s="118"/>
      <c r="AX1686" s="118"/>
      <c r="AY1686" s="118"/>
      <c r="AZ1686" s="128">
        <f>G1686</f>
        <v>0</v>
      </c>
      <c r="BA1686" s="118"/>
      <c r="BB1686" s="118"/>
      <c r="BC1686" s="118"/>
      <c r="BD1686" s="118"/>
      <c r="BE1686" s="118"/>
      <c r="BF1686" s="118"/>
      <c r="BG1686" s="118"/>
      <c r="BH1686" s="118"/>
      <c r="BI1686" s="118"/>
      <c r="CA1686" s="118">
        <v>1</v>
      </c>
      <c r="CB1686" s="118">
        <v>7</v>
      </c>
      <c r="CZ1686" s="81">
        <v>2</v>
      </c>
    </row>
    <row r="1687" spans="1:104" x14ac:dyDescent="0.2">
      <c r="A1687" s="129"/>
      <c r="B1687" s="130"/>
      <c r="C1687" s="197" t="s">
        <v>1197</v>
      </c>
      <c r="D1687" s="198"/>
      <c r="E1687" s="198"/>
      <c r="F1687" s="198"/>
      <c r="G1687" s="199"/>
      <c r="I1687" s="131"/>
      <c r="K1687" s="131"/>
      <c r="L1687" s="132" t="s">
        <v>1197</v>
      </c>
      <c r="O1687" s="118"/>
      <c r="Z1687" s="118"/>
      <c r="AA1687" s="118"/>
      <c r="AB1687" s="118"/>
      <c r="AC1687" s="118"/>
      <c r="AD1687" s="118"/>
      <c r="AE1687" s="118"/>
      <c r="AF1687" s="118"/>
      <c r="AG1687" s="118"/>
      <c r="AH1687" s="118"/>
      <c r="AI1687" s="118"/>
      <c r="AJ1687" s="118"/>
      <c r="AK1687" s="118"/>
      <c r="AL1687" s="118"/>
      <c r="AM1687" s="118"/>
      <c r="AN1687" s="118"/>
      <c r="AO1687" s="118"/>
      <c r="AP1687" s="118"/>
      <c r="AQ1687" s="118"/>
      <c r="AR1687" s="118"/>
      <c r="AS1687" s="118"/>
      <c r="AT1687" s="118"/>
      <c r="AU1687" s="118"/>
      <c r="AV1687" s="118"/>
      <c r="AW1687" s="118"/>
      <c r="AX1687" s="118"/>
      <c r="AY1687" s="118"/>
      <c r="AZ1687" s="118"/>
      <c r="BA1687" s="118"/>
      <c r="BB1687" s="118"/>
      <c r="BC1687" s="118"/>
      <c r="BD1687" s="118"/>
      <c r="BE1687" s="118"/>
      <c r="BF1687" s="118"/>
      <c r="BG1687" s="118"/>
      <c r="BH1687" s="118"/>
      <c r="BI1687" s="118"/>
    </row>
    <row r="1688" spans="1:104" x14ac:dyDescent="0.2">
      <c r="A1688" s="129"/>
      <c r="B1688" s="130"/>
      <c r="C1688" s="195" t="s">
        <v>381</v>
      </c>
      <c r="D1688" s="196"/>
      <c r="E1688" s="133">
        <v>0</v>
      </c>
      <c r="F1688" s="134"/>
      <c r="G1688" s="135"/>
      <c r="H1688" s="136"/>
      <c r="I1688" s="131"/>
      <c r="J1688" s="137"/>
      <c r="K1688" s="131"/>
      <c r="M1688" s="132" t="s">
        <v>381</v>
      </c>
      <c r="O1688" s="118"/>
      <c r="Z1688" s="118"/>
      <c r="AA1688" s="118"/>
      <c r="AB1688" s="118"/>
      <c r="AC1688" s="118"/>
      <c r="AD1688" s="118"/>
      <c r="AE1688" s="118"/>
      <c r="AF1688" s="118"/>
      <c r="AG1688" s="118"/>
      <c r="AH1688" s="118"/>
      <c r="AI1688" s="118"/>
      <c r="AJ1688" s="118"/>
      <c r="AK1688" s="118"/>
      <c r="AL1688" s="118"/>
      <c r="AM1688" s="118"/>
      <c r="AN1688" s="118"/>
      <c r="AO1688" s="118"/>
      <c r="AP1688" s="118"/>
      <c r="AQ1688" s="118"/>
      <c r="AR1688" s="118"/>
      <c r="AS1688" s="118"/>
      <c r="AT1688" s="118"/>
      <c r="AU1688" s="118"/>
      <c r="AV1688" s="118"/>
      <c r="AW1688" s="118"/>
      <c r="AX1688" s="118"/>
      <c r="AY1688" s="118"/>
      <c r="AZ1688" s="118"/>
      <c r="BA1688" s="118"/>
      <c r="BB1688" s="118"/>
      <c r="BC1688" s="118"/>
      <c r="BD1688" s="138" t="str">
        <f t="shared" ref="BD1688:BD1694" si="36">C1687</f>
        <v>včetně ometení a přebroušení  podlahy</v>
      </c>
      <c r="BE1688" s="118"/>
      <c r="BF1688" s="118"/>
      <c r="BG1688" s="118"/>
      <c r="BH1688" s="118"/>
      <c r="BI1688" s="118"/>
    </row>
    <row r="1689" spans="1:104" x14ac:dyDescent="0.2">
      <c r="A1689" s="129"/>
      <c r="B1689" s="130"/>
      <c r="C1689" s="195" t="s">
        <v>79</v>
      </c>
      <c r="D1689" s="196"/>
      <c r="E1689" s="133">
        <v>19.7</v>
      </c>
      <c r="F1689" s="134"/>
      <c r="G1689" s="135"/>
      <c r="H1689" s="136"/>
      <c r="I1689" s="131"/>
      <c r="J1689" s="137"/>
      <c r="K1689" s="131"/>
      <c r="M1689" s="132" t="s">
        <v>79</v>
      </c>
      <c r="O1689" s="118"/>
      <c r="Z1689" s="118"/>
      <c r="AA1689" s="118"/>
      <c r="AB1689" s="118"/>
      <c r="AC1689" s="118"/>
      <c r="AD1689" s="118"/>
      <c r="AE1689" s="118"/>
      <c r="AF1689" s="118"/>
      <c r="AG1689" s="118"/>
      <c r="AH1689" s="118"/>
      <c r="AI1689" s="118"/>
      <c r="AJ1689" s="118"/>
      <c r="AK1689" s="118"/>
      <c r="AL1689" s="118"/>
      <c r="AM1689" s="118"/>
      <c r="AN1689" s="118"/>
      <c r="AO1689" s="118"/>
      <c r="AP1689" s="118"/>
      <c r="AQ1689" s="118"/>
      <c r="AR1689" s="118"/>
      <c r="AS1689" s="118"/>
      <c r="AT1689" s="118"/>
      <c r="AU1689" s="118"/>
      <c r="AV1689" s="118"/>
      <c r="AW1689" s="118"/>
      <c r="AX1689" s="118"/>
      <c r="AY1689" s="118"/>
      <c r="AZ1689" s="118"/>
      <c r="BA1689" s="118"/>
      <c r="BB1689" s="118"/>
      <c r="BC1689" s="118"/>
      <c r="BD1689" s="138" t="str">
        <f t="shared" si="36"/>
        <v>P1:</v>
      </c>
      <c r="BE1689" s="118"/>
      <c r="BF1689" s="118"/>
      <c r="BG1689" s="118"/>
      <c r="BH1689" s="118"/>
      <c r="BI1689" s="118"/>
    </row>
    <row r="1690" spans="1:104" x14ac:dyDescent="0.2">
      <c r="A1690" s="129"/>
      <c r="B1690" s="130"/>
      <c r="C1690" s="195" t="s">
        <v>382</v>
      </c>
      <c r="D1690" s="196"/>
      <c r="E1690" s="133">
        <v>0</v>
      </c>
      <c r="F1690" s="134"/>
      <c r="G1690" s="135"/>
      <c r="H1690" s="136"/>
      <c r="I1690" s="131"/>
      <c r="J1690" s="137"/>
      <c r="K1690" s="131"/>
      <c r="M1690" s="132" t="s">
        <v>382</v>
      </c>
      <c r="O1690" s="118"/>
      <c r="Z1690" s="118"/>
      <c r="AA1690" s="118"/>
      <c r="AB1690" s="118"/>
      <c r="AC1690" s="118"/>
      <c r="AD1690" s="118"/>
      <c r="AE1690" s="118"/>
      <c r="AF1690" s="118"/>
      <c r="AG1690" s="118"/>
      <c r="AH1690" s="118"/>
      <c r="AI1690" s="118"/>
      <c r="AJ1690" s="118"/>
      <c r="AK1690" s="118"/>
      <c r="AL1690" s="118"/>
      <c r="AM1690" s="118"/>
      <c r="AN1690" s="118"/>
      <c r="AO1690" s="118"/>
      <c r="AP1690" s="118"/>
      <c r="AQ1690" s="118"/>
      <c r="AR1690" s="118"/>
      <c r="AS1690" s="118"/>
      <c r="AT1690" s="118"/>
      <c r="AU1690" s="118"/>
      <c r="AV1690" s="118"/>
      <c r="AW1690" s="118"/>
      <c r="AX1690" s="118"/>
      <c r="AY1690" s="118"/>
      <c r="AZ1690" s="118"/>
      <c r="BA1690" s="118"/>
      <c r="BB1690" s="118"/>
      <c r="BC1690" s="118"/>
      <c r="BD1690" s="138" t="str">
        <f t="shared" si="36"/>
        <v>105:19,7</v>
      </c>
      <c r="BE1690" s="118"/>
      <c r="BF1690" s="118"/>
      <c r="BG1690" s="118"/>
      <c r="BH1690" s="118"/>
      <c r="BI1690" s="118"/>
    </row>
    <row r="1691" spans="1:104" x14ac:dyDescent="0.2">
      <c r="A1691" s="129"/>
      <c r="B1691" s="130"/>
      <c r="C1691" s="195" t="s">
        <v>274</v>
      </c>
      <c r="D1691" s="196"/>
      <c r="E1691" s="133">
        <v>20.41</v>
      </c>
      <c r="F1691" s="134"/>
      <c r="G1691" s="135"/>
      <c r="H1691" s="136"/>
      <c r="I1691" s="131"/>
      <c r="J1691" s="137"/>
      <c r="K1691" s="131"/>
      <c r="M1691" s="132" t="s">
        <v>274</v>
      </c>
      <c r="O1691" s="118"/>
      <c r="Z1691" s="118"/>
      <c r="AA1691" s="118"/>
      <c r="AB1691" s="118"/>
      <c r="AC1691" s="118"/>
      <c r="AD1691" s="118"/>
      <c r="AE1691" s="118"/>
      <c r="AF1691" s="118"/>
      <c r="AG1691" s="118"/>
      <c r="AH1691" s="118"/>
      <c r="AI1691" s="118"/>
      <c r="AJ1691" s="118"/>
      <c r="AK1691" s="118"/>
      <c r="AL1691" s="118"/>
      <c r="AM1691" s="118"/>
      <c r="AN1691" s="118"/>
      <c r="AO1691" s="118"/>
      <c r="AP1691" s="118"/>
      <c r="AQ1691" s="118"/>
      <c r="AR1691" s="118"/>
      <c r="AS1691" s="118"/>
      <c r="AT1691" s="118"/>
      <c r="AU1691" s="118"/>
      <c r="AV1691" s="118"/>
      <c r="AW1691" s="118"/>
      <c r="AX1691" s="118"/>
      <c r="AY1691" s="118"/>
      <c r="AZ1691" s="118"/>
      <c r="BA1691" s="118"/>
      <c r="BB1691" s="118"/>
      <c r="BC1691" s="118"/>
      <c r="BD1691" s="138" t="str">
        <f t="shared" si="36"/>
        <v>P2:</v>
      </c>
      <c r="BE1691" s="118"/>
      <c r="BF1691" s="118"/>
      <c r="BG1691" s="118"/>
      <c r="BH1691" s="118"/>
      <c r="BI1691" s="118"/>
    </row>
    <row r="1692" spans="1:104" x14ac:dyDescent="0.2">
      <c r="A1692" s="129"/>
      <c r="B1692" s="130"/>
      <c r="C1692" s="195" t="s">
        <v>354</v>
      </c>
      <c r="D1692" s="196"/>
      <c r="E1692" s="133">
        <v>5.43</v>
      </c>
      <c r="F1692" s="134"/>
      <c r="G1692" s="135"/>
      <c r="H1692" s="136"/>
      <c r="I1692" s="131"/>
      <c r="J1692" s="137"/>
      <c r="K1692" s="131"/>
      <c r="M1692" s="132" t="s">
        <v>354</v>
      </c>
      <c r="O1692" s="118"/>
      <c r="Z1692" s="118"/>
      <c r="AA1692" s="118"/>
      <c r="AB1692" s="118"/>
      <c r="AC1692" s="118"/>
      <c r="AD1692" s="118"/>
      <c r="AE1692" s="118"/>
      <c r="AF1692" s="118"/>
      <c r="AG1692" s="118"/>
      <c r="AH1692" s="118"/>
      <c r="AI1692" s="118"/>
      <c r="AJ1692" s="118"/>
      <c r="AK1692" s="118"/>
      <c r="AL1692" s="118"/>
      <c r="AM1692" s="118"/>
      <c r="AN1692" s="118"/>
      <c r="AO1692" s="118"/>
      <c r="AP1692" s="118"/>
      <c r="AQ1692" s="118"/>
      <c r="AR1692" s="118"/>
      <c r="AS1692" s="118"/>
      <c r="AT1692" s="118"/>
      <c r="AU1692" s="118"/>
      <c r="AV1692" s="118"/>
      <c r="AW1692" s="118"/>
      <c r="AX1692" s="118"/>
      <c r="AY1692" s="118"/>
      <c r="AZ1692" s="118"/>
      <c r="BA1692" s="118"/>
      <c r="BB1692" s="118"/>
      <c r="BC1692" s="118"/>
      <c r="BD1692" s="138" t="str">
        <f t="shared" si="36"/>
        <v>104:20,41</v>
      </c>
      <c r="BE1692" s="118"/>
      <c r="BF1692" s="118"/>
      <c r="BG1692" s="118"/>
      <c r="BH1692" s="118"/>
      <c r="BI1692" s="118"/>
    </row>
    <row r="1693" spans="1:104" x14ac:dyDescent="0.2">
      <c r="A1693" s="129"/>
      <c r="B1693" s="130"/>
      <c r="C1693" s="195" t="s">
        <v>355</v>
      </c>
      <c r="D1693" s="196"/>
      <c r="E1693" s="133">
        <v>18.13</v>
      </c>
      <c r="F1693" s="134"/>
      <c r="G1693" s="135"/>
      <c r="H1693" s="136"/>
      <c r="I1693" s="131"/>
      <c r="J1693" s="137"/>
      <c r="K1693" s="131"/>
      <c r="M1693" s="132" t="s">
        <v>355</v>
      </c>
      <c r="O1693" s="118"/>
      <c r="Z1693" s="118"/>
      <c r="AA1693" s="118"/>
      <c r="AB1693" s="118"/>
      <c r="AC1693" s="118"/>
      <c r="AD1693" s="118"/>
      <c r="AE1693" s="118"/>
      <c r="AF1693" s="118"/>
      <c r="AG1693" s="118"/>
      <c r="AH1693" s="118"/>
      <c r="AI1693" s="118"/>
      <c r="AJ1693" s="118"/>
      <c r="AK1693" s="118"/>
      <c r="AL1693" s="118"/>
      <c r="AM1693" s="118"/>
      <c r="AN1693" s="118"/>
      <c r="AO1693" s="118"/>
      <c r="AP1693" s="118"/>
      <c r="AQ1693" s="118"/>
      <c r="AR1693" s="118"/>
      <c r="AS1693" s="118"/>
      <c r="AT1693" s="118"/>
      <c r="AU1693" s="118"/>
      <c r="AV1693" s="118"/>
      <c r="AW1693" s="118"/>
      <c r="AX1693" s="118"/>
      <c r="AY1693" s="118"/>
      <c r="AZ1693" s="118"/>
      <c r="BA1693" s="118"/>
      <c r="BB1693" s="118"/>
      <c r="BC1693" s="118"/>
      <c r="BD1693" s="138" t="str">
        <f t="shared" si="36"/>
        <v>403:5,43</v>
      </c>
      <c r="BE1693" s="118"/>
      <c r="BF1693" s="118"/>
      <c r="BG1693" s="118"/>
      <c r="BH1693" s="118"/>
      <c r="BI1693" s="118"/>
    </row>
    <row r="1694" spans="1:104" x14ac:dyDescent="0.2">
      <c r="A1694" s="129"/>
      <c r="B1694" s="130"/>
      <c r="C1694" s="195" t="s">
        <v>356</v>
      </c>
      <c r="D1694" s="196"/>
      <c r="E1694" s="133">
        <v>12.63</v>
      </c>
      <c r="F1694" s="134"/>
      <c r="G1694" s="135"/>
      <c r="H1694" s="136"/>
      <c r="I1694" s="131"/>
      <c r="J1694" s="137"/>
      <c r="K1694" s="131"/>
      <c r="M1694" s="132" t="s">
        <v>356</v>
      </c>
      <c r="O1694" s="118"/>
      <c r="Z1694" s="118"/>
      <c r="AA1694" s="118"/>
      <c r="AB1694" s="118"/>
      <c r="AC1694" s="118"/>
      <c r="AD1694" s="118"/>
      <c r="AE1694" s="118"/>
      <c r="AF1694" s="118"/>
      <c r="AG1694" s="118"/>
      <c r="AH1694" s="118"/>
      <c r="AI1694" s="118"/>
      <c r="AJ1694" s="118"/>
      <c r="AK1694" s="118"/>
      <c r="AL1694" s="118"/>
      <c r="AM1694" s="118"/>
      <c r="AN1694" s="118"/>
      <c r="AO1694" s="118"/>
      <c r="AP1694" s="118"/>
      <c r="AQ1694" s="118"/>
      <c r="AR1694" s="118"/>
      <c r="AS1694" s="118"/>
      <c r="AT1694" s="118"/>
      <c r="AU1694" s="118"/>
      <c r="AV1694" s="118"/>
      <c r="AW1694" s="118"/>
      <c r="AX1694" s="118"/>
      <c r="AY1694" s="118"/>
      <c r="AZ1694" s="118"/>
      <c r="BA1694" s="118"/>
      <c r="BB1694" s="118"/>
      <c r="BC1694" s="118"/>
      <c r="BD1694" s="138" t="str">
        <f t="shared" si="36"/>
        <v>405:18,13</v>
      </c>
      <c r="BE1694" s="118"/>
      <c r="BF1694" s="118"/>
      <c r="BG1694" s="118"/>
      <c r="BH1694" s="118"/>
      <c r="BI1694" s="118"/>
    </row>
    <row r="1695" spans="1:104" x14ac:dyDescent="0.2">
      <c r="A1695" s="139" t="s">
        <v>50</v>
      </c>
      <c r="B1695" s="140" t="s">
        <v>1172</v>
      </c>
      <c r="C1695" s="141" t="s">
        <v>1173</v>
      </c>
      <c r="D1695" s="142"/>
      <c r="E1695" s="143"/>
      <c r="F1695" s="143"/>
      <c r="G1695" s="144">
        <f>SUM(G1663:G1694)</f>
        <v>0</v>
      </c>
      <c r="H1695" s="145"/>
      <c r="I1695" s="144">
        <f>SUM(I1663:I1694)</f>
        <v>0.10358439999999999</v>
      </c>
      <c r="J1695" s="146"/>
      <c r="K1695" s="144">
        <f>SUM(K1663:K1694)</f>
        <v>0</v>
      </c>
      <c r="O1695" s="118"/>
      <c r="X1695" s="147">
        <f>K1695</f>
        <v>0</v>
      </c>
      <c r="Y1695" s="147">
        <f>I1695</f>
        <v>0.10358439999999999</v>
      </c>
      <c r="Z1695" s="128">
        <f>G1695</f>
        <v>0</v>
      </c>
      <c r="AA1695" s="118"/>
      <c r="AB1695" s="118"/>
      <c r="AC1695" s="118"/>
      <c r="AD1695" s="118"/>
      <c r="AE1695" s="118"/>
      <c r="AF1695" s="118"/>
      <c r="AG1695" s="118"/>
      <c r="AH1695" s="118"/>
      <c r="AI1695" s="118"/>
      <c r="AJ1695" s="118"/>
      <c r="AK1695" s="118"/>
      <c r="AL1695" s="118"/>
      <c r="AM1695" s="118"/>
      <c r="AN1695" s="118"/>
      <c r="AO1695" s="118"/>
      <c r="AP1695" s="118"/>
      <c r="AQ1695" s="118"/>
      <c r="AR1695" s="118"/>
      <c r="AS1695" s="118"/>
      <c r="AT1695" s="118"/>
      <c r="AU1695" s="118"/>
      <c r="AV1695" s="118"/>
      <c r="AW1695" s="118"/>
      <c r="AX1695" s="118"/>
      <c r="AY1695" s="118"/>
      <c r="AZ1695" s="118"/>
      <c r="BA1695" s="148"/>
      <c r="BB1695" s="148"/>
      <c r="BC1695" s="148"/>
      <c r="BD1695" s="148"/>
      <c r="BE1695" s="148"/>
      <c r="BF1695" s="148"/>
      <c r="BG1695" s="118"/>
      <c r="BH1695" s="118"/>
      <c r="BI1695" s="118"/>
    </row>
    <row r="1696" spans="1:104" ht="14.25" customHeight="1" x14ac:dyDescent="0.2">
      <c r="A1696" s="108" t="s">
        <v>46</v>
      </c>
      <c r="B1696" s="109" t="s">
        <v>1198</v>
      </c>
      <c r="C1696" s="110" t="s">
        <v>1199</v>
      </c>
      <c r="D1696" s="111"/>
      <c r="E1696" s="112"/>
      <c r="F1696" s="112"/>
      <c r="G1696" s="113"/>
      <c r="H1696" s="114"/>
      <c r="I1696" s="115"/>
      <c r="J1696" s="116"/>
      <c r="K1696" s="117"/>
      <c r="O1696" s="118"/>
    </row>
    <row r="1697" spans="1:104" x14ac:dyDescent="0.2">
      <c r="A1697" s="119">
        <v>211</v>
      </c>
      <c r="B1697" s="120" t="s">
        <v>1200</v>
      </c>
      <c r="C1697" s="121" t="s">
        <v>1201</v>
      </c>
      <c r="D1697" s="122" t="s">
        <v>49</v>
      </c>
      <c r="E1697" s="123">
        <v>433.5</v>
      </c>
      <c r="F1697" s="124">
        <v>0</v>
      </c>
      <c r="G1697" s="125">
        <f>E1697*F1697</f>
        <v>0</v>
      </c>
      <c r="H1697" s="126">
        <v>7.2999999999999996E-4</v>
      </c>
      <c r="I1697" s="127">
        <f>E1697*H1697</f>
        <v>0.31645499999999999</v>
      </c>
      <c r="J1697" s="126">
        <v>0</v>
      </c>
      <c r="K1697" s="127">
        <f>E1697*J1697</f>
        <v>0</v>
      </c>
      <c r="O1697" s="118"/>
      <c r="Z1697" s="118"/>
      <c r="AA1697" s="118">
        <v>1</v>
      </c>
      <c r="AB1697" s="118">
        <v>1</v>
      </c>
      <c r="AC1697" s="118">
        <v>1</v>
      </c>
      <c r="AD1697" s="118"/>
      <c r="AE1697" s="118"/>
      <c r="AF1697" s="118"/>
      <c r="AG1697" s="118"/>
      <c r="AH1697" s="118"/>
      <c r="AI1697" s="118"/>
      <c r="AJ1697" s="118"/>
      <c r="AK1697" s="118"/>
      <c r="AL1697" s="118"/>
      <c r="AM1697" s="118"/>
      <c r="AN1697" s="118"/>
      <c r="AO1697" s="118"/>
      <c r="AP1697" s="118"/>
      <c r="AQ1697" s="118"/>
      <c r="AR1697" s="118"/>
      <c r="AS1697" s="118"/>
      <c r="AT1697" s="118"/>
      <c r="AU1697" s="118"/>
      <c r="AV1697" s="118"/>
      <c r="AW1697" s="118"/>
      <c r="AX1697" s="118"/>
      <c r="AY1697" s="118"/>
      <c r="AZ1697" s="128">
        <f>G1697</f>
        <v>0</v>
      </c>
      <c r="BA1697" s="118"/>
      <c r="BB1697" s="118"/>
      <c r="BC1697" s="118"/>
      <c r="BD1697" s="118"/>
      <c r="BE1697" s="118"/>
      <c r="BF1697" s="118"/>
      <c r="BG1697" s="118"/>
      <c r="BH1697" s="118"/>
      <c r="BI1697" s="118"/>
      <c r="CA1697" s="118">
        <v>1</v>
      </c>
      <c r="CB1697" s="118">
        <v>1</v>
      </c>
      <c r="CZ1697" s="81">
        <v>2</v>
      </c>
    </row>
    <row r="1698" spans="1:104" x14ac:dyDescent="0.2">
      <c r="A1698" s="129"/>
      <c r="B1698" s="130"/>
      <c r="C1698" s="197" t="s">
        <v>1202</v>
      </c>
      <c r="D1698" s="198"/>
      <c r="E1698" s="198"/>
      <c r="F1698" s="198"/>
      <c r="G1698" s="199"/>
      <c r="I1698" s="131"/>
      <c r="K1698" s="131"/>
      <c r="L1698" s="132" t="s">
        <v>1202</v>
      </c>
      <c r="O1698" s="118"/>
      <c r="Z1698" s="118"/>
      <c r="AA1698" s="118"/>
      <c r="AB1698" s="118"/>
      <c r="AC1698" s="118"/>
      <c r="AD1698" s="118"/>
      <c r="AE1698" s="118"/>
      <c r="AF1698" s="118"/>
      <c r="AG1698" s="118"/>
      <c r="AH1698" s="118"/>
      <c r="AI1698" s="118"/>
      <c r="AJ1698" s="118"/>
      <c r="AK1698" s="118"/>
      <c r="AL1698" s="118"/>
      <c r="AM1698" s="118"/>
      <c r="AN1698" s="118"/>
      <c r="AO1698" s="118"/>
      <c r="AP1698" s="118"/>
      <c r="AQ1698" s="118"/>
      <c r="AR1698" s="118"/>
      <c r="AS1698" s="118"/>
      <c r="AT1698" s="118"/>
      <c r="AU1698" s="118"/>
      <c r="AV1698" s="118"/>
      <c r="AW1698" s="118"/>
      <c r="AX1698" s="118"/>
      <c r="AY1698" s="118"/>
      <c r="AZ1698" s="118"/>
      <c r="BA1698" s="118"/>
      <c r="BB1698" s="118"/>
      <c r="BC1698" s="118"/>
      <c r="BD1698" s="118"/>
      <c r="BE1698" s="118"/>
      <c r="BF1698" s="118"/>
      <c r="BG1698" s="118"/>
      <c r="BH1698" s="118"/>
      <c r="BI1698" s="118"/>
    </row>
    <row r="1699" spans="1:104" x14ac:dyDescent="0.2">
      <c r="A1699" s="129"/>
      <c r="B1699" s="130"/>
      <c r="C1699" s="197"/>
      <c r="D1699" s="198"/>
      <c r="E1699" s="198"/>
      <c r="F1699" s="198"/>
      <c r="G1699" s="199"/>
      <c r="I1699" s="131"/>
      <c r="K1699" s="131"/>
      <c r="L1699" s="132"/>
      <c r="O1699" s="118"/>
      <c r="Z1699" s="118"/>
      <c r="AA1699" s="118"/>
      <c r="AB1699" s="118"/>
      <c r="AC1699" s="118"/>
      <c r="AD1699" s="118"/>
      <c r="AE1699" s="118"/>
      <c r="AF1699" s="118"/>
      <c r="AG1699" s="118"/>
      <c r="AH1699" s="118"/>
      <c r="AI1699" s="118"/>
      <c r="AJ1699" s="118"/>
      <c r="AK1699" s="118"/>
      <c r="AL1699" s="118"/>
      <c r="AM1699" s="118"/>
      <c r="AN1699" s="118"/>
      <c r="AO1699" s="118"/>
      <c r="AP1699" s="118"/>
      <c r="AQ1699" s="118"/>
      <c r="AR1699" s="118"/>
      <c r="AS1699" s="118"/>
      <c r="AT1699" s="118"/>
      <c r="AU1699" s="118"/>
      <c r="AV1699" s="118"/>
      <c r="AW1699" s="118"/>
      <c r="AX1699" s="118"/>
      <c r="AY1699" s="118"/>
      <c r="AZ1699" s="118"/>
      <c r="BA1699" s="118"/>
      <c r="BB1699" s="118"/>
      <c r="BC1699" s="118"/>
      <c r="BD1699" s="118"/>
      <c r="BE1699" s="118"/>
      <c r="BF1699" s="118"/>
      <c r="BG1699" s="118"/>
      <c r="BH1699" s="118"/>
      <c r="BI1699" s="118"/>
    </row>
    <row r="1700" spans="1:104" x14ac:dyDescent="0.2">
      <c r="A1700" s="129"/>
      <c r="B1700" s="130"/>
      <c r="C1700" s="195" t="s">
        <v>181</v>
      </c>
      <c r="D1700" s="196"/>
      <c r="E1700" s="133">
        <v>20.58</v>
      </c>
      <c r="F1700" s="134"/>
      <c r="G1700" s="135"/>
      <c r="H1700" s="136"/>
      <c r="I1700" s="131"/>
      <c r="J1700" s="137"/>
      <c r="K1700" s="131"/>
      <c r="M1700" s="132" t="s">
        <v>181</v>
      </c>
      <c r="O1700" s="118"/>
      <c r="Z1700" s="118"/>
      <c r="AA1700" s="118"/>
      <c r="AB1700" s="118"/>
      <c r="AC1700" s="118"/>
      <c r="AD1700" s="118"/>
      <c r="AE1700" s="118"/>
      <c r="AF1700" s="118"/>
      <c r="AG1700" s="118"/>
      <c r="AH1700" s="118"/>
      <c r="AI1700" s="118"/>
      <c r="AJ1700" s="118"/>
      <c r="AK1700" s="118"/>
      <c r="AL1700" s="118"/>
      <c r="AM1700" s="118"/>
      <c r="AN1700" s="118"/>
      <c r="AO1700" s="118"/>
      <c r="AP1700" s="118"/>
      <c r="AQ1700" s="118"/>
      <c r="AR1700" s="118"/>
      <c r="AS1700" s="118"/>
      <c r="AT1700" s="118"/>
      <c r="AU1700" s="118"/>
      <c r="AV1700" s="118"/>
      <c r="AW1700" s="118"/>
      <c r="AX1700" s="118"/>
      <c r="AY1700" s="118"/>
      <c r="AZ1700" s="118"/>
      <c r="BA1700" s="118"/>
      <c r="BB1700" s="118"/>
      <c r="BC1700" s="118"/>
      <c r="BD1700" s="138">
        <f>C1699</f>
        <v>0</v>
      </c>
      <c r="BE1700" s="118"/>
      <c r="BF1700" s="118"/>
      <c r="BG1700" s="118"/>
      <c r="BH1700" s="118"/>
      <c r="BI1700" s="118"/>
    </row>
    <row r="1701" spans="1:104" x14ac:dyDescent="0.2">
      <c r="A1701" s="129"/>
      <c r="B1701" s="130"/>
      <c r="C1701" s="195" t="s">
        <v>367</v>
      </c>
      <c r="D1701" s="196"/>
      <c r="E1701" s="133">
        <v>412.92</v>
      </c>
      <c r="F1701" s="134"/>
      <c r="G1701" s="135"/>
      <c r="H1701" s="136"/>
      <c r="I1701" s="131"/>
      <c r="J1701" s="137"/>
      <c r="K1701" s="131"/>
      <c r="M1701" s="132" t="s">
        <v>367</v>
      </c>
      <c r="O1701" s="118"/>
      <c r="Z1701" s="118"/>
      <c r="AA1701" s="118"/>
      <c r="AB1701" s="118"/>
      <c r="AC1701" s="118"/>
      <c r="AD1701" s="118"/>
      <c r="AE1701" s="118"/>
      <c r="AF1701" s="118"/>
      <c r="AG1701" s="118"/>
      <c r="AH1701" s="118"/>
      <c r="AI1701" s="118"/>
      <c r="AJ1701" s="118"/>
      <c r="AK1701" s="118"/>
      <c r="AL1701" s="118"/>
      <c r="AM1701" s="118"/>
      <c r="AN1701" s="118"/>
      <c r="AO1701" s="118"/>
      <c r="AP1701" s="118"/>
      <c r="AQ1701" s="118"/>
      <c r="AR1701" s="118"/>
      <c r="AS1701" s="118"/>
      <c r="AT1701" s="118"/>
      <c r="AU1701" s="118"/>
      <c r="AV1701" s="118"/>
      <c r="AW1701" s="118"/>
      <c r="AX1701" s="118"/>
      <c r="AY1701" s="118"/>
      <c r="AZ1701" s="118"/>
      <c r="BA1701" s="118"/>
      <c r="BB1701" s="118"/>
      <c r="BC1701" s="118"/>
      <c r="BD1701" s="138" t="str">
        <f>C1700</f>
        <v>313:20,58</v>
      </c>
      <c r="BE1701" s="118"/>
      <c r="BF1701" s="118"/>
      <c r="BG1701" s="118"/>
      <c r="BH1701" s="118"/>
      <c r="BI1701" s="118"/>
    </row>
    <row r="1702" spans="1:104" ht="22.5" x14ac:dyDescent="0.2">
      <c r="A1702" s="119">
        <v>212</v>
      </c>
      <c r="B1702" s="120" t="s">
        <v>1203</v>
      </c>
      <c r="C1702" s="121" t="s">
        <v>1204</v>
      </c>
      <c r="D1702" s="122" t="s">
        <v>49</v>
      </c>
      <c r="E1702" s="123">
        <v>3075.5819999999999</v>
      </c>
      <c r="F1702" s="124">
        <v>0</v>
      </c>
      <c r="G1702" s="125">
        <f>E1702*F1702</f>
        <v>0</v>
      </c>
      <c r="H1702" s="126">
        <v>1.9000000000000001E-4</v>
      </c>
      <c r="I1702" s="127">
        <f>E1702*H1702</f>
        <v>0.58436058000000002</v>
      </c>
      <c r="J1702" s="126">
        <v>0</v>
      </c>
      <c r="K1702" s="127">
        <f>E1702*J1702</f>
        <v>0</v>
      </c>
      <c r="O1702" s="118"/>
      <c r="Z1702" s="118"/>
      <c r="AA1702" s="118">
        <v>1</v>
      </c>
      <c r="AB1702" s="118">
        <v>7</v>
      </c>
      <c r="AC1702" s="118">
        <v>7</v>
      </c>
      <c r="AD1702" s="118"/>
      <c r="AE1702" s="118"/>
      <c r="AF1702" s="118"/>
      <c r="AG1702" s="118"/>
      <c r="AH1702" s="118"/>
      <c r="AI1702" s="118"/>
      <c r="AJ1702" s="118"/>
      <c r="AK1702" s="118"/>
      <c r="AL1702" s="118"/>
      <c r="AM1702" s="118"/>
      <c r="AN1702" s="118"/>
      <c r="AO1702" s="118"/>
      <c r="AP1702" s="118"/>
      <c r="AQ1702" s="118"/>
      <c r="AR1702" s="118"/>
      <c r="AS1702" s="118"/>
      <c r="AT1702" s="118"/>
      <c r="AU1702" s="118"/>
      <c r="AV1702" s="118"/>
      <c r="AW1702" s="118"/>
      <c r="AX1702" s="118"/>
      <c r="AY1702" s="118"/>
      <c r="AZ1702" s="128">
        <f>G1702</f>
        <v>0</v>
      </c>
      <c r="BA1702" s="118"/>
      <c r="BB1702" s="118"/>
      <c r="BC1702" s="118"/>
      <c r="BD1702" s="118"/>
      <c r="BE1702" s="118"/>
      <c r="BF1702" s="118"/>
      <c r="BG1702" s="118"/>
      <c r="BH1702" s="118"/>
      <c r="BI1702" s="118"/>
      <c r="CA1702" s="118">
        <v>1</v>
      </c>
      <c r="CB1702" s="118">
        <v>7</v>
      </c>
      <c r="CZ1702" s="81">
        <v>2</v>
      </c>
    </row>
    <row r="1703" spans="1:104" x14ac:dyDescent="0.2">
      <c r="A1703" s="129"/>
      <c r="B1703" s="130"/>
      <c r="C1703" s="197" t="s">
        <v>1205</v>
      </c>
      <c r="D1703" s="198"/>
      <c r="E1703" s="198"/>
      <c r="F1703" s="198"/>
      <c r="G1703" s="199"/>
      <c r="I1703" s="131"/>
      <c r="K1703" s="131"/>
      <c r="L1703" s="132" t="s">
        <v>1205</v>
      </c>
      <c r="O1703" s="118"/>
      <c r="Z1703" s="118"/>
      <c r="AA1703" s="118"/>
      <c r="AB1703" s="118"/>
      <c r="AC1703" s="118"/>
      <c r="AD1703" s="118"/>
      <c r="AE1703" s="118"/>
      <c r="AF1703" s="118"/>
      <c r="AG1703" s="118"/>
      <c r="AH1703" s="118"/>
      <c r="AI1703" s="118"/>
      <c r="AJ1703" s="118"/>
      <c r="AK1703" s="118"/>
      <c r="AL1703" s="118"/>
      <c r="AM1703" s="118"/>
      <c r="AN1703" s="118"/>
      <c r="AO1703" s="118"/>
      <c r="AP1703" s="118"/>
      <c r="AQ1703" s="118"/>
      <c r="AR1703" s="118"/>
      <c r="AS1703" s="118"/>
      <c r="AT1703" s="118"/>
      <c r="AU1703" s="118"/>
      <c r="AV1703" s="118"/>
      <c r="AW1703" s="118"/>
      <c r="AX1703" s="118"/>
      <c r="AY1703" s="118"/>
      <c r="AZ1703" s="118"/>
      <c r="BA1703" s="118"/>
      <c r="BB1703" s="118"/>
      <c r="BC1703" s="118"/>
      <c r="BD1703" s="118"/>
      <c r="BE1703" s="118"/>
      <c r="BF1703" s="118"/>
      <c r="BG1703" s="118"/>
      <c r="BH1703" s="118"/>
      <c r="BI1703" s="118"/>
    </row>
    <row r="1704" spans="1:104" x14ac:dyDescent="0.2">
      <c r="A1704" s="129"/>
      <c r="B1704" s="130"/>
      <c r="C1704" s="197"/>
      <c r="D1704" s="198"/>
      <c r="E1704" s="198"/>
      <c r="F1704" s="198"/>
      <c r="G1704" s="199"/>
      <c r="I1704" s="131"/>
      <c r="K1704" s="131"/>
      <c r="L1704" s="132"/>
      <c r="O1704" s="118"/>
      <c r="Z1704" s="118"/>
      <c r="AA1704" s="118"/>
      <c r="AB1704" s="118"/>
      <c r="AC1704" s="118"/>
      <c r="AD1704" s="118"/>
      <c r="AE1704" s="118"/>
      <c r="AF1704" s="118"/>
      <c r="AG1704" s="118"/>
      <c r="AH1704" s="118"/>
      <c r="AI1704" s="118"/>
      <c r="AJ1704" s="118"/>
      <c r="AK1704" s="118"/>
      <c r="AL1704" s="118"/>
      <c r="AM1704" s="118"/>
      <c r="AN1704" s="118"/>
      <c r="AO1704" s="118"/>
      <c r="AP1704" s="118"/>
      <c r="AQ1704" s="118"/>
      <c r="AR1704" s="118"/>
      <c r="AS1704" s="118"/>
      <c r="AT1704" s="118"/>
      <c r="AU1704" s="118"/>
      <c r="AV1704" s="118"/>
      <c r="AW1704" s="118"/>
      <c r="AX1704" s="118"/>
      <c r="AY1704" s="118"/>
      <c r="AZ1704" s="118"/>
      <c r="BA1704" s="118"/>
      <c r="BB1704" s="118"/>
      <c r="BC1704" s="118"/>
      <c r="BD1704" s="118"/>
      <c r="BE1704" s="118"/>
      <c r="BF1704" s="118"/>
      <c r="BG1704" s="118"/>
      <c r="BH1704" s="118"/>
      <c r="BI1704" s="118"/>
    </row>
    <row r="1705" spans="1:104" x14ac:dyDescent="0.2">
      <c r="A1705" s="129"/>
      <c r="B1705" s="130"/>
      <c r="C1705" s="195" t="s">
        <v>217</v>
      </c>
      <c r="D1705" s="196"/>
      <c r="E1705" s="133">
        <v>120.08</v>
      </c>
      <c r="F1705" s="134"/>
      <c r="G1705" s="135"/>
      <c r="H1705" s="136"/>
      <c r="I1705" s="131"/>
      <c r="J1705" s="137"/>
      <c r="K1705" s="131"/>
      <c r="M1705" s="132" t="s">
        <v>217</v>
      </c>
      <c r="O1705" s="118"/>
      <c r="Z1705" s="118"/>
      <c r="AA1705" s="118"/>
      <c r="AB1705" s="118"/>
      <c r="AC1705" s="118"/>
      <c r="AD1705" s="118"/>
      <c r="AE1705" s="118"/>
      <c r="AF1705" s="118"/>
      <c r="AG1705" s="118"/>
      <c r="AH1705" s="118"/>
      <c r="AI1705" s="118"/>
      <c r="AJ1705" s="118"/>
      <c r="AK1705" s="118"/>
      <c r="AL1705" s="118"/>
      <c r="AM1705" s="118"/>
      <c r="AN1705" s="118"/>
      <c r="AO1705" s="118"/>
      <c r="AP1705" s="118"/>
      <c r="AQ1705" s="118"/>
      <c r="AR1705" s="118"/>
      <c r="AS1705" s="118"/>
      <c r="AT1705" s="118"/>
      <c r="AU1705" s="118"/>
      <c r="AV1705" s="118"/>
      <c r="AW1705" s="118"/>
      <c r="AX1705" s="118"/>
      <c r="AY1705" s="118"/>
      <c r="AZ1705" s="118"/>
      <c r="BA1705" s="118"/>
      <c r="BB1705" s="118"/>
      <c r="BC1705" s="118"/>
      <c r="BD1705" s="138">
        <f t="shared" ref="BD1705:BD1736" si="37">C1704</f>
        <v>0</v>
      </c>
      <c r="BE1705" s="118"/>
      <c r="BF1705" s="118"/>
      <c r="BG1705" s="118"/>
      <c r="BH1705" s="118"/>
      <c r="BI1705" s="118"/>
    </row>
    <row r="1706" spans="1:104" x14ac:dyDescent="0.2">
      <c r="A1706" s="129"/>
      <c r="B1706" s="130"/>
      <c r="C1706" s="195" t="s">
        <v>218</v>
      </c>
      <c r="D1706" s="196"/>
      <c r="E1706" s="133">
        <v>15.65</v>
      </c>
      <c r="F1706" s="134"/>
      <c r="G1706" s="135"/>
      <c r="H1706" s="136"/>
      <c r="I1706" s="131"/>
      <c r="J1706" s="137"/>
      <c r="K1706" s="131"/>
      <c r="M1706" s="132" t="s">
        <v>218</v>
      </c>
      <c r="O1706" s="118"/>
      <c r="Z1706" s="118"/>
      <c r="AA1706" s="118"/>
      <c r="AB1706" s="118"/>
      <c r="AC1706" s="118"/>
      <c r="AD1706" s="118"/>
      <c r="AE1706" s="118"/>
      <c r="AF1706" s="118"/>
      <c r="AG1706" s="118"/>
      <c r="AH1706" s="118"/>
      <c r="AI1706" s="118"/>
      <c r="AJ1706" s="118"/>
      <c r="AK1706" s="118"/>
      <c r="AL1706" s="118"/>
      <c r="AM1706" s="118"/>
      <c r="AN1706" s="118"/>
      <c r="AO1706" s="118"/>
      <c r="AP1706" s="118"/>
      <c r="AQ1706" s="118"/>
      <c r="AR1706" s="118"/>
      <c r="AS1706" s="118"/>
      <c r="AT1706" s="118"/>
      <c r="AU1706" s="118"/>
      <c r="AV1706" s="118"/>
      <c r="AW1706" s="118"/>
      <c r="AX1706" s="118"/>
      <c r="AY1706" s="118"/>
      <c r="AZ1706" s="118"/>
      <c r="BA1706" s="118"/>
      <c r="BB1706" s="118"/>
      <c r="BC1706" s="118"/>
      <c r="BD1706" s="138" t="str">
        <f t="shared" si="37"/>
        <v>101:120,08</v>
      </c>
      <c r="BE1706" s="118"/>
      <c r="BF1706" s="118"/>
      <c r="BG1706" s="118"/>
      <c r="BH1706" s="118"/>
      <c r="BI1706" s="118"/>
    </row>
    <row r="1707" spans="1:104" x14ac:dyDescent="0.2">
      <c r="A1707" s="129"/>
      <c r="B1707" s="130"/>
      <c r="C1707" s="195" t="s">
        <v>219</v>
      </c>
      <c r="D1707" s="196"/>
      <c r="E1707" s="133">
        <v>13.73</v>
      </c>
      <c r="F1707" s="134"/>
      <c r="G1707" s="135"/>
      <c r="H1707" s="136"/>
      <c r="I1707" s="131"/>
      <c r="J1707" s="137"/>
      <c r="K1707" s="131"/>
      <c r="M1707" s="132" t="s">
        <v>219</v>
      </c>
      <c r="O1707" s="118"/>
      <c r="Z1707" s="118"/>
      <c r="AA1707" s="118"/>
      <c r="AB1707" s="118"/>
      <c r="AC1707" s="118"/>
      <c r="AD1707" s="118"/>
      <c r="AE1707" s="118"/>
      <c r="AF1707" s="118"/>
      <c r="AG1707" s="118"/>
      <c r="AH1707" s="118"/>
      <c r="AI1707" s="118"/>
      <c r="AJ1707" s="118"/>
      <c r="AK1707" s="118"/>
      <c r="AL1707" s="118"/>
      <c r="AM1707" s="118"/>
      <c r="AN1707" s="118"/>
      <c r="AO1707" s="118"/>
      <c r="AP1707" s="118"/>
      <c r="AQ1707" s="118"/>
      <c r="AR1707" s="118"/>
      <c r="AS1707" s="118"/>
      <c r="AT1707" s="118"/>
      <c r="AU1707" s="118"/>
      <c r="AV1707" s="118"/>
      <c r="AW1707" s="118"/>
      <c r="AX1707" s="118"/>
      <c r="AY1707" s="118"/>
      <c r="AZ1707" s="118"/>
      <c r="BA1707" s="118"/>
      <c r="BB1707" s="118"/>
      <c r="BC1707" s="118"/>
      <c r="BD1707" s="138" t="str">
        <f t="shared" si="37"/>
        <v>106:15,65</v>
      </c>
      <c r="BE1707" s="118"/>
      <c r="BF1707" s="118"/>
      <c r="BG1707" s="118"/>
      <c r="BH1707" s="118"/>
      <c r="BI1707" s="118"/>
    </row>
    <row r="1708" spans="1:104" x14ac:dyDescent="0.2">
      <c r="A1708" s="129"/>
      <c r="B1708" s="130"/>
      <c r="C1708" s="195" t="s">
        <v>220</v>
      </c>
      <c r="D1708" s="196"/>
      <c r="E1708" s="133">
        <v>18.57</v>
      </c>
      <c r="F1708" s="134"/>
      <c r="G1708" s="135"/>
      <c r="H1708" s="136"/>
      <c r="I1708" s="131"/>
      <c r="J1708" s="137"/>
      <c r="K1708" s="131"/>
      <c r="M1708" s="132" t="s">
        <v>220</v>
      </c>
      <c r="O1708" s="118"/>
      <c r="Z1708" s="118"/>
      <c r="AA1708" s="118"/>
      <c r="AB1708" s="118"/>
      <c r="AC1708" s="118"/>
      <c r="AD1708" s="118"/>
      <c r="AE1708" s="118"/>
      <c r="AF1708" s="118"/>
      <c r="AG1708" s="118"/>
      <c r="AH1708" s="118"/>
      <c r="AI1708" s="118"/>
      <c r="AJ1708" s="118"/>
      <c r="AK1708" s="118"/>
      <c r="AL1708" s="118"/>
      <c r="AM1708" s="118"/>
      <c r="AN1708" s="118"/>
      <c r="AO1708" s="118"/>
      <c r="AP1708" s="118"/>
      <c r="AQ1708" s="118"/>
      <c r="AR1708" s="118"/>
      <c r="AS1708" s="118"/>
      <c r="AT1708" s="118"/>
      <c r="AU1708" s="118"/>
      <c r="AV1708" s="118"/>
      <c r="AW1708" s="118"/>
      <c r="AX1708" s="118"/>
      <c r="AY1708" s="118"/>
      <c r="AZ1708" s="118"/>
      <c r="BA1708" s="118"/>
      <c r="BB1708" s="118"/>
      <c r="BC1708" s="118"/>
      <c r="BD1708" s="138" t="str">
        <f t="shared" si="37"/>
        <v>107:13,73</v>
      </c>
      <c r="BE1708" s="118"/>
      <c r="BF1708" s="118"/>
      <c r="BG1708" s="118"/>
      <c r="BH1708" s="118"/>
      <c r="BI1708" s="118"/>
    </row>
    <row r="1709" spans="1:104" x14ac:dyDescent="0.2">
      <c r="A1709" s="129"/>
      <c r="B1709" s="130"/>
      <c r="C1709" s="195" t="s">
        <v>221</v>
      </c>
      <c r="D1709" s="196"/>
      <c r="E1709" s="133">
        <v>6.36</v>
      </c>
      <c r="F1709" s="134"/>
      <c r="G1709" s="135"/>
      <c r="H1709" s="136"/>
      <c r="I1709" s="131"/>
      <c r="J1709" s="137"/>
      <c r="K1709" s="131"/>
      <c r="M1709" s="132" t="s">
        <v>221</v>
      </c>
      <c r="O1709" s="118"/>
      <c r="Z1709" s="118"/>
      <c r="AA1709" s="118"/>
      <c r="AB1709" s="118"/>
      <c r="AC1709" s="118"/>
      <c r="AD1709" s="118"/>
      <c r="AE1709" s="118"/>
      <c r="AF1709" s="118"/>
      <c r="AG1709" s="118"/>
      <c r="AH1709" s="118"/>
      <c r="AI1709" s="118"/>
      <c r="AJ1709" s="118"/>
      <c r="AK1709" s="118"/>
      <c r="AL1709" s="118"/>
      <c r="AM1709" s="118"/>
      <c r="AN1709" s="118"/>
      <c r="AO1709" s="118"/>
      <c r="AP1709" s="118"/>
      <c r="AQ1709" s="118"/>
      <c r="AR1709" s="118"/>
      <c r="AS1709" s="118"/>
      <c r="AT1709" s="118"/>
      <c r="AU1709" s="118"/>
      <c r="AV1709" s="118"/>
      <c r="AW1709" s="118"/>
      <c r="AX1709" s="118"/>
      <c r="AY1709" s="118"/>
      <c r="AZ1709" s="118"/>
      <c r="BA1709" s="118"/>
      <c r="BB1709" s="118"/>
      <c r="BC1709" s="118"/>
      <c r="BD1709" s="138" t="str">
        <f t="shared" si="37"/>
        <v>109:18,57</v>
      </c>
      <c r="BE1709" s="118"/>
      <c r="BF1709" s="118"/>
      <c r="BG1709" s="118"/>
      <c r="BH1709" s="118"/>
      <c r="BI1709" s="118"/>
    </row>
    <row r="1710" spans="1:104" x14ac:dyDescent="0.2">
      <c r="A1710" s="129"/>
      <c r="B1710" s="130"/>
      <c r="C1710" s="195" t="s">
        <v>222</v>
      </c>
      <c r="D1710" s="196"/>
      <c r="E1710" s="133">
        <v>19.809999999999999</v>
      </c>
      <c r="F1710" s="134"/>
      <c r="G1710" s="135"/>
      <c r="H1710" s="136"/>
      <c r="I1710" s="131"/>
      <c r="J1710" s="137"/>
      <c r="K1710" s="131"/>
      <c r="M1710" s="132" t="s">
        <v>222</v>
      </c>
      <c r="O1710" s="118"/>
      <c r="Z1710" s="118"/>
      <c r="AA1710" s="118"/>
      <c r="AB1710" s="118"/>
      <c r="AC1710" s="118"/>
      <c r="AD1710" s="118"/>
      <c r="AE1710" s="118"/>
      <c r="AF1710" s="118"/>
      <c r="AG1710" s="118"/>
      <c r="AH1710" s="118"/>
      <c r="AI1710" s="118"/>
      <c r="AJ1710" s="118"/>
      <c r="AK1710" s="118"/>
      <c r="AL1710" s="118"/>
      <c r="AM1710" s="118"/>
      <c r="AN1710" s="118"/>
      <c r="AO1710" s="118"/>
      <c r="AP1710" s="118"/>
      <c r="AQ1710" s="118"/>
      <c r="AR1710" s="118"/>
      <c r="AS1710" s="118"/>
      <c r="AT1710" s="118"/>
      <c r="AU1710" s="118"/>
      <c r="AV1710" s="118"/>
      <c r="AW1710" s="118"/>
      <c r="AX1710" s="118"/>
      <c r="AY1710" s="118"/>
      <c r="AZ1710" s="118"/>
      <c r="BA1710" s="118"/>
      <c r="BB1710" s="118"/>
      <c r="BC1710" s="118"/>
      <c r="BD1710" s="138" t="str">
        <f t="shared" si="37"/>
        <v>114:6,36</v>
      </c>
      <c r="BE1710" s="118"/>
      <c r="BF1710" s="118"/>
      <c r="BG1710" s="118"/>
      <c r="BH1710" s="118"/>
      <c r="BI1710" s="118"/>
    </row>
    <row r="1711" spans="1:104" x14ac:dyDescent="0.2">
      <c r="A1711" s="129"/>
      <c r="B1711" s="130"/>
      <c r="C1711" s="195" t="s">
        <v>223</v>
      </c>
      <c r="D1711" s="196"/>
      <c r="E1711" s="133">
        <v>14.34</v>
      </c>
      <c r="F1711" s="134"/>
      <c r="G1711" s="135"/>
      <c r="H1711" s="136"/>
      <c r="I1711" s="131"/>
      <c r="J1711" s="137"/>
      <c r="K1711" s="131"/>
      <c r="M1711" s="132" t="s">
        <v>223</v>
      </c>
      <c r="O1711" s="118"/>
      <c r="Z1711" s="118"/>
      <c r="AA1711" s="118"/>
      <c r="AB1711" s="118"/>
      <c r="AC1711" s="118"/>
      <c r="AD1711" s="118"/>
      <c r="AE1711" s="118"/>
      <c r="AF1711" s="118"/>
      <c r="AG1711" s="118"/>
      <c r="AH1711" s="118"/>
      <c r="AI1711" s="118"/>
      <c r="AJ1711" s="118"/>
      <c r="AK1711" s="118"/>
      <c r="AL1711" s="118"/>
      <c r="AM1711" s="118"/>
      <c r="AN1711" s="118"/>
      <c r="AO1711" s="118"/>
      <c r="AP1711" s="118"/>
      <c r="AQ1711" s="118"/>
      <c r="AR1711" s="118"/>
      <c r="AS1711" s="118"/>
      <c r="AT1711" s="118"/>
      <c r="AU1711" s="118"/>
      <c r="AV1711" s="118"/>
      <c r="AW1711" s="118"/>
      <c r="AX1711" s="118"/>
      <c r="AY1711" s="118"/>
      <c r="AZ1711" s="118"/>
      <c r="BA1711" s="118"/>
      <c r="BB1711" s="118"/>
      <c r="BC1711" s="118"/>
      <c r="BD1711" s="138" t="str">
        <f t="shared" si="37"/>
        <v>204:19,81</v>
      </c>
      <c r="BE1711" s="118"/>
      <c r="BF1711" s="118"/>
      <c r="BG1711" s="118"/>
      <c r="BH1711" s="118"/>
      <c r="BI1711" s="118"/>
    </row>
    <row r="1712" spans="1:104" x14ac:dyDescent="0.2">
      <c r="A1712" s="129"/>
      <c r="B1712" s="130"/>
      <c r="C1712" s="195" t="s">
        <v>224</v>
      </c>
      <c r="D1712" s="196"/>
      <c r="E1712" s="133">
        <v>20.82</v>
      </c>
      <c r="F1712" s="134"/>
      <c r="G1712" s="135"/>
      <c r="H1712" s="136"/>
      <c r="I1712" s="131"/>
      <c r="J1712" s="137"/>
      <c r="K1712" s="131"/>
      <c r="M1712" s="132" t="s">
        <v>224</v>
      </c>
      <c r="O1712" s="118"/>
      <c r="Z1712" s="118"/>
      <c r="AA1712" s="118"/>
      <c r="AB1712" s="118"/>
      <c r="AC1712" s="118"/>
      <c r="AD1712" s="118"/>
      <c r="AE1712" s="118"/>
      <c r="AF1712" s="118"/>
      <c r="AG1712" s="118"/>
      <c r="AH1712" s="118"/>
      <c r="AI1712" s="118"/>
      <c r="AJ1712" s="118"/>
      <c r="AK1712" s="118"/>
      <c r="AL1712" s="118"/>
      <c r="AM1712" s="118"/>
      <c r="AN1712" s="118"/>
      <c r="AO1712" s="118"/>
      <c r="AP1712" s="118"/>
      <c r="AQ1712" s="118"/>
      <c r="AR1712" s="118"/>
      <c r="AS1712" s="118"/>
      <c r="AT1712" s="118"/>
      <c r="AU1712" s="118"/>
      <c r="AV1712" s="118"/>
      <c r="AW1712" s="118"/>
      <c r="AX1712" s="118"/>
      <c r="AY1712" s="118"/>
      <c r="AZ1712" s="118"/>
      <c r="BA1712" s="118"/>
      <c r="BB1712" s="118"/>
      <c r="BC1712" s="118"/>
      <c r="BD1712" s="138" t="str">
        <f t="shared" si="37"/>
        <v>209:14,34</v>
      </c>
      <c r="BE1712" s="118"/>
      <c r="BF1712" s="118"/>
      <c r="BG1712" s="118"/>
      <c r="BH1712" s="118"/>
      <c r="BI1712" s="118"/>
    </row>
    <row r="1713" spans="1:61" x14ac:dyDescent="0.2">
      <c r="A1713" s="129"/>
      <c r="B1713" s="130"/>
      <c r="C1713" s="195" t="s">
        <v>225</v>
      </c>
      <c r="D1713" s="196"/>
      <c r="E1713" s="133">
        <v>15.26</v>
      </c>
      <c r="F1713" s="134"/>
      <c r="G1713" s="135"/>
      <c r="H1713" s="136"/>
      <c r="I1713" s="131"/>
      <c r="J1713" s="137"/>
      <c r="K1713" s="131"/>
      <c r="M1713" s="132" t="s">
        <v>225</v>
      </c>
      <c r="O1713" s="118"/>
      <c r="Z1713" s="118"/>
      <c r="AA1713" s="118"/>
      <c r="AB1713" s="118"/>
      <c r="AC1713" s="118"/>
      <c r="AD1713" s="118"/>
      <c r="AE1713" s="118"/>
      <c r="AF1713" s="118"/>
      <c r="AG1713" s="118"/>
      <c r="AH1713" s="118"/>
      <c r="AI1713" s="118"/>
      <c r="AJ1713" s="118"/>
      <c r="AK1713" s="118"/>
      <c r="AL1713" s="118"/>
      <c r="AM1713" s="118"/>
      <c r="AN1713" s="118"/>
      <c r="AO1713" s="118"/>
      <c r="AP1713" s="118"/>
      <c r="AQ1713" s="118"/>
      <c r="AR1713" s="118"/>
      <c r="AS1713" s="118"/>
      <c r="AT1713" s="118"/>
      <c r="AU1713" s="118"/>
      <c r="AV1713" s="118"/>
      <c r="AW1713" s="118"/>
      <c r="AX1713" s="118"/>
      <c r="AY1713" s="118"/>
      <c r="AZ1713" s="118"/>
      <c r="BA1713" s="118"/>
      <c r="BB1713" s="118"/>
      <c r="BC1713" s="118"/>
      <c r="BD1713" s="138" t="str">
        <f t="shared" si="37"/>
        <v>305:20,82</v>
      </c>
      <c r="BE1713" s="118"/>
      <c r="BF1713" s="118"/>
      <c r="BG1713" s="118"/>
      <c r="BH1713" s="118"/>
      <c r="BI1713" s="118"/>
    </row>
    <row r="1714" spans="1:61" x14ac:dyDescent="0.2">
      <c r="A1714" s="129"/>
      <c r="B1714" s="130"/>
      <c r="C1714" s="195" t="s">
        <v>226</v>
      </c>
      <c r="D1714" s="196"/>
      <c r="E1714" s="133">
        <v>61.05</v>
      </c>
      <c r="F1714" s="134"/>
      <c r="G1714" s="135"/>
      <c r="H1714" s="136"/>
      <c r="I1714" s="131"/>
      <c r="J1714" s="137"/>
      <c r="K1714" s="131"/>
      <c r="M1714" s="132" t="s">
        <v>226</v>
      </c>
      <c r="O1714" s="118"/>
      <c r="Z1714" s="118"/>
      <c r="AA1714" s="118"/>
      <c r="AB1714" s="118"/>
      <c r="AC1714" s="118"/>
      <c r="AD1714" s="118"/>
      <c r="AE1714" s="118"/>
      <c r="AF1714" s="118"/>
      <c r="AG1714" s="118"/>
      <c r="AH1714" s="118"/>
      <c r="AI1714" s="118"/>
      <c r="AJ1714" s="118"/>
      <c r="AK1714" s="118"/>
      <c r="AL1714" s="118"/>
      <c r="AM1714" s="118"/>
      <c r="AN1714" s="118"/>
      <c r="AO1714" s="118"/>
      <c r="AP1714" s="118"/>
      <c r="AQ1714" s="118"/>
      <c r="AR1714" s="118"/>
      <c r="AS1714" s="118"/>
      <c r="AT1714" s="118"/>
      <c r="AU1714" s="118"/>
      <c r="AV1714" s="118"/>
      <c r="AW1714" s="118"/>
      <c r="AX1714" s="118"/>
      <c r="AY1714" s="118"/>
      <c r="AZ1714" s="118"/>
      <c r="BA1714" s="118"/>
      <c r="BB1714" s="118"/>
      <c r="BC1714" s="118"/>
      <c r="BD1714" s="138" t="str">
        <f t="shared" si="37"/>
        <v>306:15,26</v>
      </c>
      <c r="BE1714" s="118"/>
      <c r="BF1714" s="118"/>
      <c r="BG1714" s="118"/>
      <c r="BH1714" s="118"/>
      <c r="BI1714" s="118"/>
    </row>
    <row r="1715" spans="1:61" x14ac:dyDescent="0.2">
      <c r="A1715" s="129"/>
      <c r="B1715" s="130"/>
      <c r="C1715" s="195" t="s">
        <v>227</v>
      </c>
      <c r="D1715" s="196"/>
      <c r="E1715" s="133">
        <v>42.33</v>
      </c>
      <c r="F1715" s="134"/>
      <c r="G1715" s="135"/>
      <c r="H1715" s="136"/>
      <c r="I1715" s="131"/>
      <c r="J1715" s="137"/>
      <c r="K1715" s="131"/>
      <c r="M1715" s="132" t="s">
        <v>227</v>
      </c>
      <c r="O1715" s="118"/>
      <c r="Z1715" s="118"/>
      <c r="AA1715" s="118"/>
      <c r="AB1715" s="118"/>
      <c r="AC1715" s="118"/>
      <c r="AD1715" s="118"/>
      <c r="AE1715" s="118"/>
      <c r="AF1715" s="118"/>
      <c r="AG1715" s="118"/>
      <c r="AH1715" s="118"/>
      <c r="AI1715" s="118"/>
      <c r="AJ1715" s="118"/>
      <c r="AK1715" s="118"/>
      <c r="AL1715" s="118"/>
      <c r="AM1715" s="118"/>
      <c r="AN1715" s="118"/>
      <c r="AO1715" s="118"/>
      <c r="AP1715" s="118"/>
      <c r="AQ1715" s="118"/>
      <c r="AR1715" s="118"/>
      <c r="AS1715" s="118"/>
      <c r="AT1715" s="118"/>
      <c r="AU1715" s="118"/>
      <c r="AV1715" s="118"/>
      <c r="AW1715" s="118"/>
      <c r="AX1715" s="118"/>
      <c r="AY1715" s="118"/>
      <c r="AZ1715" s="118"/>
      <c r="BA1715" s="118"/>
      <c r="BB1715" s="118"/>
      <c r="BC1715" s="118"/>
      <c r="BD1715" s="138" t="str">
        <f t="shared" si="37"/>
        <v>102:61,05</v>
      </c>
      <c r="BE1715" s="118"/>
      <c r="BF1715" s="118"/>
      <c r="BG1715" s="118"/>
      <c r="BH1715" s="118"/>
      <c r="BI1715" s="118"/>
    </row>
    <row r="1716" spans="1:61" x14ac:dyDescent="0.2">
      <c r="A1716" s="129"/>
      <c r="B1716" s="130"/>
      <c r="C1716" s="195" t="s">
        <v>228</v>
      </c>
      <c r="D1716" s="196"/>
      <c r="E1716" s="133">
        <v>156.27000000000001</v>
      </c>
      <c r="F1716" s="134"/>
      <c r="G1716" s="135"/>
      <c r="H1716" s="136"/>
      <c r="I1716" s="131"/>
      <c r="J1716" s="137"/>
      <c r="K1716" s="131"/>
      <c r="M1716" s="132" t="s">
        <v>228</v>
      </c>
      <c r="O1716" s="118"/>
      <c r="Z1716" s="118"/>
      <c r="AA1716" s="118"/>
      <c r="AB1716" s="118"/>
      <c r="AC1716" s="118"/>
      <c r="AD1716" s="118"/>
      <c r="AE1716" s="118"/>
      <c r="AF1716" s="118"/>
      <c r="AG1716" s="118"/>
      <c r="AH1716" s="118"/>
      <c r="AI1716" s="118"/>
      <c r="AJ1716" s="118"/>
      <c r="AK1716" s="118"/>
      <c r="AL1716" s="118"/>
      <c r="AM1716" s="118"/>
      <c r="AN1716" s="118"/>
      <c r="AO1716" s="118"/>
      <c r="AP1716" s="118"/>
      <c r="AQ1716" s="118"/>
      <c r="AR1716" s="118"/>
      <c r="AS1716" s="118"/>
      <c r="AT1716" s="118"/>
      <c r="AU1716" s="118"/>
      <c r="AV1716" s="118"/>
      <c r="AW1716" s="118"/>
      <c r="AX1716" s="118"/>
      <c r="AY1716" s="118"/>
      <c r="AZ1716" s="118"/>
      <c r="BA1716" s="118"/>
      <c r="BB1716" s="118"/>
      <c r="BC1716" s="118"/>
      <c r="BD1716" s="138" t="str">
        <f t="shared" si="37"/>
        <v>103:42,33</v>
      </c>
      <c r="BE1716" s="118"/>
      <c r="BF1716" s="118"/>
      <c r="BG1716" s="118"/>
      <c r="BH1716" s="118"/>
      <c r="BI1716" s="118"/>
    </row>
    <row r="1717" spans="1:61" x14ac:dyDescent="0.2">
      <c r="A1717" s="129"/>
      <c r="B1717" s="130"/>
      <c r="C1717" s="195" t="s">
        <v>229</v>
      </c>
      <c r="D1717" s="196"/>
      <c r="E1717" s="133">
        <v>12.23</v>
      </c>
      <c r="F1717" s="134"/>
      <c r="G1717" s="135"/>
      <c r="H1717" s="136"/>
      <c r="I1717" s="131"/>
      <c r="J1717" s="137"/>
      <c r="K1717" s="131"/>
      <c r="M1717" s="132" t="s">
        <v>229</v>
      </c>
      <c r="O1717" s="118"/>
      <c r="Z1717" s="118"/>
      <c r="AA1717" s="118"/>
      <c r="AB1717" s="118"/>
      <c r="AC1717" s="118"/>
      <c r="AD1717" s="118"/>
      <c r="AE1717" s="118"/>
      <c r="AF1717" s="118"/>
      <c r="AG1717" s="118"/>
      <c r="AH1717" s="118"/>
      <c r="AI1717" s="118"/>
      <c r="AJ1717" s="118"/>
      <c r="AK1717" s="118"/>
      <c r="AL1717" s="118"/>
      <c r="AM1717" s="118"/>
      <c r="AN1717" s="118"/>
      <c r="AO1717" s="118"/>
      <c r="AP1717" s="118"/>
      <c r="AQ1717" s="118"/>
      <c r="AR1717" s="118"/>
      <c r="AS1717" s="118"/>
      <c r="AT1717" s="118"/>
      <c r="AU1717" s="118"/>
      <c r="AV1717" s="118"/>
      <c r="AW1717" s="118"/>
      <c r="AX1717" s="118"/>
      <c r="AY1717" s="118"/>
      <c r="AZ1717" s="118"/>
      <c r="BA1717" s="118"/>
      <c r="BB1717" s="118"/>
      <c r="BC1717" s="118"/>
      <c r="BD1717" s="138" t="str">
        <f t="shared" si="37"/>
        <v>201:156,27</v>
      </c>
      <c r="BE1717" s="118"/>
      <c r="BF1717" s="118"/>
      <c r="BG1717" s="118"/>
      <c r="BH1717" s="118"/>
      <c r="BI1717" s="118"/>
    </row>
    <row r="1718" spans="1:61" x14ac:dyDescent="0.2">
      <c r="A1718" s="129"/>
      <c r="B1718" s="130"/>
      <c r="C1718" s="195" t="s">
        <v>230</v>
      </c>
      <c r="D1718" s="196"/>
      <c r="E1718" s="133">
        <v>18.93</v>
      </c>
      <c r="F1718" s="134"/>
      <c r="G1718" s="135"/>
      <c r="H1718" s="136"/>
      <c r="I1718" s="131"/>
      <c r="J1718" s="137"/>
      <c r="K1718" s="131"/>
      <c r="M1718" s="132" t="s">
        <v>230</v>
      </c>
      <c r="O1718" s="118"/>
      <c r="Z1718" s="118"/>
      <c r="AA1718" s="118"/>
      <c r="AB1718" s="118"/>
      <c r="AC1718" s="118"/>
      <c r="AD1718" s="118"/>
      <c r="AE1718" s="118"/>
      <c r="AF1718" s="118"/>
      <c r="AG1718" s="118"/>
      <c r="AH1718" s="118"/>
      <c r="AI1718" s="118"/>
      <c r="AJ1718" s="118"/>
      <c r="AK1718" s="118"/>
      <c r="AL1718" s="118"/>
      <c r="AM1718" s="118"/>
      <c r="AN1718" s="118"/>
      <c r="AO1718" s="118"/>
      <c r="AP1718" s="118"/>
      <c r="AQ1718" s="118"/>
      <c r="AR1718" s="118"/>
      <c r="AS1718" s="118"/>
      <c r="AT1718" s="118"/>
      <c r="AU1718" s="118"/>
      <c r="AV1718" s="118"/>
      <c r="AW1718" s="118"/>
      <c r="AX1718" s="118"/>
      <c r="AY1718" s="118"/>
      <c r="AZ1718" s="118"/>
      <c r="BA1718" s="118"/>
      <c r="BB1718" s="118"/>
      <c r="BC1718" s="118"/>
      <c r="BD1718" s="138" t="str">
        <f t="shared" si="37"/>
        <v>202:12,23</v>
      </c>
      <c r="BE1718" s="118"/>
      <c r="BF1718" s="118"/>
      <c r="BG1718" s="118"/>
      <c r="BH1718" s="118"/>
      <c r="BI1718" s="118"/>
    </row>
    <row r="1719" spans="1:61" x14ac:dyDescent="0.2">
      <c r="A1719" s="129"/>
      <c r="B1719" s="130"/>
      <c r="C1719" s="195" t="s">
        <v>231</v>
      </c>
      <c r="D1719" s="196"/>
      <c r="E1719" s="133">
        <v>21.06</v>
      </c>
      <c r="F1719" s="134"/>
      <c r="G1719" s="135"/>
      <c r="H1719" s="136"/>
      <c r="I1719" s="131"/>
      <c r="J1719" s="137"/>
      <c r="K1719" s="131"/>
      <c r="M1719" s="132" t="s">
        <v>231</v>
      </c>
      <c r="O1719" s="118"/>
      <c r="Z1719" s="118"/>
      <c r="AA1719" s="118"/>
      <c r="AB1719" s="118"/>
      <c r="AC1719" s="118"/>
      <c r="AD1719" s="118"/>
      <c r="AE1719" s="118"/>
      <c r="AF1719" s="118"/>
      <c r="AG1719" s="118"/>
      <c r="AH1719" s="118"/>
      <c r="AI1719" s="118"/>
      <c r="AJ1719" s="118"/>
      <c r="AK1719" s="118"/>
      <c r="AL1719" s="118"/>
      <c r="AM1719" s="118"/>
      <c r="AN1719" s="118"/>
      <c r="AO1719" s="118"/>
      <c r="AP1719" s="118"/>
      <c r="AQ1719" s="118"/>
      <c r="AR1719" s="118"/>
      <c r="AS1719" s="118"/>
      <c r="AT1719" s="118"/>
      <c r="AU1719" s="118"/>
      <c r="AV1719" s="118"/>
      <c r="AW1719" s="118"/>
      <c r="AX1719" s="118"/>
      <c r="AY1719" s="118"/>
      <c r="AZ1719" s="118"/>
      <c r="BA1719" s="118"/>
      <c r="BB1719" s="118"/>
      <c r="BC1719" s="118"/>
      <c r="BD1719" s="138" t="str">
        <f t="shared" si="37"/>
        <v>203:18,93</v>
      </c>
      <c r="BE1719" s="118"/>
      <c r="BF1719" s="118"/>
      <c r="BG1719" s="118"/>
      <c r="BH1719" s="118"/>
      <c r="BI1719" s="118"/>
    </row>
    <row r="1720" spans="1:61" x14ac:dyDescent="0.2">
      <c r="A1720" s="129"/>
      <c r="B1720" s="130"/>
      <c r="C1720" s="195" t="s">
        <v>232</v>
      </c>
      <c r="D1720" s="196"/>
      <c r="E1720" s="133">
        <v>3.75</v>
      </c>
      <c r="F1720" s="134"/>
      <c r="G1720" s="135"/>
      <c r="H1720" s="136"/>
      <c r="I1720" s="131"/>
      <c r="J1720" s="137"/>
      <c r="K1720" s="131"/>
      <c r="M1720" s="132" t="s">
        <v>232</v>
      </c>
      <c r="O1720" s="118"/>
      <c r="Z1720" s="118"/>
      <c r="AA1720" s="118"/>
      <c r="AB1720" s="118"/>
      <c r="AC1720" s="118"/>
      <c r="AD1720" s="118"/>
      <c r="AE1720" s="118"/>
      <c r="AF1720" s="118"/>
      <c r="AG1720" s="118"/>
      <c r="AH1720" s="118"/>
      <c r="AI1720" s="118"/>
      <c r="AJ1720" s="118"/>
      <c r="AK1720" s="118"/>
      <c r="AL1720" s="118"/>
      <c r="AM1720" s="118"/>
      <c r="AN1720" s="118"/>
      <c r="AO1720" s="118"/>
      <c r="AP1720" s="118"/>
      <c r="AQ1720" s="118"/>
      <c r="AR1720" s="118"/>
      <c r="AS1720" s="118"/>
      <c r="AT1720" s="118"/>
      <c r="AU1720" s="118"/>
      <c r="AV1720" s="118"/>
      <c r="AW1720" s="118"/>
      <c r="AX1720" s="118"/>
      <c r="AY1720" s="118"/>
      <c r="AZ1720" s="118"/>
      <c r="BA1720" s="118"/>
      <c r="BB1720" s="118"/>
      <c r="BC1720" s="118"/>
      <c r="BD1720" s="138" t="str">
        <f t="shared" si="37"/>
        <v>212:21,06</v>
      </c>
      <c r="BE1720" s="118"/>
      <c r="BF1720" s="118"/>
      <c r="BG1720" s="118"/>
      <c r="BH1720" s="118"/>
      <c r="BI1720" s="118"/>
    </row>
    <row r="1721" spans="1:61" x14ac:dyDescent="0.2">
      <c r="A1721" s="129"/>
      <c r="B1721" s="130"/>
      <c r="C1721" s="195" t="s">
        <v>233</v>
      </c>
      <c r="D1721" s="196"/>
      <c r="E1721" s="133">
        <v>161.84</v>
      </c>
      <c r="F1721" s="134"/>
      <c r="G1721" s="135"/>
      <c r="H1721" s="136"/>
      <c r="I1721" s="131"/>
      <c r="J1721" s="137"/>
      <c r="K1721" s="131"/>
      <c r="M1721" s="132" t="s">
        <v>233</v>
      </c>
      <c r="O1721" s="118"/>
      <c r="Z1721" s="118"/>
      <c r="AA1721" s="118"/>
      <c r="AB1721" s="118"/>
      <c r="AC1721" s="118"/>
      <c r="AD1721" s="118"/>
      <c r="AE1721" s="118"/>
      <c r="AF1721" s="118"/>
      <c r="AG1721" s="118"/>
      <c r="AH1721" s="118"/>
      <c r="AI1721" s="118"/>
      <c r="AJ1721" s="118"/>
      <c r="AK1721" s="118"/>
      <c r="AL1721" s="118"/>
      <c r="AM1721" s="118"/>
      <c r="AN1721" s="118"/>
      <c r="AO1721" s="118"/>
      <c r="AP1721" s="118"/>
      <c r="AQ1721" s="118"/>
      <c r="AR1721" s="118"/>
      <c r="AS1721" s="118"/>
      <c r="AT1721" s="118"/>
      <c r="AU1721" s="118"/>
      <c r="AV1721" s="118"/>
      <c r="AW1721" s="118"/>
      <c r="AX1721" s="118"/>
      <c r="AY1721" s="118"/>
      <c r="AZ1721" s="118"/>
      <c r="BA1721" s="118"/>
      <c r="BB1721" s="118"/>
      <c r="BC1721" s="118"/>
      <c r="BD1721" s="138" t="str">
        <f t="shared" si="37"/>
        <v>213:3,75</v>
      </c>
      <c r="BE1721" s="118"/>
      <c r="BF1721" s="118"/>
      <c r="BG1721" s="118"/>
      <c r="BH1721" s="118"/>
      <c r="BI1721" s="118"/>
    </row>
    <row r="1722" spans="1:61" x14ac:dyDescent="0.2">
      <c r="A1722" s="129"/>
      <c r="B1722" s="130"/>
      <c r="C1722" s="195" t="s">
        <v>234</v>
      </c>
      <c r="D1722" s="196"/>
      <c r="E1722" s="133">
        <v>69.97</v>
      </c>
      <c r="F1722" s="134"/>
      <c r="G1722" s="135"/>
      <c r="H1722" s="136"/>
      <c r="I1722" s="131"/>
      <c r="J1722" s="137"/>
      <c r="K1722" s="131"/>
      <c r="M1722" s="132" t="s">
        <v>234</v>
      </c>
      <c r="O1722" s="118"/>
      <c r="Z1722" s="118"/>
      <c r="AA1722" s="118"/>
      <c r="AB1722" s="118"/>
      <c r="AC1722" s="118"/>
      <c r="AD1722" s="118"/>
      <c r="AE1722" s="118"/>
      <c r="AF1722" s="118"/>
      <c r="AG1722" s="118"/>
      <c r="AH1722" s="118"/>
      <c r="AI1722" s="118"/>
      <c r="AJ1722" s="118"/>
      <c r="AK1722" s="118"/>
      <c r="AL1722" s="118"/>
      <c r="AM1722" s="118"/>
      <c r="AN1722" s="118"/>
      <c r="AO1722" s="118"/>
      <c r="AP1722" s="118"/>
      <c r="AQ1722" s="118"/>
      <c r="AR1722" s="118"/>
      <c r="AS1722" s="118"/>
      <c r="AT1722" s="118"/>
      <c r="AU1722" s="118"/>
      <c r="AV1722" s="118"/>
      <c r="AW1722" s="118"/>
      <c r="AX1722" s="118"/>
      <c r="AY1722" s="118"/>
      <c r="AZ1722" s="118"/>
      <c r="BA1722" s="118"/>
      <c r="BB1722" s="118"/>
      <c r="BC1722" s="118"/>
      <c r="BD1722" s="138" t="str">
        <f t="shared" si="37"/>
        <v>216:161,84</v>
      </c>
      <c r="BE1722" s="118"/>
      <c r="BF1722" s="118"/>
      <c r="BG1722" s="118"/>
      <c r="BH1722" s="118"/>
      <c r="BI1722" s="118"/>
    </row>
    <row r="1723" spans="1:61" x14ac:dyDescent="0.2">
      <c r="A1723" s="129"/>
      <c r="B1723" s="130"/>
      <c r="C1723" s="195" t="s">
        <v>217</v>
      </c>
      <c r="D1723" s="196"/>
      <c r="E1723" s="133">
        <v>120.08</v>
      </c>
      <c r="F1723" s="134"/>
      <c r="G1723" s="135"/>
      <c r="H1723" s="136"/>
      <c r="I1723" s="131"/>
      <c r="J1723" s="137"/>
      <c r="K1723" s="131"/>
      <c r="M1723" s="132" t="s">
        <v>217</v>
      </c>
      <c r="O1723" s="118"/>
      <c r="Z1723" s="118"/>
      <c r="AA1723" s="118"/>
      <c r="AB1723" s="118"/>
      <c r="AC1723" s="118"/>
      <c r="AD1723" s="118"/>
      <c r="AE1723" s="118"/>
      <c r="AF1723" s="118"/>
      <c r="AG1723" s="118"/>
      <c r="AH1723" s="118"/>
      <c r="AI1723" s="118"/>
      <c r="AJ1723" s="118"/>
      <c r="AK1723" s="118"/>
      <c r="AL1723" s="118"/>
      <c r="AM1723" s="118"/>
      <c r="AN1723" s="118"/>
      <c r="AO1723" s="118"/>
      <c r="AP1723" s="118"/>
      <c r="AQ1723" s="118"/>
      <c r="AR1723" s="118"/>
      <c r="AS1723" s="118"/>
      <c r="AT1723" s="118"/>
      <c r="AU1723" s="118"/>
      <c r="AV1723" s="118"/>
      <c r="AW1723" s="118"/>
      <c r="AX1723" s="118"/>
      <c r="AY1723" s="118"/>
      <c r="AZ1723" s="118"/>
      <c r="BA1723" s="118"/>
      <c r="BB1723" s="118"/>
      <c r="BC1723" s="118"/>
      <c r="BD1723" s="138" t="str">
        <f t="shared" si="37"/>
        <v>217:69,97</v>
      </c>
      <c r="BE1723" s="118"/>
      <c r="BF1723" s="118"/>
      <c r="BG1723" s="118"/>
      <c r="BH1723" s="118"/>
      <c r="BI1723" s="118"/>
    </row>
    <row r="1724" spans="1:61" x14ac:dyDescent="0.2">
      <c r="A1724" s="129"/>
      <c r="B1724" s="130"/>
      <c r="C1724" s="195" t="s">
        <v>235</v>
      </c>
      <c r="D1724" s="196"/>
      <c r="E1724" s="133">
        <v>66.88</v>
      </c>
      <c r="F1724" s="134"/>
      <c r="G1724" s="135"/>
      <c r="H1724" s="136"/>
      <c r="I1724" s="131"/>
      <c r="J1724" s="137"/>
      <c r="K1724" s="131"/>
      <c r="M1724" s="132" t="s">
        <v>235</v>
      </c>
      <c r="O1724" s="118"/>
      <c r="Z1724" s="118"/>
      <c r="AA1724" s="118"/>
      <c r="AB1724" s="118"/>
      <c r="AC1724" s="118"/>
      <c r="AD1724" s="118"/>
      <c r="AE1724" s="118"/>
      <c r="AF1724" s="118"/>
      <c r="AG1724" s="118"/>
      <c r="AH1724" s="118"/>
      <c r="AI1724" s="118"/>
      <c r="AJ1724" s="118"/>
      <c r="AK1724" s="118"/>
      <c r="AL1724" s="118"/>
      <c r="AM1724" s="118"/>
      <c r="AN1724" s="118"/>
      <c r="AO1724" s="118"/>
      <c r="AP1724" s="118"/>
      <c r="AQ1724" s="118"/>
      <c r="AR1724" s="118"/>
      <c r="AS1724" s="118"/>
      <c r="AT1724" s="118"/>
      <c r="AU1724" s="118"/>
      <c r="AV1724" s="118"/>
      <c r="AW1724" s="118"/>
      <c r="AX1724" s="118"/>
      <c r="AY1724" s="118"/>
      <c r="AZ1724" s="118"/>
      <c r="BA1724" s="118"/>
      <c r="BB1724" s="118"/>
      <c r="BC1724" s="118"/>
      <c r="BD1724" s="138" t="str">
        <f t="shared" si="37"/>
        <v>101:120,08</v>
      </c>
      <c r="BE1724" s="118"/>
      <c r="BF1724" s="118"/>
      <c r="BG1724" s="118"/>
      <c r="BH1724" s="118"/>
      <c r="BI1724" s="118"/>
    </row>
    <row r="1725" spans="1:61" x14ac:dyDescent="0.2">
      <c r="A1725" s="129"/>
      <c r="B1725" s="130"/>
      <c r="C1725" s="195" t="s">
        <v>236</v>
      </c>
      <c r="D1725" s="196"/>
      <c r="E1725" s="133">
        <v>73.72</v>
      </c>
      <c r="F1725" s="134"/>
      <c r="G1725" s="135"/>
      <c r="H1725" s="136"/>
      <c r="I1725" s="131"/>
      <c r="J1725" s="137"/>
      <c r="K1725" s="131"/>
      <c r="M1725" s="132" t="s">
        <v>236</v>
      </c>
      <c r="O1725" s="118"/>
      <c r="Z1725" s="118"/>
      <c r="AA1725" s="118"/>
      <c r="AB1725" s="118"/>
      <c r="AC1725" s="118"/>
      <c r="AD1725" s="118"/>
      <c r="AE1725" s="118"/>
      <c r="AF1725" s="118"/>
      <c r="AG1725" s="118"/>
      <c r="AH1725" s="118"/>
      <c r="AI1725" s="118"/>
      <c r="AJ1725" s="118"/>
      <c r="AK1725" s="118"/>
      <c r="AL1725" s="118"/>
      <c r="AM1725" s="118"/>
      <c r="AN1725" s="118"/>
      <c r="AO1725" s="118"/>
      <c r="AP1725" s="118"/>
      <c r="AQ1725" s="118"/>
      <c r="AR1725" s="118"/>
      <c r="AS1725" s="118"/>
      <c r="AT1725" s="118"/>
      <c r="AU1725" s="118"/>
      <c r="AV1725" s="118"/>
      <c r="AW1725" s="118"/>
      <c r="AX1725" s="118"/>
      <c r="AY1725" s="118"/>
      <c r="AZ1725" s="118"/>
      <c r="BA1725" s="118"/>
      <c r="BB1725" s="118"/>
      <c r="BC1725" s="118"/>
      <c r="BD1725" s="138" t="str">
        <f t="shared" si="37"/>
        <v>106:66,88</v>
      </c>
      <c r="BE1725" s="118"/>
      <c r="BF1725" s="118"/>
      <c r="BG1725" s="118"/>
      <c r="BH1725" s="118"/>
      <c r="BI1725" s="118"/>
    </row>
    <row r="1726" spans="1:61" x14ac:dyDescent="0.2">
      <c r="A1726" s="129"/>
      <c r="B1726" s="130"/>
      <c r="C1726" s="195" t="s">
        <v>237</v>
      </c>
      <c r="D1726" s="196"/>
      <c r="E1726" s="133">
        <v>83.6</v>
      </c>
      <c r="F1726" s="134"/>
      <c r="G1726" s="135"/>
      <c r="H1726" s="136"/>
      <c r="I1726" s="131"/>
      <c r="J1726" s="137"/>
      <c r="K1726" s="131"/>
      <c r="M1726" s="132" t="s">
        <v>237</v>
      </c>
      <c r="O1726" s="118"/>
      <c r="Z1726" s="118"/>
      <c r="AA1726" s="118"/>
      <c r="AB1726" s="118"/>
      <c r="AC1726" s="118"/>
      <c r="AD1726" s="118"/>
      <c r="AE1726" s="118"/>
      <c r="AF1726" s="118"/>
      <c r="AG1726" s="118"/>
      <c r="AH1726" s="118"/>
      <c r="AI1726" s="118"/>
      <c r="AJ1726" s="118"/>
      <c r="AK1726" s="118"/>
      <c r="AL1726" s="118"/>
      <c r="AM1726" s="118"/>
      <c r="AN1726" s="118"/>
      <c r="AO1726" s="118"/>
      <c r="AP1726" s="118"/>
      <c r="AQ1726" s="118"/>
      <c r="AR1726" s="118"/>
      <c r="AS1726" s="118"/>
      <c r="AT1726" s="118"/>
      <c r="AU1726" s="118"/>
      <c r="AV1726" s="118"/>
      <c r="AW1726" s="118"/>
      <c r="AX1726" s="118"/>
      <c r="AY1726" s="118"/>
      <c r="AZ1726" s="118"/>
      <c r="BA1726" s="118"/>
      <c r="BB1726" s="118"/>
      <c r="BC1726" s="118"/>
      <c r="BD1726" s="138" t="str">
        <f t="shared" si="37"/>
        <v>107:73,72</v>
      </c>
      <c r="BE1726" s="118"/>
      <c r="BF1726" s="118"/>
      <c r="BG1726" s="118"/>
      <c r="BH1726" s="118"/>
      <c r="BI1726" s="118"/>
    </row>
    <row r="1727" spans="1:61" x14ac:dyDescent="0.2">
      <c r="A1727" s="129"/>
      <c r="B1727" s="130"/>
      <c r="C1727" s="195" t="s">
        <v>1206</v>
      </c>
      <c r="D1727" s="196"/>
      <c r="E1727" s="133">
        <v>25</v>
      </c>
      <c r="F1727" s="134"/>
      <c r="G1727" s="135"/>
      <c r="H1727" s="136"/>
      <c r="I1727" s="131"/>
      <c r="J1727" s="137"/>
      <c r="K1727" s="131"/>
      <c r="M1727" s="164">
        <v>4.7673611111111116</v>
      </c>
      <c r="O1727" s="118"/>
      <c r="Z1727" s="118"/>
      <c r="AA1727" s="118"/>
      <c r="AB1727" s="118"/>
      <c r="AC1727" s="118"/>
      <c r="AD1727" s="118"/>
      <c r="AE1727" s="118"/>
      <c r="AF1727" s="118"/>
      <c r="AG1727" s="118"/>
      <c r="AH1727" s="118"/>
      <c r="AI1727" s="118"/>
      <c r="AJ1727" s="118"/>
      <c r="AK1727" s="118"/>
      <c r="AL1727" s="118"/>
      <c r="AM1727" s="118"/>
      <c r="AN1727" s="118"/>
      <c r="AO1727" s="118"/>
      <c r="AP1727" s="118"/>
      <c r="AQ1727" s="118"/>
      <c r="AR1727" s="118"/>
      <c r="AS1727" s="118"/>
      <c r="AT1727" s="118"/>
      <c r="AU1727" s="118"/>
      <c r="AV1727" s="118"/>
      <c r="AW1727" s="118"/>
      <c r="AX1727" s="118"/>
      <c r="AY1727" s="118"/>
      <c r="AZ1727" s="118"/>
      <c r="BA1727" s="118"/>
      <c r="BB1727" s="118"/>
      <c r="BC1727" s="118"/>
      <c r="BD1727" s="138" t="str">
        <f t="shared" si="37"/>
        <v>109:83,6</v>
      </c>
      <c r="BE1727" s="118"/>
      <c r="BF1727" s="118"/>
      <c r="BG1727" s="118"/>
      <c r="BH1727" s="118"/>
      <c r="BI1727" s="118"/>
    </row>
    <row r="1728" spans="1:61" x14ac:dyDescent="0.2">
      <c r="A1728" s="129"/>
      <c r="B1728" s="130"/>
      <c r="C1728" s="195" t="s">
        <v>239</v>
      </c>
      <c r="D1728" s="196"/>
      <c r="E1728" s="133">
        <v>89.04</v>
      </c>
      <c r="F1728" s="134"/>
      <c r="G1728" s="135"/>
      <c r="H1728" s="136"/>
      <c r="I1728" s="131"/>
      <c r="J1728" s="137"/>
      <c r="K1728" s="131"/>
      <c r="M1728" s="132" t="s">
        <v>239</v>
      </c>
      <c r="O1728" s="118"/>
      <c r="Z1728" s="118"/>
      <c r="AA1728" s="118"/>
      <c r="AB1728" s="118"/>
      <c r="AC1728" s="118"/>
      <c r="AD1728" s="118"/>
      <c r="AE1728" s="118"/>
      <c r="AF1728" s="118"/>
      <c r="AG1728" s="118"/>
      <c r="AH1728" s="118"/>
      <c r="AI1728" s="118"/>
      <c r="AJ1728" s="118"/>
      <c r="AK1728" s="118"/>
      <c r="AL1728" s="118"/>
      <c r="AM1728" s="118"/>
      <c r="AN1728" s="118"/>
      <c r="AO1728" s="118"/>
      <c r="AP1728" s="118"/>
      <c r="AQ1728" s="118"/>
      <c r="AR1728" s="118"/>
      <c r="AS1728" s="118"/>
      <c r="AT1728" s="118"/>
      <c r="AU1728" s="118"/>
      <c r="AV1728" s="118"/>
      <c r="AW1728" s="118"/>
      <c r="AX1728" s="118"/>
      <c r="AY1728" s="118"/>
      <c r="AZ1728" s="118"/>
      <c r="BA1728" s="118"/>
      <c r="BB1728" s="118"/>
      <c r="BC1728" s="118"/>
      <c r="BD1728" s="138" t="str">
        <f t="shared" si="37"/>
        <v>114:25</v>
      </c>
      <c r="BE1728" s="118"/>
      <c r="BF1728" s="118"/>
      <c r="BG1728" s="118"/>
      <c r="BH1728" s="118"/>
      <c r="BI1728" s="118"/>
    </row>
    <row r="1729" spans="1:61" x14ac:dyDescent="0.2">
      <c r="A1729" s="129"/>
      <c r="B1729" s="130"/>
      <c r="C1729" s="195" t="s">
        <v>240</v>
      </c>
      <c r="D1729" s="196"/>
      <c r="E1729" s="133">
        <v>70.56</v>
      </c>
      <c r="F1729" s="134"/>
      <c r="G1729" s="135"/>
      <c r="H1729" s="136"/>
      <c r="I1729" s="131"/>
      <c r="J1729" s="137"/>
      <c r="K1729" s="131"/>
      <c r="M1729" s="132" t="s">
        <v>240</v>
      </c>
      <c r="O1729" s="118"/>
      <c r="Z1729" s="118"/>
      <c r="AA1729" s="118"/>
      <c r="AB1729" s="118"/>
      <c r="AC1729" s="118"/>
      <c r="AD1729" s="118"/>
      <c r="AE1729" s="118"/>
      <c r="AF1729" s="118"/>
      <c r="AG1729" s="118"/>
      <c r="AH1729" s="118"/>
      <c r="AI1729" s="118"/>
      <c r="AJ1729" s="118"/>
      <c r="AK1729" s="118"/>
      <c r="AL1729" s="118"/>
      <c r="AM1729" s="118"/>
      <c r="AN1729" s="118"/>
      <c r="AO1729" s="118"/>
      <c r="AP1729" s="118"/>
      <c r="AQ1729" s="118"/>
      <c r="AR1729" s="118"/>
      <c r="AS1729" s="118"/>
      <c r="AT1729" s="118"/>
      <c r="AU1729" s="118"/>
      <c r="AV1729" s="118"/>
      <c r="AW1729" s="118"/>
      <c r="AX1729" s="118"/>
      <c r="AY1729" s="118"/>
      <c r="AZ1729" s="118"/>
      <c r="BA1729" s="118"/>
      <c r="BB1729" s="118"/>
      <c r="BC1729" s="118"/>
      <c r="BD1729" s="138" t="str">
        <f t="shared" si="37"/>
        <v>204:89,04</v>
      </c>
      <c r="BE1729" s="118"/>
      <c r="BF1729" s="118"/>
      <c r="BG1729" s="118"/>
      <c r="BH1729" s="118"/>
      <c r="BI1729" s="118"/>
    </row>
    <row r="1730" spans="1:61" x14ac:dyDescent="0.2">
      <c r="A1730" s="129"/>
      <c r="B1730" s="130"/>
      <c r="C1730" s="195" t="s">
        <v>241</v>
      </c>
      <c r="D1730" s="196"/>
      <c r="E1730" s="133">
        <v>85.8</v>
      </c>
      <c r="F1730" s="134"/>
      <c r="G1730" s="135"/>
      <c r="H1730" s="136"/>
      <c r="I1730" s="131"/>
      <c r="J1730" s="137"/>
      <c r="K1730" s="131"/>
      <c r="M1730" s="132" t="s">
        <v>241</v>
      </c>
      <c r="O1730" s="118"/>
      <c r="Z1730" s="118"/>
      <c r="AA1730" s="118"/>
      <c r="AB1730" s="118"/>
      <c r="AC1730" s="118"/>
      <c r="AD1730" s="118"/>
      <c r="AE1730" s="118"/>
      <c r="AF1730" s="118"/>
      <c r="AG1730" s="118"/>
      <c r="AH1730" s="118"/>
      <c r="AI1730" s="118"/>
      <c r="AJ1730" s="118"/>
      <c r="AK1730" s="118"/>
      <c r="AL1730" s="118"/>
      <c r="AM1730" s="118"/>
      <c r="AN1730" s="118"/>
      <c r="AO1730" s="118"/>
      <c r="AP1730" s="118"/>
      <c r="AQ1730" s="118"/>
      <c r="AR1730" s="118"/>
      <c r="AS1730" s="118"/>
      <c r="AT1730" s="118"/>
      <c r="AU1730" s="118"/>
      <c r="AV1730" s="118"/>
      <c r="AW1730" s="118"/>
      <c r="AX1730" s="118"/>
      <c r="AY1730" s="118"/>
      <c r="AZ1730" s="118"/>
      <c r="BA1730" s="118"/>
      <c r="BB1730" s="118"/>
      <c r="BC1730" s="118"/>
      <c r="BD1730" s="138" t="str">
        <f t="shared" si="37"/>
        <v>209:70,56</v>
      </c>
      <c r="BE1730" s="118"/>
      <c r="BF1730" s="118"/>
      <c r="BG1730" s="118"/>
      <c r="BH1730" s="118"/>
      <c r="BI1730" s="118"/>
    </row>
    <row r="1731" spans="1:61" x14ac:dyDescent="0.2">
      <c r="A1731" s="129"/>
      <c r="B1731" s="130"/>
      <c r="C1731" s="195" t="s">
        <v>242</v>
      </c>
      <c r="D1731" s="196"/>
      <c r="E1731" s="133">
        <v>63.18</v>
      </c>
      <c r="F1731" s="134"/>
      <c r="G1731" s="135"/>
      <c r="H1731" s="136"/>
      <c r="I1731" s="131"/>
      <c r="J1731" s="137"/>
      <c r="K1731" s="131"/>
      <c r="M1731" s="132" t="s">
        <v>242</v>
      </c>
      <c r="O1731" s="118"/>
      <c r="Z1731" s="118"/>
      <c r="AA1731" s="118"/>
      <c r="AB1731" s="118"/>
      <c r="AC1731" s="118"/>
      <c r="AD1731" s="118"/>
      <c r="AE1731" s="118"/>
      <c r="AF1731" s="118"/>
      <c r="AG1731" s="118"/>
      <c r="AH1731" s="118"/>
      <c r="AI1731" s="118"/>
      <c r="AJ1731" s="118"/>
      <c r="AK1731" s="118"/>
      <c r="AL1731" s="118"/>
      <c r="AM1731" s="118"/>
      <c r="AN1731" s="118"/>
      <c r="AO1731" s="118"/>
      <c r="AP1731" s="118"/>
      <c r="AQ1731" s="118"/>
      <c r="AR1731" s="118"/>
      <c r="AS1731" s="118"/>
      <c r="AT1731" s="118"/>
      <c r="AU1731" s="118"/>
      <c r="AV1731" s="118"/>
      <c r="AW1731" s="118"/>
      <c r="AX1731" s="118"/>
      <c r="AY1731" s="118"/>
      <c r="AZ1731" s="118"/>
      <c r="BA1731" s="118"/>
      <c r="BB1731" s="118"/>
      <c r="BC1731" s="118"/>
      <c r="BD1731" s="138" t="str">
        <f t="shared" si="37"/>
        <v>305:85,8</v>
      </c>
      <c r="BE1731" s="118"/>
      <c r="BF1731" s="118"/>
      <c r="BG1731" s="118"/>
      <c r="BH1731" s="118"/>
      <c r="BI1731" s="118"/>
    </row>
    <row r="1732" spans="1:61" x14ac:dyDescent="0.2">
      <c r="A1732" s="129"/>
      <c r="B1732" s="130"/>
      <c r="C1732" s="195" t="s">
        <v>247</v>
      </c>
      <c r="D1732" s="196"/>
      <c r="E1732" s="133">
        <v>12.5</v>
      </c>
      <c r="F1732" s="134"/>
      <c r="G1732" s="135"/>
      <c r="H1732" s="136"/>
      <c r="I1732" s="131"/>
      <c r="J1732" s="137"/>
      <c r="K1732" s="131"/>
      <c r="M1732" s="132" t="s">
        <v>247</v>
      </c>
      <c r="O1732" s="118"/>
      <c r="Z1732" s="118"/>
      <c r="AA1732" s="118"/>
      <c r="AB1732" s="118"/>
      <c r="AC1732" s="118"/>
      <c r="AD1732" s="118"/>
      <c r="AE1732" s="118"/>
      <c r="AF1732" s="118"/>
      <c r="AG1732" s="118"/>
      <c r="AH1732" s="118"/>
      <c r="AI1732" s="118"/>
      <c r="AJ1732" s="118"/>
      <c r="AK1732" s="118"/>
      <c r="AL1732" s="118"/>
      <c r="AM1732" s="118"/>
      <c r="AN1732" s="118"/>
      <c r="AO1732" s="118"/>
      <c r="AP1732" s="118"/>
      <c r="AQ1732" s="118"/>
      <c r="AR1732" s="118"/>
      <c r="AS1732" s="118"/>
      <c r="AT1732" s="118"/>
      <c r="AU1732" s="118"/>
      <c r="AV1732" s="118"/>
      <c r="AW1732" s="118"/>
      <c r="AX1732" s="118"/>
      <c r="AY1732" s="118"/>
      <c r="AZ1732" s="118"/>
      <c r="BA1732" s="118"/>
      <c r="BB1732" s="118"/>
      <c r="BC1732" s="118"/>
      <c r="BD1732" s="138" t="str">
        <f t="shared" si="37"/>
        <v>306:63,18</v>
      </c>
      <c r="BE1732" s="118"/>
      <c r="BF1732" s="118"/>
      <c r="BG1732" s="118"/>
      <c r="BH1732" s="118"/>
      <c r="BI1732" s="118"/>
    </row>
    <row r="1733" spans="1:61" x14ac:dyDescent="0.2">
      <c r="A1733" s="129"/>
      <c r="B1733" s="130"/>
      <c r="C1733" s="195" t="s">
        <v>248</v>
      </c>
      <c r="D1733" s="196"/>
      <c r="E1733" s="133">
        <v>119.47199999999999</v>
      </c>
      <c r="F1733" s="134"/>
      <c r="G1733" s="135"/>
      <c r="H1733" s="136"/>
      <c r="I1733" s="131"/>
      <c r="J1733" s="137"/>
      <c r="K1733" s="131"/>
      <c r="M1733" s="132" t="s">
        <v>248</v>
      </c>
      <c r="O1733" s="118"/>
      <c r="Z1733" s="118"/>
      <c r="AA1733" s="118"/>
      <c r="AB1733" s="118"/>
      <c r="AC1733" s="118"/>
      <c r="AD1733" s="118"/>
      <c r="AE1733" s="118"/>
      <c r="AF1733" s="118"/>
      <c r="AG1733" s="118"/>
      <c r="AH1733" s="118"/>
      <c r="AI1733" s="118"/>
      <c r="AJ1733" s="118"/>
      <c r="AK1733" s="118"/>
      <c r="AL1733" s="118"/>
      <c r="AM1733" s="118"/>
      <c r="AN1733" s="118"/>
      <c r="AO1733" s="118"/>
      <c r="AP1733" s="118"/>
      <c r="AQ1733" s="118"/>
      <c r="AR1733" s="118"/>
      <c r="AS1733" s="118"/>
      <c r="AT1733" s="118"/>
      <c r="AU1733" s="118"/>
      <c r="AV1733" s="118"/>
      <c r="AW1733" s="118"/>
      <c r="AX1733" s="118"/>
      <c r="AY1733" s="118"/>
      <c r="AZ1733" s="118"/>
      <c r="BA1733" s="118"/>
      <c r="BB1733" s="118"/>
      <c r="BC1733" s="118"/>
      <c r="BD1733" s="138" t="str">
        <f t="shared" si="37"/>
        <v>12,5</v>
      </c>
      <c r="BE1733" s="118"/>
      <c r="BF1733" s="118"/>
      <c r="BG1733" s="118"/>
      <c r="BH1733" s="118"/>
      <c r="BI1733" s="118"/>
    </row>
    <row r="1734" spans="1:61" x14ac:dyDescent="0.2">
      <c r="A1734" s="129"/>
      <c r="B1734" s="130"/>
      <c r="C1734" s="195" t="s">
        <v>249</v>
      </c>
      <c r="D1734" s="196"/>
      <c r="E1734" s="133">
        <v>100.32</v>
      </c>
      <c r="F1734" s="134"/>
      <c r="G1734" s="135"/>
      <c r="H1734" s="136"/>
      <c r="I1734" s="131"/>
      <c r="J1734" s="137"/>
      <c r="K1734" s="131"/>
      <c r="M1734" s="132" t="s">
        <v>249</v>
      </c>
      <c r="O1734" s="118"/>
      <c r="Z1734" s="118"/>
      <c r="AA1734" s="118"/>
      <c r="AB1734" s="118"/>
      <c r="AC1734" s="118"/>
      <c r="AD1734" s="118"/>
      <c r="AE1734" s="118"/>
      <c r="AF1734" s="118"/>
      <c r="AG1734" s="118"/>
      <c r="AH1734" s="118"/>
      <c r="AI1734" s="118"/>
      <c r="AJ1734" s="118"/>
      <c r="AK1734" s="118"/>
      <c r="AL1734" s="118"/>
      <c r="AM1734" s="118"/>
      <c r="AN1734" s="118"/>
      <c r="AO1734" s="118"/>
      <c r="AP1734" s="118"/>
      <c r="AQ1734" s="118"/>
      <c r="AR1734" s="118"/>
      <c r="AS1734" s="118"/>
      <c r="AT1734" s="118"/>
      <c r="AU1734" s="118"/>
      <c r="AV1734" s="118"/>
      <c r="AW1734" s="118"/>
      <c r="AX1734" s="118"/>
      <c r="AY1734" s="118"/>
      <c r="AZ1734" s="118"/>
      <c r="BA1734" s="118"/>
      <c r="BB1734" s="118"/>
      <c r="BC1734" s="118"/>
      <c r="BD1734" s="138" t="str">
        <f t="shared" si="37"/>
        <v>102:119,472</v>
      </c>
      <c r="BE1734" s="118"/>
      <c r="BF1734" s="118"/>
      <c r="BG1734" s="118"/>
      <c r="BH1734" s="118"/>
      <c r="BI1734" s="118"/>
    </row>
    <row r="1735" spans="1:61" x14ac:dyDescent="0.2">
      <c r="A1735" s="129"/>
      <c r="B1735" s="130"/>
      <c r="C1735" s="195" t="s">
        <v>250</v>
      </c>
      <c r="D1735" s="196"/>
      <c r="E1735" s="133">
        <v>241.92</v>
      </c>
      <c r="F1735" s="134"/>
      <c r="G1735" s="135"/>
      <c r="H1735" s="136"/>
      <c r="I1735" s="131"/>
      <c r="J1735" s="137"/>
      <c r="K1735" s="131"/>
      <c r="M1735" s="132" t="s">
        <v>250</v>
      </c>
      <c r="O1735" s="118"/>
      <c r="Z1735" s="118"/>
      <c r="AA1735" s="118"/>
      <c r="AB1735" s="118"/>
      <c r="AC1735" s="118"/>
      <c r="AD1735" s="118"/>
      <c r="AE1735" s="118"/>
      <c r="AF1735" s="118"/>
      <c r="AG1735" s="118"/>
      <c r="AH1735" s="118"/>
      <c r="AI1735" s="118"/>
      <c r="AJ1735" s="118"/>
      <c r="AK1735" s="118"/>
      <c r="AL1735" s="118"/>
      <c r="AM1735" s="118"/>
      <c r="AN1735" s="118"/>
      <c r="AO1735" s="118"/>
      <c r="AP1735" s="118"/>
      <c r="AQ1735" s="118"/>
      <c r="AR1735" s="118"/>
      <c r="AS1735" s="118"/>
      <c r="AT1735" s="118"/>
      <c r="AU1735" s="118"/>
      <c r="AV1735" s="118"/>
      <c r="AW1735" s="118"/>
      <c r="AX1735" s="118"/>
      <c r="AY1735" s="118"/>
      <c r="AZ1735" s="118"/>
      <c r="BA1735" s="118"/>
      <c r="BB1735" s="118"/>
      <c r="BC1735" s="118"/>
      <c r="BD1735" s="138" t="str">
        <f t="shared" si="37"/>
        <v>103:100,32</v>
      </c>
      <c r="BE1735" s="118"/>
      <c r="BF1735" s="118"/>
      <c r="BG1735" s="118"/>
      <c r="BH1735" s="118"/>
      <c r="BI1735" s="118"/>
    </row>
    <row r="1736" spans="1:61" x14ac:dyDescent="0.2">
      <c r="A1736" s="129"/>
      <c r="B1736" s="130"/>
      <c r="C1736" s="195" t="s">
        <v>251</v>
      </c>
      <c r="D1736" s="196"/>
      <c r="E1736" s="133">
        <v>62.16</v>
      </c>
      <c r="F1736" s="134"/>
      <c r="G1736" s="135"/>
      <c r="H1736" s="136"/>
      <c r="I1736" s="131"/>
      <c r="J1736" s="137"/>
      <c r="K1736" s="131"/>
      <c r="M1736" s="132" t="s">
        <v>251</v>
      </c>
      <c r="O1736" s="118"/>
      <c r="Z1736" s="118"/>
      <c r="AA1736" s="118"/>
      <c r="AB1736" s="118"/>
      <c r="AC1736" s="118"/>
      <c r="AD1736" s="118"/>
      <c r="AE1736" s="118"/>
      <c r="AF1736" s="118"/>
      <c r="AG1736" s="118"/>
      <c r="AH1736" s="118"/>
      <c r="AI1736" s="118"/>
      <c r="AJ1736" s="118"/>
      <c r="AK1736" s="118"/>
      <c r="AL1736" s="118"/>
      <c r="AM1736" s="118"/>
      <c r="AN1736" s="118"/>
      <c r="AO1736" s="118"/>
      <c r="AP1736" s="118"/>
      <c r="AQ1736" s="118"/>
      <c r="AR1736" s="118"/>
      <c r="AS1736" s="118"/>
      <c r="AT1736" s="118"/>
      <c r="AU1736" s="118"/>
      <c r="AV1736" s="118"/>
      <c r="AW1736" s="118"/>
      <c r="AX1736" s="118"/>
      <c r="AY1736" s="118"/>
      <c r="AZ1736" s="118"/>
      <c r="BA1736" s="118"/>
      <c r="BB1736" s="118"/>
      <c r="BC1736" s="118"/>
      <c r="BD1736" s="138" t="str">
        <f t="shared" si="37"/>
        <v>201:241,92</v>
      </c>
      <c r="BE1736" s="118"/>
      <c r="BF1736" s="118"/>
      <c r="BG1736" s="118"/>
      <c r="BH1736" s="118"/>
      <c r="BI1736" s="118"/>
    </row>
    <row r="1737" spans="1:61" x14ac:dyDescent="0.2">
      <c r="A1737" s="129"/>
      <c r="B1737" s="130"/>
      <c r="C1737" s="195" t="s">
        <v>252</v>
      </c>
      <c r="D1737" s="196"/>
      <c r="E1737" s="133">
        <v>80.64</v>
      </c>
      <c r="F1737" s="134"/>
      <c r="G1737" s="135"/>
      <c r="H1737" s="136"/>
      <c r="I1737" s="131"/>
      <c r="J1737" s="137"/>
      <c r="K1737" s="131"/>
      <c r="M1737" s="132" t="s">
        <v>252</v>
      </c>
      <c r="O1737" s="118"/>
      <c r="Z1737" s="118"/>
      <c r="AA1737" s="118"/>
      <c r="AB1737" s="118"/>
      <c r="AC1737" s="118"/>
      <c r="AD1737" s="118"/>
      <c r="AE1737" s="118"/>
      <c r="AF1737" s="118"/>
      <c r="AG1737" s="118"/>
      <c r="AH1737" s="118"/>
      <c r="AI1737" s="118"/>
      <c r="AJ1737" s="118"/>
      <c r="AK1737" s="118"/>
      <c r="AL1737" s="118"/>
      <c r="AM1737" s="118"/>
      <c r="AN1737" s="118"/>
      <c r="AO1737" s="118"/>
      <c r="AP1737" s="118"/>
      <c r="AQ1737" s="118"/>
      <c r="AR1737" s="118"/>
      <c r="AS1737" s="118"/>
      <c r="AT1737" s="118"/>
      <c r="AU1737" s="118"/>
      <c r="AV1737" s="118"/>
      <c r="AW1737" s="118"/>
      <c r="AX1737" s="118"/>
      <c r="AY1737" s="118"/>
      <c r="AZ1737" s="118"/>
      <c r="BA1737" s="118"/>
      <c r="BB1737" s="118"/>
      <c r="BC1737" s="118"/>
      <c r="BD1737" s="138" t="str">
        <f t="shared" ref="BD1737:BD1763" si="38">C1736</f>
        <v>202:62,16</v>
      </c>
      <c r="BE1737" s="118"/>
      <c r="BF1737" s="118"/>
      <c r="BG1737" s="118"/>
      <c r="BH1737" s="118"/>
      <c r="BI1737" s="118"/>
    </row>
    <row r="1738" spans="1:61" x14ac:dyDescent="0.2">
      <c r="A1738" s="129"/>
      <c r="B1738" s="130"/>
      <c r="C1738" s="195" t="s">
        <v>253</v>
      </c>
      <c r="D1738" s="196"/>
      <c r="E1738" s="133">
        <v>79.8</v>
      </c>
      <c r="F1738" s="134"/>
      <c r="G1738" s="135"/>
      <c r="H1738" s="136"/>
      <c r="I1738" s="131"/>
      <c r="J1738" s="137"/>
      <c r="K1738" s="131"/>
      <c r="M1738" s="132" t="s">
        <v>253</v>
      </c>
      <c r="O1738" s="118"/>
      <c r="Z1738" s="118"/>
      <c r="AA1738" s="118"/>
      <c r="AB1738" s="118"/>
      <c r="AC1738" s="118"/>
      <c r="AD1738" s="118"/>
      <c r="AE1738" s="118"/>
      <c r="AF1738" s="118"/>
      <c r="AG1738" s="118"/>
      <c r="AH1738" s="118"/>
      <c r="AI1738" s="118"/>
      <c r="AJ1738" s="118"/>
      <c r="AK1738" s="118"/>
      <c r="AL1738" s="118"/>
      <c r="AM1738" s="118"/>
      <c r="AN1738" s="118"/>
      <c r="AO1738" s="118"/>
      <c r="AP1738" s="118"/>
      <c r="AQ1738" s="118"/>
      <c r="AR1738" s="118"/>
      <c r="AS1738" s="118"/>
      <c r="AT1738" s="118"/>
      <c r="AU1738" s="118"/>
      <c r="AV1738" s="118"/>
      <c r="AW1738" s="118"/>
      <c r="AX1738" s="118"/>
      <c r="AY1738" s="118"/>
      <c r="AZ1738" s="118"/>
      <c r="BA1738" s="118"/>
      <c r="BB1738" s="118"/>
      <c r="BC1738" s="118"/>
      <c r="BD1738" s="138" t="str">
        <f t="shared" si="38"/>
        <v>203:80,64</v>
      </c>
      <c r="BE1738" s="118"/>
      <c r="BF1738" s="118"/>
      <c r="BG1738" s="118"/>
      <c r="BH1738" s="118"/>
      <c r="BI1738" s="118"/>
    </row>
    <row r="1739" spans="1:61" x14ac:dyDescent="0.2">
      <c r="A1739" s="129"/>
      <c r="B1739" s="130"/>
      <c r="C1739" s="195" t="s">
        <v>254</v>
      </c>
      <c r="D1739" s="196"/>
      <c r="E1739" s="133">
        <v>33.6</v>
      </c>
      <c r="F1739" s="134"/>
      <c r="G1739" s="135"/>
      <c r="H1739" s="136"/>
      <c r="I1739" s="131"/>
      <c r="J1739" s="137"/>
      <c r="K1739" s="131"/>
      <c r="M1739" s="132" t="s">
        <v>254</v>
      </c>
      <c r="O1739" s="118"/>
      <c r="Z1739" s="118"/>
      <c r="AA1739" s="118"/>
      <c r="AB1739" s="118"/>
      <c r="AC1739" s="118"/>
      <c r="AD1739" s="118"/>
      <c r="AE1739" s="118"/>
      <c r="AF1739" s="118"/>
      <c r="AG1739" s="118"/>
      <c r="AH1739" s="118"/>
      <c r="AI1739" s="118"/>
      <c r="AJ1739" s="118"/>
      <c r="AK1739" s="118"/>
      <c r="AL1739" s="118"/>
      <c r="AM1739" s="118"/>
      <c r="AN1739" s="118"/>
      <c r="AO1739" s="118"/>
      <c r="AP1739" s="118"/>
      <c r="AQ1739" s="118"/>
      <c r="AR1739" s="118"/>
      <c r="AS1739" s="118"/>
      <c r="AT1739" s="118"/>
      <c r="AU1739" s="118"/>
      <c r="AV1739" s="118"/>
      <c r="AW1739" s="118"/>
      <c r="AX1739" s="118"/>
      <c r="AY1739" s="118"/>
      <c r="AZ1739" s="118"/>
      <c r="BA1739" s="118"/>
      <c r="BB1739" s="118"/>
      <c r="BC1739" s="118"/>
      <c r="BD1739" s="138" t="str">
        <f t="shared" si="38"/>
        <v>212:79,8</v>
      </c>
      <c r="BE1739" s="118"/>
      <c r="BF1739" s="118"/>
      <c r="BG1739" s="118"/>
      <c r="BH1739" s="118"/>
      <c r="BI1739" s="118"/>
    </row>
    <row r="1740" spans="1:61" x14ac:dyDescent="0.2">
      <c r="A1740" s="129"/>
      <c r="B1740" s="130"/>
      <c r="C1740" s="195" t="s">
        <v>255</v>
      </c>
      <c r="D1740" s="196"/>
      <c r="E1740" s="133">
        <v>257.88</v>
      </c>
      <c r="F1740" s="134"/>
      <c r="G1740" s="135"/>
      <c r="H1740" s="136"/>
      <c r="I1740" s="131"/>
      <c r="J1740" s="137"/>
      <c r="K1740" s="131"/>
      <c r="M1740" s="132" t="s">
        <v>255</v>
      </c>
      <c r="O1740" s="118"/>
      <c r="Z1740" s="118"/>
      <c r="AA1740" s="118"/>
      <c r="AB1740" s="118"/>
      <c r="AC1740" s="118"/>
      <c r="AD1740" s="118"/>
      <c r="AE1740" s="118"/>
      <c r="AF1740" s="118"/>
      <c r="AG1740" s="118"/>
      <c r="AH1740" s="118"/>
      <c r="AI1740" s="118"/>
      <c r="AJ1740" s="118"/>
      <c r="AK1740" s="118"/>
      <c r="AL1740" s="118"/>
      <c r="AM1740" s="118"/>
      <c r="AN1740" s="118"/>
      <c r="AO1740" s="118"/>
      <c r="AP1740" s="118"/>
      <c r="AQ1740" s="118"/>
      <c r="AR1740" s="118"/>
      <c r="AS1740" s="118"/>
      <c r="AT1740" s="118"/>
      <c r="AU1740" s="118"/>
      <c r="AV1740" s="118"/>
      <c r="AW1740" s="118"/>
      <c r="AX1740" s="118"/>
      <c r="AY1740" s="118"/>
      <c r="AZ1740" s="118"/>
      <c r="BA1740" s="118"/>
      <c r="BB1740" s="118"/>
      <c r="BC1740" s="118"/>
      <c r="BD1740" s="138" t="str">
        <f t="shared" si="38"/>
        <v>213:33,6</v>
      </c>
      <c r="BE1740" s="118"/>
      <c r="BF1740" s="118"/>
      <c r="BG1740" s="118"/>
      <c r="BH1740" s="118"/>
      <c r="BI1740" s="118"/>
    </row>
    <row r="1741" spans="1:61" x14ac:dyDescent="0.2">
      <c r="A1741" s="129"/>
      <c r="B1741" s="130"/>
      <c r="C1741" s="195" t="s">
        <v>256</v>
      </c>
      <c r="D1741" s="196"/>
      <c r="E1741" s="133">
        <v>144.06</v>
      </c>
      <c r="F1741" s="134"/>
      <c r="G1741" s="135"/>
      <c r="H1741" s="136"/>
      <c r="I1741" s="131"/>
      <c r="J1741" s="137"/>
      <c r="K1741" s="131"/>
      <c r="M1741" s="132" t="s">
        <v>256</v>
      </c>
      <c r="O1741" s="118"/>
      <c r="Z1741" s="118"/>
      <c r="AA1741" s="118"/>
      <c r="AB1741" s="118"/>
      <c r="AC1741" s="118"/>
      <c r="AD1741" s="118"/>
      <c r="AE1741" s="118"/>
      <c r="AF1741" s="118"/>
      <c r="AG1741" s="118"/>
      <c r="AH1741" s="118"/>
      <c r="AI1741" s="118"/>
      <c r="AJ1741" s="118"/>
      <c r="AK1741" s="118"/>
      <c r="AL1741" s="118"/>
      <c r="AM1741" s="118"/>
      <c r="AN1741" s="118"/>
      <c r="AO1741" s="118"/>
      <c r="AP1741" s="118"/>
      <c r="AQ1741" s="118"/>
      <c r="AR1741" s="118"/>
      <c r="AS1741" s="118"/>
      <c r="AT1741" s="118"/>
      <c r="AU1741" s="118"/>
      <c r="AV1741" s="118"/>
      <c r="AW1741" s="118"/>
      <c r="AX1741" s="118"/>
      <c r="AY1741" s="118"/>
      <c r="AZ1741" s="118"/>
      <c r="BA1741" s="118"/>
      <c r="BB1741" s="118"/>
      <c r="BC1741" s="118"/>
      <c r="BD1741" s="138" t="str">
        <f t="shared" si="38"/>
        <v>216:257,88</v>
      </c>
      <c r="BE1741" s="118"/>
      <c r="BF1741" s="118"/>
      <c r="BG1741" s="118"/>
      <c r="BH1741" s="118"/>
      <c r="BI1741" s="118"/>
    </row>
    <row r="1742" spans="1:61" x14ac:dyDescent="0.2">
      <c r="A1742" s="129"/>
      <c r="B1742" s="130"/>
      <c r="C1742" s="195" t="s">
        <v>257</v>
      </c>
      <c r="D1742" s="196"/>
      <c r="E1742" s="133">
        <v>124.32</v>
      </c>
      <c r="F1742" s="134"/>
      <c r="G1742" s="135"/>
      <c r="H1742" s="136"/>
      <c r="I1742" s="131"/>
      <c r="J1742" s="137"/>
      <c r="K1742" s="131"/>
      <c r="M1742" s="132" t="s">
        <v>257</v>
      </c>
      <c r="O1742" s="118"/>
      <c r="Z1742" s="118"/>
      <c r="AA1742" s="118"/>
      <c r="AB1742" s="118"/>
      <c r="AC1742" s="118"/>
      <c r="AD1742" s="118"/>
      <c r="AE1742" s="118"/>
      <c r="AF1742" s="118"/>
      <c r="AG1742" s="118"/>
      <c r="AH1742" s="118"/>
      <c r="AI1742" s="118"/>
      <c r="AJ1742" s="118"/>
      <c r="AK1742" s="118"/>
      <c r="AL1742" s="118"/>
      <c r="AM1742" s="118"/>
      <c r="AN1742" s="118"/>
      <c r="AO1742" s="118"/>
      <c r="AP1742" s="118"/>
      <c r="AQ1742" s="118"/>
      <c r="AR1742" s="118"/>
      <c r="AS1742" s="118"/>
      <c r="AT1742" s="118"/>
      <c r="AU1742" s="118"/>
      <c r="AV1742" s="118"/>
      <c r="AW1742" s="118"/>
      <c r="AX1742" s="118"/>
      <c r="AY1742" s="118"/>
      <c r="AZ1742" s="118"/>
      <c r="BA1742" s="118"/>
      <c r="BB1742" s="118"/>
      <c r="BC1742" s="118"/>
      <c r="BD1742" s="138" t="str">
        <f t="shared" si="38"/>
        <v>217:144,06</v>
      </c>
      <c r="BE1742" s="118"/>
      <c r="BF1742" s="118"/>
      <c r="BG1742" s="118"/>
      <c r="BH1742" s="118"/>
      <c r="BI1742" s="118"/>
    </row>
    <row r="1743" spans="1:61" x14ac:dyDescent="0.2">
      <c r="A1743" s="129"/>
      <c r="B1743" s="130"/>
      <c r="C1743" s="195" t="s">
        <v>258</v>
      </c>
      <c r="D1743" s="196"/>
      <c r="E1743" s="133">
        <v>122.64</v>
      </c>
      <c r="F1743" s="134"/>
      <c r="G1743" s="135"/>
      <c r="H1743" s="136"/>
      <c r="I1743" s="131"/>
      <c r="J1743" s="137"/>
      <c r="K1743" s="131"/>
      <c r="M1743" s="132" t="s">
        <v>258</v>
      </c>
      <c r="O1743" s="118"/>
      <c r="Z1743" s="118"/>
      <c r="AA1743" s="118"/>
      <c r="AB1743" s="118"/>
      <c r="AC1743" s="118"/>
      <c r="AD1743" s="118"/>
      <c r="AE1743" s="118"/>
      <c r="AF1743" s="118"/>
      <c r="AG1743" s="118"/>
      <c r="AH1743" s="118"/>
      <c r="AI1743" s="118"/>
      <c r="AJ1743" s="118"/>
      <c r="AK1743" s="118"/>
      <c r="AL1743" s="118"/>
      <c r="AM1743" s="118"/>
      <c r="AN1743" s="118"/>
      <c r="AO1743" s="118"/>
      <c r="AP1743" s="118"/>
      <c r="AQ1743" s="118"/>
      <c r="AR1743" s="118"/>
      <c r="AS1743" s="118"/>
      <c r="AT1743" s="118"/>
      <c r="AU1743" s="118"/>
      <c r="AV1743" s="118"/>
      <c r="AW1743" s="118"/>
      <c r="AX1743" s="118"/>
      <c r="AY1743" s="118"/>
      <c r="AZ1743" s="118"/>
      <c r="BA1743" s="118"/>
      <c r="BB1743" s="118"/>
      <c r="BC1743" s="118"/>
      <c r="BD1743" s="138" t="str">
        <f t="shared" si="38"/>
        <v>218:124,32</v>
      </c>
      <c r="BE1743" s="118"/>
      <c r="BF1743" s="118"/>
      <c r="BG1743" s="118"/>
      <c r="BH1743" s="118"/>
      <c r="BI1743" s="118"/>
    </row>
    <row r="1744" spans="1:61" x14ac:dyDescent="0.2">
      <c r="A1744" s="129"/>
      <c r="B1744" s="130"/>
      <c r="C1744" s="195" t="s">
        <v>259</v>
      </c>
      <c r="D1744" s="196"/>
      <c r="E1744" s="133">
        <v>166.92</v>
      </c>
      <c r="F1744" s="134"/>
      <c r="G1744" s="135"/>
      <c r="H1744" s="136"/>
      <c r="I1744" s="131"/>
      <c r="J1744" s="137"/>
      <c r="K1744" s="131"/>
      <c r="M1744" s="132" t="s">
        <v>259</v>
      </c>
      <c r="O1744" s="118"/>
      <c r="Z1744" s="118"/>
      <c r="AA1744" s="118"/>
      <c r="AB1744" s="118"/>
      <c r="AC1744" s="118"/>
      <c r="AD1744" s="118"/>
      <c r="AE1744" s="118"/>
      <c r="AF1744" s="118"/>
      <c r="AG1744" s="118"/>
      <c r="AH1744" s="118"/>
      <c r="AI1744" s="118"/>
      <c r="AJ1744" s="118"/>
      <c r="AK1744" s="118"/>
      <c r="AL1744" s="118"/>
      <c r="AM1744" s="118"/>
      <c r="AN1744" s="118"/>
      <c r="AO1744" s="118"/>
      <c r="AP1744" s="118"/>
      <c r="AQ1744" s="118"/>
      <c r="AR1744" s="118"/>
      <c r="AS1744" s="118"/>
      <c r="AT1744" s="118"/>
      <c r="AU1744" s="118"/>
      <c r="AV1744" s="118"/>
      <c r="AW1744" s="118"/>
      <c r="AX1744" s="118"/>
      <c r="AY1744" s="118"/>
      <c r="AZ1744" s="118"/>
      <c r="BA1744" s="118"/>
      <c r="BB1744" s="118"/>
      <c r="BC1744" s="118"/>
      <c r="BD1744" s="138" t="str">
        <f t="shared" si="38"/>
        <v>219:122,64</v>
      </c>
      <c r="BE1744" s="118"/>
      <c r="BF1744" s="118"/>
      <c r="BG1744" s="118"/>
      <c r="BH1744" s="118"/>
      <c r="BI1744" s="118"/>
    </row>
    <row r="1745" spans="1:61" x14ac:dyDescent="0.2">
      <c r="A1745" s="129"/>
      <c r="B1745" s="130"/>
      <c r="C1745" s="195" t="s">
        <v>260</v>
      </c>
      <c r="D1745" s="196"/>
      <c r="E1745" s="133">
        <v>56.94</v>
      </c>
      <c r="F1745" s="134"/>
      <c r="G1745" s="135"/>
      <c r="H1745" s="136"/>
      <c r="I1745" s="131"/>
      <c r="J1745" s="137"/>
      <c r="K1745" s="131"/>
      <c r="M1745" s="132" t="s">
        <v>260</v>
      </c>
      <c r="O1745" s="118"/>
      <c r="Z1745" s="118"/>
      <c r="AA1745" s="118"/>
      <c r="AB1745" s="118"/>
      <c r="AC1745" s="118"/>
      <c r="AD1745" s="118"/>
      <c r="AE1745" s="118"/>
      <c r="AF1745" s="118"/>
      <c r="AG1745" s="118"/>
      <c r="AH1745" s="118"/>
      <c r="AI1745" s="118"/>
      <c r="AJ1745" s="118"/>
      <c r="AK1745" s="118"/>
      <c r="AL1745" s="118"/>
      <c r="AM1745" s="118"/>
      <c r="AN1745" s="118"/>
      <c r="AO1745" s="118"/>
      <c r="AP1745" s="118"/>
      <c r="AQ1745" s="118"/>
      <c r="AR1745" s="118"/>
      <c r="AS1745" s="118"/>
      <c r="AT1745" s="118"/>
      <c r="AU1745" s="118"/>
      <c r="AV1745" s="118"/>
      <c r="AW1745" s="118"/>
      <c r="AX1745" s="118"/>
      <c r="AY1745" s="118"/>
      <c r="AZ1745" s="118"/>
      <c r="BA1745" s="118"/>
      <c r="BB1745" s="118"/>
      <c r="BC1745" s="118"/>
      <c r="BD1745" s="138" t="str">
        <f t="shared" si="38"/>
        <v>308:166,92</v>
      </c>
      <c r="BE1745" s="118"/>
      <c r="BF1745" s="118"/>
      <c r="BG1745" s="118"/>
      <c r="BH1745" s="118"/>
      <c r="BI1745" s="118"/>
    </row>
    <row r="1746" spans="1:61" x14ac:dyDescent="0.2">
      <c r="A1746" s="129"/>
      <c r="B1746" s="130"/>
      <c r="C1746" s="195" t="s">
        <v>261</v>
      </c>
      <c r="D1746" s="196"/>
      <c r="E1746" s="133">
        <v>90.48</v>
      </c>
      <c r="F1746" s="134"/>
      <c r="G1746" s="135"/>
      <c r="H1746" s="136"/>
      <c r="I1746" s="131"/>
      <c r="J1746" s="137"/>
      <c r="K1746" s="131"/>
      <c r="M1746" s="132" t="s">
        <v>261</v>
      </c>
      <c r="O1746" s="118"/>
      <c r="Z1746" s="118"/>
      <c r="AA1746" s="118"/>
      <c r="AB1746" s="118"/>
      <c r="AC1746" s="118"/>
      <c r="AD1746" s="118"/>
      <c r="AE1746" s="118"/>
      <c r="AF1746" s="118"/>
      <c r="AG1746" s="118"/>
      <c r="AH1746" s="118"/>
      <c r="AI1746" s="118"/>
      <c r="AJ1746" s="118"/>
      <c r="AK1746" s="118"/>
      <c r="AL1746" s="118"/>
      <c r="AM1746" s="118"/>
      <c r="AN1746" s="118"/>
      <c r="AO1746" s="118"/>
      <c r="AP1746" s="118"/>
      <c r="AQ1746" s="118"/>
      <c r="AR1746" s="118"/>
      <c r="AS1746" s="118"/>
      <c r="AT1746" s="118"/>
      <c r="AU1746" s="118"/>
      <c r="AV1746" s="118"/>
      <c r="AW1746" s="118"/>
      <c r="AX1746" s="118"/>
      <c r="AY1746" s="118"/>
      <c r="AZ1746" s="118"/>
      <c r="BA1746" s="118"/>
      <c r="BB1746" s="118"/>
      <c r="BC1746" s="118"/>
      <c r="BD1746" s="138" t="str">
        <f t="shared" si="38"/>
        <v>309:56,94</v>
      </c>
      <c r="BE1746" s="118"/>
      <c r="BF1746" s="118"/>
      <c r="BG1746" s="118"/>
      <c r="BH1746" s="118"/>
      <c r="BI1746" s="118"/>
    </row>
    <row r="1747" spans="1:61" x14ac:dyDescent="0.2">
      <c r="A1747" s="129"/>
      <c r="B1747" s="130"/>
      <c r="C1747" s="195" t="s">
        <v>262</v>
      </c>
      <c r="D1747" s="196"/>
      <c r="E1747" s="133">
        <v>45.24</v>
      </c>
      <c r="F1747" s="134"/>
      <c r="G1747" s="135"/>
      <c r="H1747" s="136"/>
      <c r="I1747" s="131"/>
      <c r="J1747" s="137"/>
      <c r="K1747" s="131"/>
      <c r="M1747" s="132" t="s">
        <v>262</v>
      </c>
      <c r="O1747" s="118"/>
      <c r="Z1747" s="118"/>
      <c r="AA1747" s="118"/>
      <c r="AB1747" s="118"/>
      <c r="AC1747" s="118"/>
      <c r="AD1747" s="118"/>
      <c r="AE1747" s="118"/>
      <c r="AF1747" s="118"/>
      <c r="AG1747" s="118"/>
      <c r="AH1747" s="118"/>
      <c r="AI1747" s="118"/>
      <c r="AJ1747" s="118"/>
      <c r="AK1747" s="118"/>
      <c r="AL1747" s="118"/>
      <c r="AM1747" s="118"/>
      <c r="AN1747" s="118"/>
      <c r="AO1747" s="118"/>
      <c r="AP1747" s="118"/>
      <c r="AQ1747" s="118"/>
      <c r="AR1747" s="118"/>
      <c r="AS1747" s="118"/>
      <c r="AT1747" s="118"/>
      <c r="AU1747" s="118"/>
      <c r="AV1747" s="118"/>
      <c r="AW1747" s="118"/>
      <c r="AX1747" s="118"/>
      <c r="AY1747" s="118"/>
      <c r="AZ1747" s="118"/>
      <c r="BA1747" s="118"/>
      <c r="BB1747" s="118"/>
      <c r="BC1747" s="118"/>
      <c r="BD1747" s="138" t="str">
        <f t="shared" si="38"/>
        <v>310:90,48</v>
      </c>
      <c r="BE1747" s="118"/>
      <c r="BF1747" s="118"/>
      <c r="BG1747" s="118"/>
      <c r="BH1747" s="118"/>
      <c r="BI1747" s="118"/>
    </row>
    <row r="1748" spans="1:61" x14ac:dyDescent="0.2">
      <c r="A1748" s="129"/>
      <c r="B1748" s="130"/>
      <c r="C1748" s="195" t="s">
        <v>263</v>
      </c>
      <c r="D1748" s="196"/>
      <c r="E1748" s="133">
        <v>98.67</v>
      </c>
      <c r="F1748" s="134"/>
      <c r="G1748" s="135"/>
      <c r="H1748" s="136"/>
      <c r="I1748" s="131"/>
      <c r="J1748" s="137"/>
      <c r="K1748" s="131"/>
      <c r="M1748" s="132" t="s">
        <v>263</v>
      </c>
      <c r="O1748" s="118"/>
      <c r="Z1748" s="118"/>
      <c r="AA1748" s="118"/>
      <c r="AB1748" s="118"/>
      <c r="AC1748" s="118"/>
      <c r="AD1748" s="118"/>
      <c r="AE1748" s="118"/>
      <c r="AF1748" s="118"/>
      <c r="AG1748" s="118"/>
      <c r="AH1748" s="118"/>
      <c r="AI1748" s="118"/>
      <c r="AJ1748" s="118"/>
      <c r="AK1748" s="118"/>
      <c r="AL1748" s="118"/>
      <c r="AM1748" s="118"/>
      <c r="AN1748" s="118"/>
      <c r="AO1748" s="118"/>
      <c r="AP1748" s="118"/>
      <c r="AQ1748" s="118"/>
      <c r="AR1748" s="118"/>
      <c r="AS1748" s="118"/>
      <c r="AT1748" s="118"/>
      <c r="AU1748" s="118"/>
      <c r="AV1748" s="118"/>
      <c r="AW1748" s="118"/>
      <c r="AX1748" s="118"/>
      <c r="AY1748" s="118"/>
      <c r="AZ1748" s="118"/>
      <c r="BA1748" s="118"/>
      <c r="BB1748" s="118"/>
      <c r="BC1748" s="118"/>
      <c r="BD1748" s="138" t="str">
        <f t="shared" si="38"/>
        <v>311:45,24</v>
      </c>
      <c r="BE1748" s="118"/>
      <c r="BF1748" s="118"/>
      <c r="BG1748" s="118"/>
      <c r="BH1748" s="118"/>
      <c r="BI1748" s="118"/>
    </row>
    <row r="1749" spans="1:61" x14ac:dyDescent="0.2">
      <c r="A1749" s="129"/>
      <c r="B1749" s="130"/>
      <c r="C1749" s="195" t="s">
        <v>264</v>
      </c>
      <c r="D1749" s="196"/>
      <c r="E1749" s="133">
        <v>101.01</v>
      </c>
      <c r="F1749" s="134"/>
      <c r="G1749" s="135"/>
      <c r="H1749" s="136"/>
      <c r="I1749" s="131"/>
      <c r="J1749" s="137"/>
      <c r="K1749" s="131"/>
      <c r="M1749" s="132" t="s">
        <v>264</v>
      </c>
      <c r="O1749" s="118"/>
      <c r="Z1749" s="118"/>
      <c r="AA1749" s="118"/>
      <c r="AB1749" s="118"/>
      <c r="AC1749" s="118"/>
      <c r="AD1749" s="118"/>
      <c r="AE1749" s="118"/>
      <c r="AF1749" s="118"/>
      <c r="AG1749" s="118"/>
      <c r="AH1749" s="118"/>
      <c r="AI1749" s="118"/>
      <c r="AJ1749" s="118"/>
      <c r="AK1749" s="118"/>
      <c r="AL1749" s="118"/>
      <c r="AM1749" s="118"/>
      <c r="AN1749" s="118"/>
      <c r="AO1749" s="118"/>
      <c r="AP1749" s="118"/>
      <c r="AQ1749" s="118"/>
      <c r="AR1749" s="118"/>
      <c r="AS1749" s="118"/>
      <c r="AT1749" s="118"/>
      <c r="AU1749" s="118"/>
      <c r="AV1749" s="118"/>
      <c r="AW1749" s="118"/>
      <c r="AX1749" s="118"/>
      <c r="AY1749" s="118"/>
      <c r="AZ1749" s="118"/>
      <c r="BA1749" s="118"/>
      <c r="BB1749" s="118"/>
      <c r="BC1749" s="118"/>
      <c r="BD1749" s="138" t="str">
        <f t="shared" si="38"/>
        <v>312:98,67</v>
      </c>
      <c r="BE1749" s="118"/>
      <c r="BF1749" s="118"/>
      <c r="BG1749" s="118"/>
      <c r="BH1749" s="118"/>
      <c r="BI1749" s="118"/>
    </row>
    <row r="1750" spans="1:61" x14ac:dyDescent="0.2">
      <c r="A1750" s="129"/>
      <c r="B1750" s="130"/>
      <c r="C1750" s="195" t="s">
        <v>1207</v>
      </c>
      <c r="D1750" s="196"/>
      <c r="E1750" s="133">
        <v>125</v>
      </c>
      <c r="F1750" s="134"/>
      <c r="G1750" s="135"/>
      <c r="H1750" s="136"/>
      <c r="I1750" s="131"/>
      <c r="J1750" s="137"/>
      <c r="K1750" s="131"/>
      <c r="M1750" s="132" t="s">
        <v>1207</v>
      </c>
      <c r="O1750" s="118"/>
      <c r="Z1750" s="118"/>
      <c r="AA1750" s="118"/>
      <c r="AB1750" s="118"/>
      <c r="AC1750" s="118"/>
      <c r="AD1750" s="118"/>
      <c r="AE1750" s="118"/>
      <c r="AF1750" s="118"/>
      <c r="AG1750" s="118"/>
      <c r="AH1750" s="118"/>
      <c r="AI1750" s="118"/>
      <c r="AJ1750" s="118"/>
      <c r="AK1750" s="118"/>
      <c r="AL1750" s="118"/>
      <c r="AM1750" s="118"/>
      <c r="AN1750" s="118"/>
      <c r="AO1750" s="118"/>
      <c r="AP1750" s="118"/>
      <c r="AQ1750" s="118"/>
      <c r="AR1750" s="118"/>
      <c r="AS1750" s="118"/>
      <c r="AT1750" s="118"/>
      <c r="AU1750" s="118"/>
      <c r="AV1750" s="118"/>
      <c r="AW1750" s="118"/>
      <c r="AX1750" s="118"/>
      <c r="AY1750" s="118"/>
      <c r="AZ1750" s="118"/>
      <c r="BA1750" s="118"/>
      <c r="BB1750" s="118"/>
      <c r="BC1750" s="118"/>
      <c r="BD1750" s="138" t="str">
        <f t="shared" si="38"/>
        <v>313:101,01</v>
      </c>
      <c r="BE1750" s="118"/>
      <c r="BF1750" s="118"/>
      <c r="BG1750" s="118"/>
      <c r="BH1750" s="118"/>
      <c r="BI1750" s="118"/>
    </row>
    <row r="1751" spans="1:61" x14ac:dyDescent="0.2">
      <c r="A1751" s="129"/>
      <c r="B1751" s="130"/>
      <c r="C1751" s="195" t="s">
        <v>265</v>
      </c>
      <c r="D1751" s="196"/>
      <c r="E1751" s="133">
        <v>0</v>
      </c>
      <c r="F1751" s="134"/>
      <c r="G1751" s="135"/>
      <c r="H1751" s="136"/>
      <c r="I1751" s="131"/>
      <c r="J1751" s="137"/>
      <c r="K1751" s="131"/>
      <c r="M1751" s="132"/>
      <c r="O1751" s="118"/>
      <c r="Z1751" s="118"/>
      <c r="AA1751" s="118"/>
      <c r="AB1751" s="118"/>
      <c r="AC1751" s="118"/>
      <c r="AD1751" s="118"/>
      <c r="AE1751" s="118"/>
      <c r="AF1751" s="118"/>
      <c r="AG1751" s="118"/>
      <c r="AH1751" s="118"/>
      <c r="AI1751" s="118"/>
      <c r="AJ1751" s="118"/>
      <c r="AK1751" s="118"/>
      <c r="AL1751" s="118"/>
      <c r="AM1751" s="118"/>
      <c r="AN1751" s="118"/>
      <c r="AO1751" s="118"/>
      <c r="AP1751" s="118"/>
      <c r="AQ1751" s="118"/>
      <c r="AR1751" s="118"/>
      <c r="AS1751" s="118"/>
      <c r="AT1751" s="118"/>
      <c r="AU1751" s="118"/>
      <c r="AV1751" s="118"/>
      <c r="AW1751" s="118"/>
      <c r="AX1751" s="118"/>
      <c r="AY1751" s="118"/>
      <c r="AZ1751" s="118"/>
      <c r="BA1751" s="118"/>
      <c r="BB1751" s="118"/>
      <c r="BC1751" s="118"/>
      <c r="BD1751" s="138" t="str">
        <f t="shared" si="38"/>
        <v>ostatní stav mistnosti bez stav oprav a uprav:125</v>
      </c>
      <c r="BE1751" s="118"/>
      <c r="BF1751" s="118"/>
      <c r="BG1751" s="118"/>
      <c r="BH1751" s="118"/>
      <c r="BI1751" s="118"/>
    </row>
    <row r="1752" spans="1:61" x14ac:dyDescent="0.2">
      <c r="A1752" s="129"/>
      <c r="B1752" s="130"/>
      <c r="C1752" s="195" t="s">
        <v>265</v>
      </c>
      <c r="D1752" s="196"/>
      <c r="E1752" s="133">
        <v>0</v>
      </c>
      <c r="F1752" s="134"/>
      <c r="G1752" s="135"/>
      <c r="H1752" s="136"/>
      <c r="I1752" s="131"/>
      <c r="J1752" s="137"/>
      <c r="K1752" s="131"/>
      <c r="M1752" s="132"/>
      <c r="O1752" s="118"/>
      <c r="Z1752" s="118"/>
      <c r="AA1752" s="118"/>
      <c r="AB1752" s="118"/>
      <c r="AC1752" s="118"/>
      <c r="AD1752" s="118"/>
      <c r="AE1752" s="118"/>
      <c r="AF1752" s="118"/>
      <c r="AG1752" s="118"/>
      <c r="AH1752" s="118"/>
      <c r="AI1752" s="118"/>
      <c r="AJ1752" s="118"/>
      <c r="AK1752" s="118"/>
      <c r="AL1752" s="118"/>
      <c r="AM1752" s="118"/>
      <c r="AN1752" s="118"/>
      <c r="AO1752" s="118"/>
      <c r="AP1752" s="118"/>
      <c r="AQ1752" s="118"/>
      <c r="AR1752" s="118"/>
      <c r="AS1752" s="118"/>
      <c r="AT1752" s="118"/>
      <c r="AU1752" s="118"/>
      <c r="AV1752" s="118"/>
      <c r="AW1752" s="118"/>
      <c r="AX1752" s="118"/>
      <c r="AY1752" s="118"/>
      <c r="AZ1752" s="118"/>
      <c r="BA1752" s="118"/>
      <c r="BB1752" s="118"/>
      <c r="BC1752" s="118"/>
      <c r="BD1752" s="138" t="str">
        <f t="shared" si="38"/>
        <v/>
      </c>
      <c r="BE1752" s="118"/>
      <c r="BF1752" s="118"/>
      <c r="BG1752" s="118"/>
      <c r="BH1752" s="118"/>
      <c r="BI1752" s="118"/>
    </row>
    <row r="1753" spans="1:61" x14ac:dyDescent="0.2">
      <c r="A1753" s="129"/>
      <c r="B1753" s="130"/>
      <c r="C1753" s="195" t="s">
        <v>265</v>
      </c>
      <c r="D1753" s="196"/>
      <c r="E1753" s="133">
        <v>0</v>
      </c>
      <c r="F1753" s="134"/>
      <c r="G1753" s="135"/>
      <c r="H1753" s="136"/>
      <c r="I1753" s="131"/>
      <c r="J1753" s="137"/>
      <c r="K1753" s="131"/>
      <c r="M1753" s="132"/>
      <c r="O1753" s="118"/>
      <c r="Z1753" s="118"/>
      <c r="AA1753" s="118"/>
      <c r="AB1753" s="118"/>
      <c r="AC1753" s="118"/>
      <c r="AD1753" s="118"/>
      <c r="AE1753" s="118"/>
      <c r="AF1753" s="118"/>
      <c r="AG1753" s="118"/>
      <c r="AH1753" s="118"/>
      <c r="AI1753" s="118"/>
      <c r="AJ1753" s="118"/>
      <c r="AK1753" s="118"/>
      <c r="AL1753" s="118"/>
      <c r="AM1753" s="118"/>
      <c r="AN1753" s="118"/>
      <c r="AO1753" s="118"/>
      <c r="AP1753" s="118"/>
      <c r="AQ1753" s="118"/>
      <c r="AR1753" s="118"/>
      <c r="AS1753" s="118"/>
      <c r="AT1753" s="118"/>
      <c r="AU1753" s="118"/>
      <c r="AV1753" s="118"/>
      <c r="AW1753" s="118"/>
      <c r="AX1753" s="118"/>
      <c r="AY1753" s="118"/>
      <c r="AZ1753" s="118"/>
      <c r="BA1753" s="118"/>
      <c r="BB1753" s="118"/>
      <c r="BC1753" s="118"/>
      <c r="BD1753" s="138" t="str">
        <f t="shared" si="38"/>
        <v/>
      </c>
      <c r="BE1753" s="118"/>
      <c r="BF1753" s="118"/>
      <c r="BG1753" s="118"/>
      <c r="BH1753" s="118"/>
      <c r="BI1753" s="118"/>
    </row>
    <row r="1754" spans="1:61" x14ac:dyDescent="0.2">
      <c r="A1754" s="129"/>
      <c r="B1754" s="130"/>
      <c r="C1754" s="195" t="s">
        <v>267</v>
      </c>
      <c r="D1754" s="196"/>
      <c r="E1754" s="133">
        <v>53.95</v>
      </c>
      <c r="F1754" s="134"/>
      <c r="G1754" s="135"/>
      <c r="H1754" s="136"/>
      <c r="I1754" s="131"/>
      <c r="J1754" s="137"/>
      <c r="K1754" s="131"/>
      <c r="M1754" s="132" t="s">
        <v>267</v>
      </c>
      <c r="O1754" s="118"/>
      <c r="Z1754" s="118"/>
      <c r="AA1754" s="118"/>
      <c r="AB1754" s="118"/>
      <c r="AC1754" s="118"/>
      <c r="AD1754" s="118"/>
      <c r="AE1754" s="118"/>
      <c r="AF1754" s="118"/>
      <c r="AG1754" s="118"/>
      <c r="AH1754" s="118"/>
      <c r="AI1754" s="118"/>
      <c r="AJ1754" s="118"/>
      <c r="AK1754" s="118"/>
      <c r="AL1754" s="118"/>
      <c r="AM1754" s="118"/>
      <c r="AN1754" s="118"/>
      <c r="AO1754" s="118"/>
      <c r="AP1754" s="118"/>
      <c r="AQ1754" s="118"/>
      <c r="AR1754" s="118"/>
      <c r="AS1754" s="118"/>
      <c r="AT1754" s="118"/>
      <c r="AU1754" s="118"/>
      <c r="AV1754" s="118"/>
      <c r="AW1754" s="118"/>
      <c r="AX1754" s="118"/>
      <c r="AY1754" s="118"/>
      <c r="AZ1754" s="118"/>
      <c r="BA1754" s="118"/>
      <c r="BB1754" s="118"/>
      <c r="BC1754" s="118"/>
      <c r="BD1754" s="138" t="str">
        <f t="shared" si="38"/>
        <v/>
      </c>
      <c r="BE1754" s="118"/>
      <c r="BF1754" s="118"/>
      <c r="BG1754" s="118"/>
      <c r="BH1754" s="118"/>
      <c r="BI1754" s="118"/>
    </row>
    <row r="1755" spans="1:61" x14ac:dyDescent="0.2">
      <c r="A1755" s="129"/>
      <c r="B1755" s="130"/>
      <c r="C1755" s="195" t="s">
        <v>268</v>
      </c>
      <c r="D1755" s="196"/>
      <c r="E1755" s="133">
        <v>52.44</v>
      </c>
      <c r="F1755" s="134"/>
      <c r="G1755" s="135"/>
      <c r="H1755" s="136"/>
      <c r="I1755" s="131"/>
      <c r="J1755" s="137"/>
      <c r="K1755" s="131"/>
      <c r="M1755" s="132" t="s">
        <v>268</v>
      </c>
      <c r="O1755" s="118"/>
      <c r="Z1755" s="118"/>
      <c r="AA1755" s="118"/>
      <c r="AB1755" s="118"/>
      <c r="AC1755" s="118"/>
      <c r="AD1755" s="118"/>
      <c r="AE1755" s="118"/>
      <c r="AF1755" s="118"/>
      <c r="AG1755" s="118"/>
      <c r="AH1755" s="118"/>
      <c r="AI1755" s="118"/>
      <c r="AJ1755" s="118"/>
      <c r="AK1755" s="118"/>
      <c r="AL1755" s="118"/>
      <c r="AM1755" s="118"/>
      <c r="AN1755" s="118"/>
      <c r="AO1755" s="118"/>
      <c r="AP1755" s="118"/>
      <c r="AQ1755" s="118"/>
      <c r="AR1755" s="118"/>
      <c r="AS1755" s="118"/>
      <c r="AT1755" s="118"/>
      <c r="AU1755" s="118"/>
      <c r="AV1755" s="118"/>
      <c r="AW1755" s="118"/>
      <c r="AX1755" s="118"/>
      <c r="AY1755" s="118"/>
      <c r="AZ1755" s="118"/>
      <c r="BA1755" s="118"/>
      <c r="BB1755" s="118"/>
      <c r="BC1755" s="118"/>
      <c r="BD1755" s="138" t="str">
        <f t="shared" si="38"/>
        <v>218:53,95</v>
      </c>
      <c r="BE1755" s="118"/>
      <c r="BF1755" s="118"/>
      <c r="BG1755" s="118"/>
      <c r="BH1755" s="118"/>
      <c r="BI1755" s="118"/>
    </row>
    <row r="1756" spans="1:61" x14ac:dyDescent="0.2">
      <c r="A1756" s="129"/>
      <c r="B1756" s="130"/>
      <c r="C1756" s="195" t="s">
        <v>269</v>
      </c>
      <c r="D1756" s="196"/>
      <c r="E1756" s="133">
        <v>102.2</v>
      </c>
      <c r="F1756" s="134"/>
      <c r="G1756" s="135"/>
      <c r="H1756" s="136"/>
      <c r="I1756" s="131"/>
      <c r="J1756" s="137"/>
      <c r="K1756" s="131"/>
      <c r="M1756" s="132" t="s">
        <v>269</v>
      </c>
      <c r="O1756" s="118"/>
      <c r="Z1756" s="118"/>
      <c r="AA1756" s="118"/>
      <c r="AB1756" s="118"/>
      <c r="AC1756" s="118"/>
      <c r="AD1756" s="118"/>
      <c r="AE1756" s="118"/>
      <c r="AF1756" s="118"/>
      <c r="AG1756" s="118"/>
      <c r="AH1756" s="118"/>
      <c r="AI1756" s="118"/>
      <c r="AJ1756" s="118"/>
      <c r="AK1756" s="118"/>
      <c r="AL1756" s="118"/>
      <c r="AM1756" s="118"/>
      <c r="AN1756" s="118"/>
      <c r="AO1756" s="118"/>
      <c r="AP1756" s="118"/>
      <c r="AQ1756" s="118"/>
      <c r="AR1756" s="118"/>
      <c r="AS1756" s="118"/>
      <c r="AT1756" s="118"/>
      <c r="AU1756" s="118"/>
      <c r="AV1756" s="118"/>
      <c r="AW1756" s="118"/>
      <c r="AX1756" s="118"/>
      <c r="AY1756" s="118"/>
      <c r="AZ1756" s="118"/>
      <c r="BA1756" s="118"/>
      <c r="BB1756" s="118"/>
      <c r="BC1756" s="118"/>
      <c r="BD1756" s="138" t="str">
        <f t="shared" si="38"/>
        <v>219:52,44</v>
      </c>
      <c r="BE1756" s="118"/>
      <c r="BF1756" s="118"/>
      <c r="BG1756" s="118"/>
      <c r="BH1756" s="118"/>
      <c r="BI1756" s="118"/>
    </row>
    <row r="1757" spans="1:61" x14ac:dyDescent="0.2">
      <c r="A1757" s="129"/>
      <c r="B1757" s="130"/>
      <c r="C1757" s="195" t="s">
        <v>270</v>
      </c>
      <c r="D1757" s="196"/>
      <c r="E1757" s="133">
        <v>30.17</v>
      </c>
      <c r="F1757" s="134"/>
      <c r="G1757" s="135"/>
      <c r="H1757" s="136"/>
      <c r="I1757" s="131"/>
      <c r="J1757" s="137"/>
      <c r="K1757" s="131"/>
      <c r="M1757" s="132" t="s">
        <v>270</v>
      </c>
      <c r="O1757" s="118"/>
      <c r="Z1757" s="118"/>
      <c r="AA1757" s="118"/>
      <c r="AB1757" s="118"/>
      <c r="AC1757" s="118"/>
      <c r="AD1757" s="118"/>
      <c r="AE1757" s="118"/>
      <c r="AF1757" s="118"/>
      <c r="AG1757" s="118"/>
      <c r="AH1757" s="118"/>
      <c r="AI1757" s="118"/>
      <c r="AJ1757" s="118"/>
      <c r="AK1757" s="118"/>
      <c r="AL1757" s="118"/>
      <c r="AM1757" s="118"/>
      <c r="AN1757" s="118"/>
      <c r="AO1757" s="118"/>
      <c r="AP1757" s="118"/>
      <c r="AQ1757" s="118"/>
      <c r="AR1757" s="118"/>
      <c r="AS1757" s="118"/>
      <c r="AT1757" s="118"/>
      <c r="AU1757" s="118"/>
      <c r="AV1757" s="118"/>
      <c r="AW1757" s="118"/>
      <c r="AX1757" s="118"/>
      <c r="AY1757" s="118"/>
      <c r="AZ1757" s="118"/>
      <c r="BA1757" s="118"/>
      <c r="BB1757" s="118"/>
      <c r="BC1757" s="118"/>
      <c r="BD1757" s="138" t="str">
        <f t="shared" si="38"/>
        <v>308:102,2</v>
      </c>
      <c r="BE1757" s="118"/>
      <c r="BF1757" s="118"/>
      <c r="BG1757" s="118"/>
      <c r="BH1757" s="118"/>
      <c r="BI1757" s="118"/>
    </row>
    <row r="1758" spans="1:61" x14ac:dyDescent="0.2">
      <c r="A1758" s="129"/>
      <c r="B1758" s="130"/>
      <c r="C1758" s="195" t="s">
        <v>271</v>
      </c>
      <c r="D1758" s="196"/>
      <c r="E1758" s="133">
        <v>26.28</v>
      </c>
      <c r="F1758" s="134"/>
      <c r="G1758" s="135"/>
      <c r="H1758" s="136"/>
      <c r="I1758" s="131"/>
      <c r="J1758" s="137"/>
      <c r="K1758" s="131"/>
      <c r="M1758" s="132" t="s">
        <v>271</v>
      </c>
      <c r="O1758" s="118"/>
      <c r="Z1758" s="118"/>
      <c r="AA1758" s="118"/>
      <c r="AB1758" s="118"/>
      <c r="AC1758" s="118"/>
      <c r="AD1758" s="118"/>
      <c r="AE1758" s="118"/>
      <c r="AF1758" s="118"/>
      <c r="AG1758" s="118"/>
      <c r="AH1758" s="118"/>
      <c r="AI1758" s="118"/>
      <c r="AJ1758" s="118"/>
      <c r="AK1758" s="118"/>
      <c r="AL1758" s="118"/>
      <c r="AM1758" s="118"/>
      <c r="AN1758" s="118"/>
      <c r="AO1758" s="118"/>
      <c r="AP1758" s="118"/>
      <c r="AQ1758" s="118"/>
      <c r="AR1758" s="118"/>
      <c r="AS1758" s="118"/>
      <c r="AT1758" s="118"/>
      <c r="AU1758" s="118"/>
      <c r="AV1758" s="118"/>
      <c r="AW1758" s="118"/>
      <c r="AX1758" s="118"/>
      <c r="AY1758" s="118"/>
      <c r="AZ1758" s="118"/>
      <c r="BA1758" s="118"/>
      <c r="BB1758" s="118"/>
      <c r="BC1758" s="118"/>
      <c r="BD1758" s="138" t="str">
        <f t="shared" si="38"/>
        <v>309:30,17</v>
      </c>
      <c r="BE1758" s="118"/>
      <c r="BF1758" s="118"/>
      <c r="BG1758" s="118"/>
      <c r="BH1758" s="118"/>
      <c r="BI1758" s="118"/>
    </row>
    <row r="1759" spans="1:61" x14ac:dyDescent="0.2">
      <c r="A1759" s="129"/>
      <c r="B1759" s="130"/>
      <c r="C1759" s="195" t="s">
        <v>272</v>
      </c>
      <c r="D1759" s="196"/>
      <c r="E1759" s="133">
        <v>7.61</v>
      </c>
      <c r="F1759" s="134"/>
      <c r="G1759" s="135"/>
      <c r="H1759" s="136"/>
      <c r="I1759" s="131"/>
      <c r="J1759" s="137"/>
      <c r="K1759" s="131"/>
      <c r="M1759" s="132" t="s">
        <v>272</v>
      </c>
      <c r="O1759" s="118"/>
      <c r="Z1759" s="118"/>
      <c r="AA1759" s="118"/>
      <c r="AB1759" s="118"/>
      <c r="AC1759" s="118"/>
      <c r="AD1759" s="118"/>
      <c r="AE1759" s="118"/>
      <c r="AF1759" s="118"/>
      <c r="AG1759" s="118"/>
      <c r="AH1759" s="118"/>
      <c r="AI1759" s="118"/>
      <c r="AJ1759" s="118"/>
      <c r="AK1759" s="118"/>
      <c r="AL1759" s="118"/>
      <c r="AM1759" s="118"/>
      <c r="AN1759" s="118"/>
      <c r="AO1759" s="118"/>
      <c r="AP1759" s="118"/>
      <c r="AQ1759" s="118"/>
      <c r="AR1759" s="118"/>
      <c r="AS1759" s="118"/>
      <c r="AT1759" s="118"/>
      <c r="AU1759" s="118"/>
      <c r="AV1759" s="118"/>
      <c r="AW1759" s="118"/>
      <c r="AX1759" s="118"/>
      <c r="AY1759" s="118"/>
      <c r="AZ1759" s="118"/>
      <c r="BA1759" s="118"/>
      <c r="BB1759" s="118"/>
      <c r="BC1759" s="118"/>
      <c r="BD1759" s="138" t="str">
        <f t="shared" si="38"/>
        <v>310:26,28</v>
      </c>
      <c r="BE1759" s="118"/>
      <c r="BF1759" s="118"/>
      <c r="BG1759" s="118"/>
      <c r="BH1759" s="118"/>
      <c r="BI1759" s="118"/>
    </row>
    <row r="1760" spans="1:61" x14ac:dyDescent="0.2">
      <c r="A1760" s="129"/>
      <c r="B1760" s="130"/>
      <c r="C1760" s="195" t="s">
        <v>273</v>
      </c>
      <c r="D1760" s="196"/>
      <c r="E1760" s="133">
        <v>38.51</v>
      </c>
      <c r="F1760" s="134"/>
      <c r="G1760" s="135"/>
      <c r="H1760" s="136"/>
      <c r="I1760" s="131"/>
      <c r="J1760" s="137"/>
      <c r="K1760" s="131"/>
      <c r="M1760" s="132" t="s">
        <v>273</v>
      </c>
      <c r="O1760" s="118"/>
      <c r="Z1760" s="118"/>
      <c r="AA1760" s="118"/>
      <c r="AB1760" s="118"/>
      <c r="AC1760" s="118"/>
      <c r="AD1760" s="118"/>
      <c r="AE1760" s="118"/>
      <c r="AF1760" s="118"/>
      <c r="AG1760" s="118"/>
      <c r="AH1760" s="118"/>
      <c r="AI1760" s="118"/>
      <c r="AJ1760" s="118"/>
      <c r="AK1760" s="118"/>
      <c r="AL1760" s="118"/>
      <c r="AM1760" s="118"/>
      <c r="AN1760" s="118"/>
      <c r="AO1760" s="118"/>
      <c r="AP1760" s="118"/>
      <c r="AQ1760" s="118"/>
      <c r="AR1760" s="118"/>
      <c r="AS1760" s="118"/>
      <c r="AT1760" s="118"/>
      <c r="AU1760" s="118"/>
      <c r="AV1760" s="118"/>
      <c r="AW1760" s="118"/>
      <c r="AX1760" s="118"/>
      <c r="AY1760" s="118"/>
      <c r="AZ1760" s="118"/>
      <c r="BA1760" s="118"/>
      <c r="BB1760" s="118"/>
      <c r="BC1760" s="118"/>
      <c r="BD1760" s="138" t="str">
        <f t="shared" si="38"/>
        <v>311:7,61</v>
      </c>
      <c r="BE1760" s="118"/>
      <c r="BF1760" s="118"/>
      <c r="BG1760" s="118"/>
      <c r="BH1760" s="118"/>
      <c r="BI1760" s="118"/>
    </row>
    <row r="1761" spans="1:104" x14ac:dyDescent="0.2">
      <c r="A1761" s="129"/>
      <c r="B1761" s="130"/>
      <c r="C1761" s="195" t="s">
        <v>353</v>
      </c>
      <c r="D1761" s="196"/>
      <c r="E1761" s="133">
        <v>150.53</v>
      </c>
      <c r="F1761" s="134"/>
      <c r="G1761" s="135"/>
      <c r="H1761" s="136"/>
      <c r="I1761" s="131"/>
      <c r="J1761" s="137"/>
      <c r="K1761" s="131"/>
      <c r="M1761" s="132" t="s">
        <v>353</v>
      </c>
      <c r="O1761" s="118"/>
      <c r="Z1761" s="118"/>
      <c r="AA1761" s="118"/>
      <c r="AB1761" s="118"/>
      <c r="AC1761" s="118"/>
      <c r="AD1761" s="118"/>
      <c r="AE1761" s="118"/>
      <c r="AF1761" s="118"/>
      <c r="AG1761" s="118"/>
      <c r="AH1761" s="118"/>
      <c r="AI1761" s="118"/>
      <c r="AJ1761" s="118"/>
      <c r="AK1761" s="118"/>
      <c r="AL1761" s="118"/>
      <c r="AM1761" s="118"/>
      <c r="AN1761" s="118"/>
      <c r="AO1761" s="118"/>
      <c r="AP1761" s="118"/>
      <c r="AQ1761" s="118"/>
      <c r="AR1761" s="118"/>
      <c r="AS1761" s="118"/>
      <c r="AT1761" s="118"/>
      <c r="AU1761" s="118"/>
      <c r="AV1761" s="118"/>
      <c r="AW1761" s="118"/>
      <c r="AX1761" s="118"/>
      <c r="AY1761" s="118"/>
      <c r="AZ1761" s="118"/>
      <c r="BA1761" s="118"/>
      <c r="BB1761" s="118"/>
      <c r="BC1761" s="118"/>
      <c r="BD1761" s="138" t="str">
        <f t="shared" si="38"/>
        <v>312:38,51</v>
      </c>
      <c r="BE1761" s="118"/>
      <c r="BF1761" s="118"/>
      <c r="BG1761" s="118"/>
      <c r="BH1761" s="118"/>
      <c r="BI1761" s="118"/>
    </row>
    <row r="1762" spans="1:104" x14ac:dyDescent="0.2">
      <c r="A1762" s="129"/>
      <c r="B1762" s="130"/>
      <c r="C1762" s="195" t="s">
        <v>274</v>
      </c>
      <c r="D1762" s="196"/>
      <c r="E1762" s="133">
        <v>20.41</v>
      </c>
      <c r="F1762" s="134"/>
      <c r="G1762" s="135"/>
      <c r="H1762" s="136"/>
      <c r="I1762" s="131"/>
      <c r="J1762" s="137"/>
      <c r="K1762" s="131"/>
      <c r="M1762" s="132" t="s">
        <v>274</v>
      </c>
      <c r="O1762" s="118"/>
      <c r="Z1762" s="118"/>
      <c r="AA1762" s="118"/>
      <c r="AB1762" s="118"/>
      <c r="AC1762" s="118"/>
      <c r="AD1762" s="118"/>
      <c r="AE1762" s="118"/>
      <c r="AF1762" s="118"/>
      <c r="AG1762" s="118"/>
      <c r="AH1762" s="118"/>
      <c r="AI1762" s="118"/>
      <c r="AJ1762" s="118"/>
      <c r="AK1762" s="118"/>
      <c r="AL1762" s="118"/>
      <c r="AM1762" s="118"/>
      <c r="AN1762" s="118"/>
      <c r="AO1762" s="118"/>
      <c r="AP1762" s="118"/>
      <c r="AQ1762" s="118"/>
      <c r="AR1762" s="118"/>
      <c r="AS1762" s="118"/>
      <c r="AT1762" s="118"/>
      <c r="AU1762" s="118"/>
      <c r="AV1762" s="118"/>
      <c r="AW1762" s="118"/>
      <c r="AX1762" s="118"/>
      <c r="AY1762" s="118"/>
      <c r="AZ1762" s="118"/>
      <c r="BA1762" s="118"/>
      <c r="BB1762" s="118"/>
      <c r="BC1762" s="118"/>
      <c r="BD1762" s="138" t="str">
        <f t="shared" si="38"/>
        <v>407:150,53</v>
      </c>
      <c r="BE1762" s="118"/>
      <c r="BF1762" s="118"/>
      <c r="BG1762" s="118"/>
      <c r="BH1762" s="118"/>
      <c r="BI1762" s="118"/>
    </row>
    <row r="1763" spans="1:104" x14ac:dyDescent="0.2">
      <c r="A1763" s="129"/>
      <c r="B1763" s="130"/>
      <c r="C1763" s="195" t="s">
        <v>266</v>
      </c>
      <c r="D1763" s="196"/>
      <c r="E1763" s="133">
        <v>-940</v>
      </c>
      <c r="F1763" s="134"/>
      <c r="G1763" s="135"/>
      <c r="H1763" s="136"/>
      <c r="I1763" s="131"/>
      <c r="J1763" s="137"/>
      <c r="K1763" s="131"/>
      <c r="M1763" s="132">
        <v>-940</v>
      </c>
      <c r="O1763" s="118"/>
      <c r="Z1763" s="118"/>
      <c r="AA1763" s="118"/>
      <c r="AB1763" s="118"/>
      <c r="AC1763" s="118"/>
      <c r="AD1763" s="118"/>
      <c r="AE1763" s="118"/>
      <c r="AF1763" s="118"/>
      <c r="AG1763" s="118"/>
      <c r="AH1763" s="118"/>
      <c r="AI1763" s="118"/>
      <c r="AJ1763" s="118"/>
      <c r="AK1763" s="118"/>
      <c r="AL1763" s="118"/>
      <c r="AM1763" s="118"/>
      <c r="AN1763" s="118"/>
      <c r="AO1763" s="118"/>
      <c r="AP1763" s="118"/>
      <c r="AQ1763" s="118"/>
      <c r="AR1763" s="118"/>
      <c r="AS1763" s="118"/>
      <c r="AT1763" s="118"/>
      <c r="AU1763" s="118"/>
      <c r="AV1763" s="118"/>
      <c r="AW1763" s="118"/>
      <c r="AX1763" s="118"/>
      <c r="AY1763" s="118"/>
      <c r="AZ1763" s="118"/>
      <c r="BA1763" s="118"/>
      <c r="BB1763" s="118"/>
      <c r="BC1763" s="118"/>
      <c r="BD1763" s="138" t="str">
        <f t="shared" si="38"/>
        <v>104:20,41</v>
      </c>
      <c r="BE1763" s="118"/>
      <c r="BF1763" s="118"/>
      <c r="BG1763" s="118"/>
      <c r="BH1763" s="118"/>
      <c r="BI1763" s="118"/>
    </row>
    <row r="1764" spans="1:104" x14ac:dyDescent="0.2">
      <c r="A1764" s="139" t="s">
        <v>50</v>
      </c>
      <c r="B1764" s="140" t="s">
        <v>1198</v>
      </c>
      <c r="C1764" s="141" t="s">
        <v>1199</v>
      </c>
      <c r="D1764" s="142"/>
      <c r="E1764" s="143"/>
      <c r="F1764" s="143"/>
      <c r="G1764" s="144">
        <f>SUM(G1696:G1763)</f>
        <v>0</v>
      </c>
      <c r="H1764" s="145"/>
      <c r="I1764" s="144">
        <f>SUM(I1696:I1763)</f>
        <v>0.90081557999999995</v>
      </c>
      <c r="J1764" s="146"/>
      <c r="K1764" s="144">
        <f>SUM(K1696:K1763)</f>
        <v>0</v>
      </c>
      <c r="O1764" s="118"/>
      <c r="X1764" s="147">
        <f>K1764</f>
        <v>0</v>
      </c>
      <c r="Y1764" s="147">
        <f>I1764</f>
        <v>0.90081557999999995</v>
      </c>
      <c r="Z1764" s="128">
        <f>G1764</f>
        <v>0</v>
      </c>
      <c r="AA1764" s="118"/>
      <c r="AB1764" s="118"/>
      <c r="AC1764" s="118"/>
      <c r="AD1764" s="118"/>
      <c r="AE1764" s="118"/>
      <c r="AF1764" s="118"/>
      <c r="AG1764" s="118"/>
      <c r="AH1764" s="118"/>
      <c r="AI1764" s="118"/>
      <c r="AJ1764" s="118"/>
      <c r="AK1764" s="118"/>
      <c r="AL1764" s="118"/>
      <c r="AM1764" s="118"/>
      <c r="AN1764" s="118"/>
      <c r="AO1764" s="118"/>
      <c r="AP1764" s="118"/>
      <c r="AQ1764" s="118"/>
      <c r="AR1764" s="118"/>
      <c r="AS1764" s="118"/>
      <c r="AT1764" s="118"/>
      <c r="AU1764" s="118"/>
      <c r="AV1764" s="118"/>
      <c r="AW1764" s="118"/>
      <c r="AX1764" s="118"/>
      <c r="AY1764" s="118"/>
      <c r="AZ1764" s="118"/>
      <c r="BA1764" s="148"/>
      <c r="BB1764" s="148"/>
      <c r="BC1764" s="148"/>
      <c r="BD1764" s="148"/>
      <c r="BE1764" s="148"/>
      <c r="BF1764" s="148"/>
      <c r="BG1764" s="118"/>
      <c r="BH1764" s="118"/>
      <c r="BI1764" s="118"/>
    </row>
    <row r="1765" spans="1:104" ht="14.25" customHeight="1" x14ac:dyDescent="0.2">
      <c r="A1765" s="108" t="s">
        <v>46</v>
      </c>
      <c r="B1765" s="109" t="s">
        <v>1208</v>
      </c>
      <c r="C1765" s="110" t="s">
        <v>1209</v>
      </c>
      <c r="D1765" s="111"/>
      <c r="E1765" s="112"/>
      <c r="F1765" s="112"/>
      <c r="G1765" s="113"/>
      <c r="H1765" s="114"/>
      <c r="I1765" s="115"/>
      <c r="J1765" s="116"/>
      <c r="K1765" s="117"/>
      <c r="O1765" s="118"/>
    </row>
    <row r="1766" spans="1:104" x14ac:dyDescent="0.2">
      <c r="A1766" s="119">
        <v>213</v>
      </c>
      <c r="B1766" s="120" t="s">
        <v>1210</v>
      </c>
      <c r="C1766" s="121" t="s">
        <v>1211</v>
      </c>
      <c r="D1766" s="122" t="s">
        <v>91</v>
      </c>
      <c r="E1766" s="123">
        <v>334.58080000000001</v>
      </c>
      <c r="F1766" s="124">
        <v>0</v>
      </c>
      <c r="G1766" s="125">
        <f>E1766*F1766</f>
        <v>0</v>
      </c>
      <c r="H1766" s="126">
        <v>0</v>
      </c>
      <c r="I1766" s="127">
        <f>E1766*H1766</f>
        <v>0</v>
      </c>
      <c r="J1766" s="126">
        <v>0</v>
      </c>
      <c r="K1766" s="127">
        <f>E1766*J1766</f>
        <v>0</v>
      </c>
      <c r="O1766" s="118"/>
      <c r="Z1766" s="118"/>
      <c r="AA1766" s="118">
        <v>1</v>
      </c>
      <c r="AB1766" s="118">
        <v>3</v>
      </c>
      <c r="AC1766" s="118">
        <v>3</v>
      </c>
      <c r="AD1766" s="118"/>
      <c r="AE1766" s="118"/>
      <c r="AF1766" s="118"/>
      <c r="AG1766" s="118"/>
      <c r="AH1766" s="118"/>
      <c r="AI1766" s="118"/>
      <c r="AJ1766" s="118"/>
      <c r="AK1766" s="118"/>
      <c r="AL1766" s="118"/>
      <c r="AM1766" s="118"/>
      <c r="AN1766" s="118"/>
      <c r="AO1766" s="118"/>
      <c r="AP1766" s="118"/>
      <c r="AQ1766" s="118"/>
      <c r="AR1766" s="118"/>
      <c r="AS1766" s="118"/>
      <c r="AT1766" s="118"/>
      <c r="AU1766" s="118"/>
      <c r="AV1766" s="118"/>
      <c r="AW1766" s="118"/>
      <c r="AX1766" s="118"/>
      <c r="AY1766" s="118"/>
      <c r="AZ1766" s="128">
        <f>G1766</f>
        <v>0</v>
      </c>
      <c r="BA1766" s="118"/>
      <c r="BB1766" s="118"/>
      <c r="BC1766" s="118"/>
      <c r="BD1766" s="118"/>
      <c r="BE1766" s="118"/>
      <c r="BF1766" s="118"/>
      <c r="BG1766" s="118"/>
      <c r="BH1766" s="118"/>
      <c r="BI1766" s="118"/>
      <c r="CA1766" s="118">
        <v>1</v>
      </c>
      <c r="CB1766" s="118">
        <v>3</v>
      </c>
      <c r="CZ1766" s="81">
        <v>4</v>
      </c>
    </row>
    <row r="1767" spans="1:104" x14ac:dyDescent="0.2">
      <c r="A1767" s="129"/>
      <c r="B1767" s="130"/>
      <c r="C1767" s="195" t="s">
        <v>1212</v>
      </c>
      <c r="D1767" s="196"/>
      <c r="E1767" s="133">
        <v>431.58080000000001</v>
      </c>
      <c r="F1767" s="134"/>
      <c r="G1767" s="135"/>
      <c r="H1767" s="136"/>
      <c r="I1767" s="131"/>
      <c r="J1767" s="137"/>
      <c r="K1767" s="131"/>
      <c r="M1767" s="165">
        <v>4315808</v>
      </c>
      <c r="O1767" s="118"/>
      <c r="Z1767" s="118"/>
      <c r="AA1767" s="118"/>
      <c r="AB1767" s="118"/>
      <c r="AC1767" s="118"/>
      <c r="AD1767" s="118"/>
      <c r="AE1767" s="118"/>
      <c r="AF1767" s="118"/>
      <c r="AG1767" s="118"/>
      <c r="AH1767" s="118"/>
      <c r="AI1767" s="118"/>
      <c r="AJ1767" s="118"/>
      <c r="AK1767" s="118"/>
      <c r="AL1767" s="118"/>
      <c r="AM1767" s="118"/>
      <c r="AN1767" s="118"/>
      <c r="AO1767" s="118"/>
      <c r="AP1767" s="118"/>
      <c r="AQ1767" s="118"/>
      <c r="AR1767" s="118"/>
      <c r="AS1767" s="118"/>
      <c r="AT1767" s="118"/>
      <c r="AU1767" s="118"/>
      <c r="AV1767" s="118"/>
      <c r="AW1767" s="118"/>
      <c r="AX1767" s="118"/>
      <c r="AY1767" s="118"/>
      <c r="AZ1767" s="118"/>
      <c r="BA1767" s="118"/>
      <c r="BB1767" s="118"/>
      <c r="BC1767" s="118"/>
      <c r="BD1767" s="138" t="str">
        <f>C1766</f>
        <v xml:space="preserve">Svislá doprava suti a vybour. hmot za 2.NP a 1.PP </v>
      </c>
      <c r="BE1767" s="118"/>
      <c r="BF1767" s="118"/>
      <c r="BG1767" s="118"/>
      <c r="BH1767" s="118"/>
      <c r="BI1767" s="118"/>
    </row>
    <row r="1768" spans="1:104" x14ac:dyDescent="0.2">
      <c r="A1768" s="129"/>
      <c r="B1768" s="130"/>
      <c r="C1768" s="195" t="s">
        <v>1213</v>
      </c>
      <c r="D1768" s="196"/>
      <c r="E1768" s="133">
        <v>-97</v>
      </c>
      <c r="F1768" s="134"/>
      <c r="G1768" s="135"/>
      <c r="H1768" s="136"/>
      <c r="I1768" s="131"/>
      <c r="J1768" s="137"/>
      <c r="K1768" s="131"/>
      <c r="M1768" s="132">
        <v>-97</v>
      </c>
      <c r="O1768" s="118"/>
      <c r="Z1768" s="118"/>
      <c r="AA1768" s="118"/>
      <c r="AB1768" s="118"/>
      <c r="AC1768" s="118"/>
      <c r="AD1768" s="118"/>
      <c r="AE1768" s="118"/>
      <c r="AF1768" s="118"/>
      <c r="AG1768" s="118"/>
      <c r="AH1768" s="118"/>
      <c r="AI1768" s="118"/>
      <c r="AJ1768" s="118"/>
      <c r="AK1768" s="118"/>
      <c r="AL1768" s="118"/>
      <c r="AM1768" s="118"/>
      <c r="AN1768" s="118"/>
      <c r="AO1768" s="118"/>
      <c r="AP1768" s="118"/>
      <c r="AQ1768" s="118"/>
      <c r="AR1768" s="118"/>
      <c r="AS1768" s="118"/>
      <c r="AT1768" s="118"/>
      <c r="AU1768" s="118"/>
      <c r="AV1768" s="118"/>
      <c r="AW1768" s="118"/>
      <c r="AX1768" s="118"/>
      <c r="AY1768" s="118"/>
      <c r="AZ1768" s="118"/>
      <c r="BA1768" s="118"/>
      <c r="BB1768" s="118"/>
      <c r="BC1768" s="118"/>
      <c r="BD1768" s="138" t="str">
        <f>C1767</f>
        <v>431,5808</v>
      </c>
      <c r="BE1768" s="118"/>
      <c r="BF1768" s="118"/>
      <c r="BG1768" s="118"/>
      <c r="BH1768" s="118"/>
      <c r="BI1768" s="118"/>
    </row>
    <row r="1769" spans="1:104" x14ac:dyDescent="0.2">
      <c r="A1769" s="119">
        <v>214</v>
      </c>
      <c r="B1769" s="120" t="s">
        <v>1214</v>
      </c>
      <c r="C1769" s="121" t="s">
        <v>1215</v>
      </c>
      <c r="D1769" s="122" t="s">
        <v>91</v>
      </c>
      <c r="E1769" s="123">
        <v>503.07119999999998</v>
      </c>
      <c r="F1769" s="124">
        <v>0</v>
      </c>
      <c r="G1769" s="125">
        <f>E1769*F1769</f>
        <v>0</v>
      </c>
      <c r="H1769" s="126">
        <v>0</v>
      </c>
      <c r="I1769" s="127">
        <f>E1769*H1769</f>
        <v>0</v>
      </c>
      <c r="J1769" s="126">
        <v>0</v>
      </c>
      <c r="K1769" s="127">
        <f>E1769*J1769</f>
        <v>0</v>
      </c>
      <c r="O1769" s="118"/>
      <c r="Z1769" s="118"/>
      <c r="AA1769" s="118">
        <v>1</v>
      </c>
      <c r="AB1769" s="118">
        <v>3</v>
      </c>
      <c r="AC1769" s="118">
        <v>3</v>
      </c>
      <c r="AD1769" s="118"/>
      <c r="AE1769" s="118"/>
      <c r="AF1769" s="118"/>
      <c r="AG1769" s="118"/>
      <c r="AH1769" s="118"/>
      <c r="AI1769" s="118"/>
      <c r="AJ1769" s="118"/>
      <c r="AK1769" s="118"/>
      <c r="AL1769" s="118"/>
      <c r="AM1769" s="118"/>
      <c r="AN1769" s="118"/>
      <c r="AO1769" s="118"/>
      <c r="AP1769" s="118"/>
      <c r="AQ1769" s="118"/>
      <c r="AR1769" s="118"/>
      <c r="AS1769" s="118"/>
      <c r="AT1769" s="118"/>
      <c r="AU1769" s="118"/>
      <c r="AV1769" s="118"/>
      <c r="AW1769" s="118"/>
      <c r="AX1769" s="118"/>
      <c r="AY1769" s="118"/>
      <c r="AZ1769" s="128">
        <f>G1769</f>
        <v>0</v>
      </c>
      <c r="BA1769" s="118"/>
      <c r="BB1769" s="118"/>
      <c r="BC1769" s="118"/>
      <c r="BD1769" s="118"/>
      <c r="BE1769" s="118"/>
      <c r="BF1769" s="118"/>
      <c r="BG1769" s="118"/>
      <c r="BH1769" s="118"/>
      <c r="BI1769" s="118"/>
      <c r="CA1769" s="118">
        <v>1</v>
      </c>
      <c r="CB1769" s="118">
        <v>3</v>
      </c>
      <c r="CZ1769" s="81">
        <v>4</v>
      </c>
    </row>
    <row r="1770" spans="1:104" x14ac:dyDescent="0.2">
      <c r="A1770" s="129"/>
      <c r="B1770" s="130"/>
      <c r="C1770" s="195" t="s">
        <v>1216</v>
      </c>
      <c r="D1770" s="196"/>
      <c r="E1770" s="133">
        <v>647.37120000000004</v>
      </c>
      <c r="F1770" s="134"/>
      <c r="G1770" s="135"/>
      <c r="H1770" s="136"/>
      <c r="I1770" s="131"/>
      <c r="J1770" s="137"/>
      <c r="K1770" s="131"/>
      <c r="M1770" s="165">
        <v>6473712</v>
      </c>
      <c r="O1770" s="118"/>
      <c r="Z1770" s="118"/>
      <c r="AA1770" s="118"/>
      <c r="AB1770" s="118"/>
      <c r="AC1770" s="118"/>
      <c r="AD1770" s="118"/>
      <c r="AE1770" s="118"/>
      <c r="AF1770" s="118"/>
      <c r="AG1770" s="118"/>
      <c r="AH1770" s="118"/>
      <c r="AI1770" s="118"/>
      <c r="AJ1770" s="118"/>
      <c r="AK1770" s="118"/>
      <c r="AL1770" s="118"/>
      <c r="AM1770" s="118"/>
      <c r="AN1770" s="118"/>
      <c r="AO1770" s="118"/>
      <c r="AP1770" s="118"/>
      <c r="AQ1770" s="118"/>
      <c r="AR1770" s="118"/>
      <c r="AS1770" s="118"/>
      <c r="AT1770" s="118"/>
      <c r="AU1770" s="118"/>
      <c r="AV1770" s="118"/>
      <c r="AW1770" s="118"/>
      <c r="AX1770" s="118"/>
      <c r="AY1770" s="118"/>
      <c r="AZ1770" s="118"/>
      <c r="BA1770" s="118"/>
      <c r="BB1770" s="118"/>
      <c r="BC1770" s="118"/>
      <c r="BD1770" s="138" t="str">
        <f>C1769</f>
        <v xml:space="preserve">Příplatek za každé další podlaží </v>
      </c>
      <c r="BE1770" s="118"/>
      <c r="BF1770" s="118"/>
      <c r="BG1770" s="118"/>
      <c r="BH1770" s="118"/>
      <c r="BI1770" s="118"/>
    </row>
    <row r="1771" spans="1:104" x14ac:dyDescent="0.2">
      <c r="A1771" s="129"/>
      <c r="B1771" s="130"/>
      <c r="C1771" s="195" t="s">
        <v>1217</v>
      </c>
      <c r="D1771" s="196"/>
      <c r="E1771" s="133">
        <v>-144.30000000000001</v>
      </c>
      <c r="F1771" s="134"/>
      <c r="G1771" s="135"/>
      <c r="H1771" s="136"/>
      <c r="I1771" s="131"/>
      <c r="J1771" s="137"/>
      <c r="K1771" s="131"/>
      <c r="M1771" s="132" t="s">
        <v>1217</v>
      </c>
      <c r="O1771" s="118"/>
      <c r="Z1771" s="118"/>
      <c r="AA1771" s="118"/>
      <c r="AB1771" s="118"/>
      <c r="AC1771" s="118"/>
      <c r="AD1771" s="118"/>
      <c r="AE1771" s="118"/>
      <c r="AF1771" s="118"/>
      <c r="AG1771" s="118"/>
      <c r="AH1771" s="118"/>
      <c r="AI1771" s="118"/>
      <c r="AJ1771" s="118"/>
      <c r="AK1771" s="118"/>
      <c r="AL1771" s="118"/>
      <c r="AM1771" s="118"/>
      <c r="AN1771" s="118"/>
      <c r="AO1771" s="118"/>
      <c r="AP1771" s="118"/>
      <c r="AQ1771" s="118"/>
      <c r="AR1771" s="118"/>
      <c r="AS1771" s="118"/>
      <c r="AT1771" s="118"/>
      <c r="AU1771" s="118"/>
      <c r="AV1771" s="118"/>
      <c r="AW1771" s="118"/>
      <c r="AX1771" s="118"/>
      <c r="AY1771" s="118"/>
      <c r="AZ1771" s="118"/>
      <c r="BA1771" s="118"/>
      <c r="BB1771" s="118"/>
      <c r="BC1771" s="118"/>
      <c r="BD1771" s="138" t="str">
        <f>C1770</f>
        <v>647,3712</v>
      </c>
      <c r="BE1771" s="118"/>
      <c r="BF1771" s="118"/>
      <c r="BG1771" s="118"/>
      <c r="BH1771" s="118"/>
      <c r="BI1771" s="118"/>
    </row>
    <row r="1772" spans="1:104" x14ac:dyDescent="0.2">
      <c r="A1772" s="119">
        <v>215</v>
      </c>
      <c r="B1772" s="120" t="s">
        <v>1218</v>
      </c>
      <c r="C1772" s="121" t="s">
        <v>1219</v>
      </c>
      <c r="D1772" s="122" t="s">
        <v>91</v>
      </c>
      <c r="E1772" s="123">
        <v>167.69040000000001</v>
      </c>
      <c r="F1772" s="124">
        <v>0</v>
      </c>
      <c r="G1772" s="125">
        <f>E1772*F1772</f>
        <v>0</v>
      </c>
      <c r="H1772" s="126">
        <v>0</v>
      </c>
      <c r="I1772" s="127">
        <f>E1772*H1772</f>
        <v>0</v>
      </c>
      <c r="J1772" s="126">
        <v>0</v>
      </c>
      <c r="K1772" s="127">
        <f>E1772*J1772</f>
        <v>0</v>
      </c>
      <c r="O1772" s="118"/>
      <c r="Z1772" s="118"/>
      <c r="AA1772" s="118">
        <v>1</v>
      </c>
      <c r="AB1772" s="118">
        <v>3</v>
      </c>
      <c r="AC1772" s="118">
        <v>3</v>
      </c>
      <c r="AD1772" s="118"/>
      <c r="AE1772" s="118"/>
      <c r="AF1772" s="118"/>
      <c r="AG1772" s="118"/>
      <c r="AH1772" s="118"/>
      <c r="AI1772" s="118"/>
      <c r="AJ1772" s="118"/>
      <c r="AK1772" s="118"/>
      <c r="AL1772" s="118"/>
      <c r="AM1772" s="118"/>
      <c r="AN1772" s="118"/>
      <c r="AO1772" s="118"/>
      <c r="AP1772" s="118"/>
      <c r="AQ1772" s="118"/>
      <c r="AR1772" s="118"/>
      <c r="AS1772" s="118"/>
      <c r="AT1772" s="118"/>
      <c r="AU1772" s="118"/>
      <c r="AV1772" s="118"/>
      <c r="AW1772" s="118"/>
      <c r="AX1772" s="118"/>
      <c r="AY1772" s="118"/>
      <c r="AZ1772" s="128">
        <f>G1772</f>
        <v>0</v>
      </c>
      <c r="BA1772" s="118"/>
      <c r="BB1772" s="118"/>
      <c r="BC1772" s="118"/>
      <c r="BD1772" s="118"/>
      <c r="BE1772" s="118"/>
      <c r="BF1772" s="118"/>
      <c r="BG1772" s="118"/>
      <c r="BH1772" s="118"/>
      <c r="BI1772" s="118"/>
      <c r="CA1772" s="118">
        <v>1</v>
      </c>
      <c r="CB1772" s="118">
        <v>3</v>
      </c>
      <c r="CZ1772" s="81">
        <v>4</v>
      </c>
    </row>
    <row r="1773" spans="1:104" x14ac:dyDescent="0.2">
      <c r="A1773" s="129"/>
      <c r="B1773" s="130"/>
      <c r="C1773" s="195" t="s">
        <v>1220</v>
      </c>
      <c r="D1773" s="196"/>
      <c r="E1773" s="133">
        <v>215.79040000000001</v>
      </c>
      <c r="F1773" s="134"/>
      <c r="G1773" s="135"/>
      <c r="H1773" s="136"/>
      <c r="I1773" s="131"/>
      <c r="J1773" s="137"/>
      <c r="K1773" s="131"/>
      <c r="M1773" s="165">
        <v>2157904</v>
      </c>
      <c r="O1773" s="118"/>
      <c r="Z1773" s="118"/>
      <c r="AA1773" s="118"/>
      <c r="AB1773" s="118"/>
      <c r="AC1773" s="118"/>
      <c r="AD1773" s="118"/>
      <c r="AE1773" s="118"/>
      <c r="AF1773" s="118"/>
      <c r="AG1773" s="118"/>
      <c r="AH1773" s="118"/>
      <c r="AI1773" s="118"/>
      <c r="AJ1773" s="118"/>
      <c r="AK1773" s="118"/>
      <c r="AL1773" s="118"/>
      <c r="AM1773" s="118"/>
      <c r="AN1773" s="118"/>
      <c r="AO1773" s="118"/>
      <c r="AP1773" s="118"/>
      <c r="AQ1773" s="118"/>
      <c r="AR1773" s="118"/>
      <c r="AS1773" s="118"/>
      <c r="AT1773" s="118"/>
      <c r="AU1773" s="118"/>
      <c r="AV1773" s="118"/>
      <c r="AW1773" s="118"/>
      <c r="AX1773" s="118"/>
      <c r="AY1773" s="118"/>
      <c r="AZ1773" s="118"/>
      <c r="BA1773" s="118"/>
      <c r="BB1773" s="118"/>
      <c r="BC1773" s="118"/>
      <c r="BD1773" s="138" t="str">
        <f>C1772</f>
        <v xml:space="preserve">Odvoz suti a vybour. hmot na skládku do 1 km </v>
      </c>
      <c r="BE1773" s="118"/>
      <c r="BF1773" s="118"/>
      <c r="BG1773" s="118"/>
      <c r="BH1773" s="118"/>
      <c r="BI1773" s="118"/>
    </row>
    <row r="1774" spans="1:104" x14ac:dyDescent="0.2">
      <c r="A1774" s="129"/>
      <c r="B1774" s="130"/>
      <c r="C1774" s="195" t="s">
        <v>1221</v>
      </c>
      <c r="D1774" s="196"/>
      <c r="E1774" s="133">
        <v>-48.1</v>
      </c>
      <c r="F1774" s="134"/>
      <c r="G1774" s="135"/>
      <c r="H1774" s="136"/>
      <c r="I1774" s="131"/>
      <c r="J1774" s="137"/>
      <c r="K1774" s="131"/>
      <c r="M1774" s="132" t="s">
        <v>1221</v>
      </c>
      <c r="O1774" s="118"/>
      <c r="Z1774" s="118"/>
      <c r="AA1774" s="118"/>
      <c r="AB1774" s="118"/>
      <c r="AC1774" s="118"/>
      <c r="AD1774" s="118"/>
      <c r="AE1774" s="118"/>
      <c r="AF1774" s="118"/>
      <c r="AG1774" s="118"/>
      <c r="AH1774" s="118"/>
      <c r="AI1774" s="118"/>
      <c r="AJ1774" s="118"/>
      <c r="AK1774" s="118"/>
      <c r="AL1774" s="118"/>
      <c r="AM1774" s="118"/>
      <c r="AN1774" s="118"/>
      <c r="AO1774" s="118"/>
      <c r="AP1774" s="118"/>
      <c r="AQ1774" s="118"/>
      <c r="AR1774" s="118"/>
      <c r="AS1774" s="118"/>
      <c r="AT1774" s="118"/>
      <c r="AU1774" s="118"/>
      <c r="AV1774" s="118"/>
      <c r="AW1774" s="118"/>
      <c r="AX1774" s="118"/>
      <c r="AY1774" s="118"/>
      <c r="AZ1774" s="118"/>
      <c r="BA1774" s="118"/>
      <c r="BB1774" s="118"/>
      <c r="BC1774" s="118"/>
      <c r="BD1774" s="138" t="str">
        <f>C1773</f>
        <v>215,7904</v>
      </c>
      <c r="BE1774" s="118"/>
      <c r="BF1774" s="118"/>
      <c r="BG1774" s="118"/>
      <c r="BH1774" s="118"/>
      <c r="BI1774" s="118"/>
    </row>
    <row r="1775" spans="1:104" x14ac:dyDescent="0.2">
      <c r="A1775" s="119">
        <v>216</v>
      </c>
      <c r="B1775" s="120" t="s">
        <v>1222</v>
      </c>
      <c r="C1775" s="121" t="s">
        <v>1223</v>
      </c>
      <c r="D1775" s="122" t="s">
        <v>91</v>
      </c>
      <c r="E1775" s="123">
        <v>4192.3</v>
      </c>
      <c r="F1775" s="124">
        <v>0</v>
      </c>
      <c r="G1775" s="125">
        <f>E1775*F1775</f>
        <v>0</v>
      </c>
      <c r="H1775" s="126">
        <v>0</v>
      </c>
      <c r="I1775" s="127">
        <f>E1775*H1775</f>
        <v>0</v>
      </c>
      <c r="J1775" s="126">
        <v>0</v>
      </c>
      <c r="K1775" s="127">
        <f>E1775*J1775</f>
        <v>0</v>
      </c>
      <c r="O1775" s="118"/>
      <c r="Z1775" s="118"/>
      <c r="AA1775" s="118">
        <v>1</v>
      </c>
      <c r="AB1775" s="118">
        <v>3</v>
      </c>
      <c r="AC1775" s="118">
        <v>3</v>
      </c>
      <c r="AD1775" s="118"/>
      <c r="AE1775" s="118"/>
      <c r="AF1775" s="118"/>
      <c r="AG1775" s="118"/>
      <c r="AH1775" s="118"/>
      <c r="AI1775" s="118"/>
      <c r="AJ1775" s="118"/>
      <c r="AK1775" s="118"/>
      <c r="AL1775" s="118"/>
      <c r="AM1775" s="118"/>
      <c r="AN1775" s="118"/>
      <c r="AO1775" s="118"/>
      <c r="AP1775" s="118"/>
      <c r="AQ1775" s="118"/>
      <c r="AR1775" s="118"/>
      <c r="AS1775" s="118"/>
      <c r="AT1775" s="118"/>
      <c r="AU1775" s="118"/>
      <c r="AV1775" s="118"/>
      <c r="AW1775" s="118"/>
      <c r="AX1775" s="118"/>
      <c r="AY1775" s="118"/>
      <c r="AZ1775" s="128">
        <f>G1775</f>
        <v>0</v>
      </c>
      <c r="BA1775" s="118"/>
      <c r="BB1775" s="118"/>
      <c r="BC1775" s="118"/>
      <c r="BD1775" s="118"/>
      <c r="BE1775" s="118"/>
      <c r="BF1775" s="118"/>
      <c r="BG1775" s="118"/>
      <c r="BH1775" s="118"/>
      <c r="BI1775" s="118"/>
      <c r="CA1775" s="118">
        <v>1</v>
      </c>
      <c r="CB1775" s="118">
        <v>3</v>
      </c>
      <c r="CZ1775" s="81">
        <v>4</v>
      </c>
    </row>
    <row r="1776" spans="1:104" x14ac:dyDescent="0.2">
      <c r="A1776" s="129"/>
      <c r="B1776" s="130"/>
      <c r="C1776" s="195" t="s">
        <v>1224</v>
      </c>
      <c r="D1776" s="196"/>
      <c r="E1776" s="133">
        <v>5394.76</v>
      </c>
      <c r="F1776" s="134"/>
      <c r="G1776" s="135"/>
      <c r="H1776" s="136"/>
      <c r="I1776" s="131"/>
      <c r="J1776" s="137"/>
      <c r="K1776" s="131"/>
      <c r="M1776" s="165">
        <v>53947600</v>
      </c>
      <c r="O1776" s="118"/>
      <c r="Z1776" s="118"/>
      <c r="AA1776" s="118"/>
      <c r="AB1776" s="118"/>
      <c r="AC1776" s="118"/>
      <c r="AD1776" s="118"/>
      <c r="AE1776" s="118"/>
      <c r="AF1776" s="118"/>
      <c r="AG1776" s="118"/>
      <c r="AH1776" s="118"/>
      <c r="AI1776" s="118"/>
      <c r="AJ1776" s="118"/>
      <c r="AK1776" s="118"/>
      <c r="AL1776" s="118"/>
      <c r="AM1776" s="118"/>
      <c r="AN1776" s="118"/>
      <c r="AO1776" s="118"/>
      <c r="AP1776" s="118"/>
      <c r="AQ1776" s="118"/>
      <c r="AR1776" s="118"/>
      <c r="AS1776" s="118"/>
      <c r="AT1776" s="118"/>
      <c r="AU1776" s="118"/>
      <c r="AV1776" s="118"/>
      <c r="AW1776" s="118"/>
      <c r="AX1776" s="118"/>
      <c r="AY1776" s="118"/>
      <c r="AZ1776" s="118"/>
      <c r="BA1776" s="118"/>
      <c r="BB1776" s="118"/>
      <c r="BC1776" s="118"/>
      <c r="BD1776" s="138" t="str">
        <f>C1775</f>
        <v xml:space="preserve">Příplatek k odvozu za každý další 1 km </v>
      </c>
      <c r="BE1776" s="118"/>
      <c r="BF1776" s="118"/>
      <c r="BG1776" s="118"/>
      <c r="BH1776" s="118"/>
      <c r="BI1776" s="118"/>
    </row>
    <row r="1777" spans="1:104" x14ac:dyDescent="0.2">
      <c r="A1777" s="129"/>
      <c r="B1777" s="130"/>
      <c r="C1777" s="195" t="s">
        <v>1225</v>
      </c>
      <c r="D1777" s="196"/>
      <c r="E1777" s="133">
        <v>-1202.46</v>
      </c>
      <c r="F1777" s="134"/>
      <c r="G1777" s="135"/>
      <c r="H1777" s="136"/>
      <c r="I1777" s="131"/>
      <c r="J1777" s="137"/>
      <c r="K1777" s="131"/>
      <c r="M1777" s="132" t="s">
        <v>1225</v>
      </c>
      <c r="O1777" s="118"/>
      <c r="Z1777" s="118"/>
      <c r="AA1777" s="118"/>
      <c r="AB1777" s="118"/>
      <c r="AC1777" s="118"/>
      <c r="AD1777" s="118"/>
      <c r="AE1777" s="118"/>
      <c r="AF1777" s="118"/>
      <c r="AG1777" s="118"/>
      <c r="AH1777" s="118"/>
      <c r="AI1777" s="118"/>
      <c r="AJ1777" s="118"/>
      <c r="AK1777" s="118"/>
      <c r="AL1777" s="118"/>
      <c r="AM1777" s="118"/>
      <c r="AN1777" s="118"/>
      <c r="AO1777" s="118"/>
      <c r="AP1777" s="118"/>
      <c r="AQ1777" s="118"/>
      <c r="AR1777" s="118"/>
      <c r="AS1777" s="118"/>
      <c r="AT1777" s="118"/>
      <c r="AU1777" s="118"/>
      <c r="AV1777" s="118"/>
      <c r="AW1777" s="118"/>
      <c r="AX1777" s="118"/>
      <c r="AY1777" s="118"/>
      <c r="AZ1777" s="118"/>
      <c r="BA1777" s="118"/>
      <c r="BB1777" s="118"/>
      <c r="BC1777" s="118"/>
      <c r="BD1777" s="138" t="str">
        <f>C1776</f>
        <v>5394,7600</v>
      </c>
      <c r="BE1777" s="118"/>
      <c r="BF1777" s="118"/>
      <c r="BG1777" s="118"/>
      <c r="BH1777" s="118"/>
      <c r="BI1777" s="118"/>
    </row>
    <row r="1778" spans="1:104" x14ac:dyDescent="0.2">
      <c r="A1778" s="119">
        <v>217</v>
      </c>
      <c r="B1778" s="120" t="s">
        <v>1226</v>
      </c>
      <c r="C1778" s="121" t="s">
        <v>1227</v>
      </c>
      <c r="D1778" s="122" t="s">
        <v>91</v>
      </c>
      <c r="E1778" s="123">
        <v>166.79040000000001</v>
      </c>
      <c r="F1778" s="124">
        <v>0</v>
      </c>
      <c r="G1778" s="125">
        <f>E1778*F1778</f>
        <v>0</v>
      </c>
      <c r="H1778" s="126">
        <v>0</v>
      </c>
      <c r="I1778" s="127">
        <f>E1778*H1778</f>
        <v>0</v>
      </c>
      <c r="J1778" s="126">
        <v>0</v>
      </c>
      <c r="K1778" s="127">
        <f>E1778*J1778</f>
        <v>0</v>
      </c>
      <c r="O1778" s="118"/>
      <c r="Z1778" s="118"/>
      <c r="AA1778" s="118">
        <v>1</v>
      </c>
      <c r="AB1778" s="118">
        <v>3</v>
      </c>
      <c r="AC1778" s="118">
        <v>3</v>
      </c>
      <c r="AD1778" s="118"/>
      <c r="AE1778" s="118"/>
      <c r="AF1778" s="118"/>
      <c r="AG1778" s="118"/>
      <c r="AH1778" s="118"/>
      <c r="AI1778" s="118"/>
      <c r="AJ1778" s="118"/>
      <c r="AK1778" s="118"/>
      <c r="AL1778" s="118"/>
      <c r="AM1778" s="118"/>
      <c r="AN1778" s="118"/>
      <c r="AO1778" s="118"/>
      <c r="AP1778" s="118"/>
      <c r="AQ1778" s="118"/>
      <c r="AR1778" s="118"/>
      <c r="AS1778" s="118"/>
      <c r="AT1778" s="118"/>
      <c r="AU1778" s="118"/>
      <c r="AV1778" s="118"/>
      <c r="AW1778" s="118"/>
      <c r="AX1778" s="118"/>
      <c r="AY1778" s="118"/>
      <c r="AZ1778" s="128">
        <f>G1778</f>
        <v>0</v>
      </c>
      <c r="BA1778" s="118"/>
      <c r="BB1778" s="118"/>
      <c r="BC1778" s="118"/>
      <c r="BD1778" s="118"/>
      <c r="BE1778" s="118"/>
      <c r="BF1778" s="118"/>
      <c r="BG1778" s="118"/>
      <c r="BH1778" s="118"/>
      <c r="BI1778" s="118"/>
      <c r="CA1778" s="118">
        <v>1</v>
      </c>
      <c r="CB1778" s="118">
        <v>3</v>
      </c>
      <c r="CZ1778" s="81">
        <v>4</v>
      </c>
    </row>
    <row r="1779" spans="1:104" x14ac:dyDescent="0.2">
      <c r="A1779" s="129"/>
      <c r="B1779" s="130"/>
      <c r="C1779" s="195" t="s">
        <v>1220</v>
      </c>
      <c r="D1779" s="196"/>
      <c r="E1779" s="133">
        <v>215.79040000000001</v>
      </c>
      <c r="F1779" s="134"/>
      <c r="G1779" s="135"/>
      <c r="H1779" s="136"/>
      <c r="I1779" s="131"/>
      <c r="J1779" s="137"/>
      <c r="K1779" s="131"/>
      <c r="M1779" s="165">
        <v>2157904</v>
      </c>
      <c r="O1779" s="118"/>
      <c r="Z1779" s="118"/>
      <c r="AA1779" s="118"/>
      <c r="AB1779" s="118"/>
      <c r="AC1779" s="118"/>
      <c r="AD1779" s="118"/>
      <c r="AE1779" s="118"/>
      <c r="AF1779" s="118"/>
      <c r="AG1779" s="118"/>
      <c r="AH1779" s="118"/>
      <c r="AI1779" s="118"/>
      <c r="AJ1779" s="118"/>
      <c r="AK1779" s="118"/>
      <c r="AL1779" s="118"/>
      <c r="AM1779" s="118"/>
      <c r="AN1779" s="118"/>
      <c r="AO1779" s="118"/>
      <c r="AP1779" s="118"/>
      <c r="AQ1779" s="118"/>
      <c r="AR1779" s="118"/>
      <c r="AS1779" s="118"/>
      <c r="AT1779" s="118"/>
      <c r="AU1779" s="118"/>
      <c r="AV1779" s="118"/>
      <c r="AW1779" s="118"/>
      <c r="AX1779" s="118"/>
      <c r="AY1779" s="118"/>
      <c r="AZ1779" s="118"/>
      <c r="BA1779" s="118"/>
      <c r="BB1779" s="118"/>
      <c r="BC1779" s="118"/>
      <c r="BD1779" s="138" t="str">
        <f>C1778</f>
        <v xml:space="preserve">Vnitrostaveništní doprava suti do 10 m </v>
      </c>
      <c r="BE1779" s="118"/>
      <c r="BF1779" s="118"/>
      <c r="BG1779" s="118"/>
      <c r="BH1779" s="118"/>
      <c r="BI1779" s="118"/>
    </row>
    <row r="1780" spans="1:104" x14ac:dyDescent="0.2">
      <c r="A1780" s="129"/>
      <c r="B1780" s="130"/>
      <c r="C1780" s="195" t="s">
        <v>1228</v>
      </c>
      <c r="D1780" s="196"/>
      <c r="E1780" s="133">
        <v>-49</v>
      </c>
      <c r="F1780" s="134"/>
      <c r="G1780" s="135"/>
      <c r="H1780" s="136"/>
      <c r="I1780" s="131"/>
      <c r="J1780" s="137"/>
      <c r="K1780" s="131"/>
      <c r="M1780" s="132">
        <v>-49</v>
      </c>
      <c r="O1780" s="118"/>
      <c r="Z1780" s="118"/>
      <c r="AA1780" s="118"/>
      <c r="AB1780" s="118"/>
      <c r="AC1780" s="118"/>
      <c r="AD1780" s="118"/>
      <c r="AE1780" s="118"/>
      <c r="AF1780" s="118"/>
      <c r="AG1780" s="118"/>
      <c r="AH1780" s="118"/>
      <c r="AI1780" s="118"/>
      <c r="AJ1780" s="118"/>
      <c r="AK1780" s="118"/>
      <c r="AL1780" s="118"/>
      <c r="AM1780" s="118"/>
      <c r="AN1780" s="118"/>
      <c r="AO1780" s="118"/>
      <c r="AP1780" s="118"/>
      <c r="AQ1780" s="118"/>
      <c r="AR1780" s="118"/>
      <c r="AS1780" s="118"/>
      <c r="AT1780" s="118"/>
      <c r="AU1780" s="118"/>
      <c r="AV1780" s="118"/>
      <c r="AW1780" s="118"/>
      <c r="AX1780" s="118"/>
      <c r="AY1780" s="118"/>
      <c r="AZ1780" s="118"/>
      <c r="BA1780" s="118"/>
      <c r="BB1780" s="118"/>
      <c r="BC1780" s="118"/>
      <c r="BD1780" s="138" t="str">
        <f>C1779</f>
        <v>215,7904</v>
      </c>
      <c r="BE1780" s="118"/>
      <c r="BF1780" s="118"/>
      <c r="BG1780" s="118"/>
      <c r="BH1780" s="118"/>
      <c r="BI1780" s="118"/>
    </row>
    <row r="1781" spans="1:104" x14ac:dyDescent="0.2">
      <c r="A1781" s="119">
        <v>218</v>
      </c>
      <c r="B1781" s="120" t="s">
        <v>1229</v>
      </c>
      <c r="C1781" s="121" t="s">
        <v>1230</v>
      </c>
      <c r="D1781" s="122" t="s">
        <v>91</v>
      </c>
      <c r="E1781" s="123">
        <v>1006.1523999999999</v>
      </c>
      <c r="F1781" s="124">
        <v>0</v>
      </c>
      <c r="G1781" s="125">
        <f>E1781*F1781</f>
        <v>0</v>
      </c>
      <c r="H1781" s="126">
        <v>0</v>
      </c>
      <c r="I1781" s="127">
        <f>E1781*H1781</f>
        <v>0</v>
      </c>
      <c r="J1781" s="126">
        <v>0</v>
      </c>
      <c r="K1781" s="127">
        <f>E1781*J1781</f>
        <v>0</v>
      </c>
      <c r="O1781" s="118"/>
      <c r="Z1781" s="118"/>
      <c r="AA1781" s="118">
        <v>1</v>
      </c>
      <c r="AB1781" s="118">
        <v>3</v>
      </c>
      <c r="AC1781" s="118">
        <v>3</v>
      </c>
      <c r="AD1781" s="118"/>
      <c r="AE1781" s="118"/>
      <c r="AF1781" s="118"/>
      <c r="AG1781" s="118"/>
      <c r="AH1781" s="118"/>
      <c r="AI1781" s="118"/>
      <c r="AJ1781" s="118"/>
      <c r="AK1781" s="118"/>
      <c r="AL1781" s="118"/>
      <c r="AM1781" s="118"/>
      <c r="AN1781" s="118"/>
      <c r="AO1781" s="118"/>
      <c r="AP1781" s="118"/>
      <c r="AQ1781" s="118"/>
      <c r="AR1781" s="118"/>
      <c r="AS1781" s="118"/>
      <c r="AT1781" s="118"/>
      <c r="AU1781" s="118"/>
      <c r="AV1781" s="118"/>
      <c r="AW1781" s="118"/>
      <c r="AX1781" s="118"/>
      <c r="AY1781" s="118"/>
      <c r="AZ1781" s="128">
        <f>G1781</f>
        <v>0</v>
      </c>
      <c r="BA1781" s="118"/>
      <c r="BB1781" s="118"/>
      <c r="BC1781" s="118"/>
      <c r="BD1781" s="118"/>
      <c r="BE1781" s="118"/>
      <c r="BF1781" s="118"/>
      <c r="BG1781" s="118"/>
      <c r="BH1781" s="118"/>
      <c r="BI1781" s="118"/>
      <c r="CA1781" s="118">
        <v>1</v>
      </c>
      <c r="CB1781" s="118">
        <v>3</v>
      </c>
      <c r="CZ1781" s="81">
        <v>4</v>
      </c>
    </row>
    <row r="1782" spans="1:104" x14ac:dyDescent="0.2">
      <c r="A1782" s="129"/>
      <c r="B1782" s="130"/>
      <c r="C1782" s="195" t="s">
        <v>1231</v>
      </c>
      <c r="D1782" s="196"/>
      <c r="E1782" s="133">
        <v>1294.7424000000001</v>
      </c>
      <c r="F1782" s="134"/>
      <c r="G1782" s="135"/>
      <c r="H1782" s="136"/>
      <c r="I1782" s="131"/>
      <c r="J1782" s="137"/>
      <c r="K1782" s="131"/>
      <c r="M1782" s="165">
        <v>12947424</v>
      </c>
      <c r="O1782" s="118"/>
      <c r="Z1782" s="118"/>
      <c r="AA1782" s="118"/>
      <c r="AB1782" s="118"/>
      <c r="AC1782" s="118"/>
      <c r="AD1782" s="118"/>
      <c r="AE1782" s="118"/>
      <c r="AF1782" s="118"/>
      <c r="AG1782" s="118"/>
      <c r="AH1782" s="118"/>
      <c r="AI1782" s="118"/>
      <c r="AJ1782" s="118"/>
      <c r="AK1782" s="118"/>
      <c r="AL1782" s="118"/>
      <c r="AM1782" s="118"/>
      <c r="AN1782" s="118"/>
      <c r="AO1782" s="118"/>
      <c r="AP1782" s="118"/>
      <c r="AQ1782" s="118"/>
      <c r="AR1782" s="118"/>
      <c r="AS1782" s="118"/>
      <c r="AT1782" s="118"/>
      <c r="AU1782" s="118"/>
      <c r="AV1782" s="118"/>
      <c r="AW1782" s="118"/>
      <c r="AX1782" s="118"/>
      <c r="AY1782" s="118"/>
      <c r="AZ1782" s="118"/>
      <c r="BA1782" s="118"/>
      <c r="BB1782" s="118"/>
      <c r="BC1782" s="118"/>
      <c r="BD1782" s="138" t="str">
        <f>C1781</f>
        <v xml:space="preserve">Příplatek k vnitrost. dopravě suti za dalších 5 m </v>
      </c>
      <c r="BE1782" s="118"/>
      <c r="BF1782" s="118"/>
      <c r="BG1782" s="118"/>
      <c r="BH1782" s="118"/>
      <c r="BI1782" s="118"/>
    </row>
    <row r="1783" spans="1:104" x14ac:dyDescent="0.2">
      <c r="A1783" s="129"/>
      <c r="B1783" s="130"/>
      <c r="C1783" s="195" t="s">
        <v>1232</v>
      </c>
      <c r="D1783" s="196"/>
      <c r="E1783" s="133">
        <v>-288.58999999999997</v>
      </c>
      <c r="F1783" s="134"/>
      <c r="G1783" s="135"/>
      <c r="H1783" s="136"/>
      <c r="I1783" s="131"/>
      <c r="J1783" s="137"/>
      <c r="K1783" s="131"/>
      <c r="M1783" s="132" t="s">
        <v>1232</v>
      </c>
      <c r="O1783" s="118"/>
      <c r="Z1783" s="118"/>
      <c r="AA1783" s="118"/>
      <c r="AB1783" s="118"/>
      <c r="AC1783" s="118"/>
      <c r="AD1783" s="118"/>
      <c r="AE1783" s="118"/>
      <c r="AF1783" s="118"/>
      <c r="AG1783" s="118"/>
      <c r="AH1783" s="118"/>
      <c r="AI1783" s="118"/>
      <c r="AJ1783" s="118"/>
      <c r="AK1783" s="118"/>
      <c r="AL1783" s="118"/>
      <c r="AM1783" s="118"/>
      <c r="AN1783" s="118"/>
      <c r="AO1783" s="118"/>
      <c r="AP1783" s="118"/>
      <c r="AQ1783" s="118"/>
      <c r="AR1783" s="118"/>
      <c r="AS1783" s="118"/>
      <c r="AT1783" s="118"/>
      <c r="AU1783" s="118"/>
      <c r="AV1783" s="118"/>
      <c r="AW1783" s="118"/>
      <c r="AX1783" s="118"/>
      <c r="AY1783" s="118"/>
      <c r="AZ1783" s="118"/>
      <c r="BA1783" s="118"/>
      <c r="BB1783" s="118"/>
      <c r="BC1783" s="118"/>
      <c r="BD1783" s="138" t="str">
        <f>C1782</f>
        <v>1294,7424</v>
      </c>
      <c r="BE1783" s="118"/>
      <c r="BF1783" s="118"/>
      <c r="BG1783" s="118"/>
      <c r="BH1783" s="118"/>
      <c r="BI1783" s="118"/>
    </row>
    <row r="1784" spans="1:104" x14ac:dyDescent="0.2">
      <c r="A1784" s="119">
        <v>219</v>
      </c>
      <c r="B1784" s="120" t="s">
        <v>1233</v>
      </c>
      <c r="C1784" s="121" t="s">
        <v>1234</v>
      </c>
      <c r="D1784" s="122" t="s">
        <v>91</v>
      </c>
      <c r="E1784" s="123">
        <v>167.69040000000001</v>
      </c>
      <c r="F1784" s="124">
        <v>0</v>
      </c>
      <c r="G1784" s="125">
        <f>E1784*F1784</f>
        <v>0</v>
      </c>
      <c r="H1784" s="126">
        <v>0</v>
      </c>
      <c r="I1784" s="127">
        <f>E1784*H1784</f>
        <v>0</v>
      </c>
      <c r="J1784" s="126">
        <v>0</v>
      </c>
      <c r="K1784" s="127">
        <f>E1784*J1784</f>
        <v>0</v>
      </c>
      <c r="O1784" s="118"/>
      <c r="Z1784" s="118"/>
      <c r="AA1784" s="118">
        <v>1</v>
      </c>
      <c r="AB1784" s="118">
        <v>3</v>
      </c>
      <c r="AC1784" s="118">
        <v>3</v>
      </c>
      <c r="AD1784" s="118"/>
      <c r="AE1784" s="118"/>
      <c r="AF1784" s="118"/>
      <c r="AG1784" s="118"/>
      <c r="AH1784" s="118"/>
      <c r="AI1784" s="118"/>
      <c r="AJ1784" s="118"/>
      <c r="AK1784" s="118"/>
      <c r="AL1784" s="118"/>
      <c r="AM1784" s="118"/>
      <c r="AN1784" s="118"/>
      <c r="AO1784" s="118"/>
      <c r="AP1784" s="118"/>
      <c r="AQ1784" s="118"/>
      <c r="AR1784" s="118"/>
      <c r="AS1784" s="118"/>
      <c r="AT1784" s="118"/>
      <c r="AU1784" s="118"/>
      <c r="AV1784" s="118"/>
      <c r="AW1784" s="118"/>
      <c r="AX1784" s="118"/>
      <c r="AY1784" s="118"/>
      <c r="AZ1784" s="128">
        <f>G1784</f>
        <v>0</v>
      </c>
      <c r="BA1784" s="118"/>
      <c r="BB1784" s="118"/>
      <c r="BC1784" s="118"/>
      <c r="BD1784" s="118"/>
      <c r="BE1784" s="118"/>
      <c r="BF1784" s="118"/>
      <c r="BG1784" s="118"/>
      <c r="BH1784" s="118"/>
      <c r="BI1784" s="118"/>
      <c r="CA1784" s="118">
        <v>1</v>
      </c>
      <c r="CB1784" s="118">
        <v>3</v>
      </c>
      <c r="CZ1784" s="81">
        <v>4</v>
      </c>
    </row>
    <row r="1785" spans="1:104" x14ac:dyDescent="0.2">
      <c r="A1785" s="129"/>
      <c r="B1785" s="130"/>
      <c r="C1785" s="195" t="s">
        <v>1220</v>
      </c>
      <c r="D1785" s="196"/>
      <c r="E1785" s="133">
        <v>215.79040000000001</v>
      </c>
      <c r="F1785" s="134"/>
      <c r="G1785" s="135"/>
      <c r="H1785" s="136"/>
      <c r="I1785" s="131"/>
      <c r="J1785" s="137"/>
      <c r="K1785" s="131"/>
      <c r="M1785" s="165">
        <v>2157904</v>
      </c>
      <c r="O1785" s="118"/>
      <c r="Z1785" s="118"/>
      <c r="AA1785" s="118"/>
      <c r="AB1785" s="118"/>
      <c r="AC1785" s="118"/>
      <c r="AD1785" s="118"/>
      <c r="AE1785" s="118"/>
      <c r="AF1785" s="118"/>
      <c r="AG1785" s="118"/>
      <c r="AH1785" s="118"/>
      <c r="AI1785" s="118"/>
      <c r="AJ1785" s="118"/>
      <c r="AK1785" s="118"/>
      <c r="AL1785" s="118"/>
      <c r="AM1785" s="118"/>
      <c r="AN1785" s="118"/>
      <c r="AO1785" s="118"/>
      <c r="AP1785" s="118"/>
      <c r="AQ1785" s="118"/>
      <c r="AR1785" s="118"/>
      <c r="AS1785" s="118"/>
      <c r="AT1785" s="118"/>
      <c r="AU1785" s="118"/>
      <c r="AV1785" s="118"/>
      <c r="AW1785" s="118"/>
      <c r="AX1785" s="118"/>
      <c r="AY1785" s="118"/>
      <c r="AZ1785" s="118"/>
      <c r="BA1785" s="118"/>
      <c r="BB1785" s="118"/>
      <c r="BC1785" s="118"/>
      <c r="BD1785" s="138" t="str">
        <f>C1784</f>
        <v xml:space="preserve">Poplatek za skládku stavební suti </v>
      </c>
      <c r="BE1785" s="118"/>
      <c r="BF1785" s="118"/>
      <c r="BG1785" s="118"/>
      <c r="BH1785" s="118"/>
      <c r="BI1785" s="118"/>
    </row>
    <row r="1786" spans="1:104" x14ac:dyDescent="0.2">
      <c r="A1786" s="129"/>
      <c r="B1786" s="130"/>
      <c r="C1786" s="195" t="s">
        <v>1221</v>
      </c>
      <c r="D1786" s="196"/>
      <c r="E1786" s="133">
        <v>-48.1</v>
      </c>
      <c r="F1786" s="134"/>
      <c r="G1786" s="135"/>
      <c r="H1786" s="136"/>
      <c r="I1786" s="131"/>
      <c r="J1786" s="137"/>
      <c r="K1786" s="131"/>
      <c r="M1786" s="132" t="s">
        <v>1221</v>
      </c>
      <c r="O1786" s="118"/>
      <c r="Z1786" s="118"/>
      <c r="AA1786" s="118"/>
      <c r="AB1786" s="118"/>
      <c r="AC1786" s="118"/>
      <c r="AD1786" s="118"/>
      <c r="AE1786" s="118"/>
      <c r="AF1786" s="118"/>
      <c r="AG1786" s="118"/>
      <c r="AH1786" s="118"/>
      <c r="AI1786" s="118"/>
      <c r="AJ1786" s="118"/>
      <c r="AK1786" s="118"/>
      <c r="AL1786" s="118"/>
      <c r="AM1786" s="118"/>
      <c r="AN1786" s="118"/>
      <c r="AO1786" s="118"/>
      <c r="AP1786" s="118"/>
      <c r="AQ1786" s="118"/>
      <c r="AR1786" s="118"/>
      <c r="AS1786" s="118"/>
      <c r="AT1786" s="118"/>
      <c r="AU1786" s="118"/>
      <c r="AV1786" s="118"/>
      <c r="AW1786" s="118"/>
      <c r="AX1786" s="118"/>
      <c r="AY1786" s="118"/>
      <c r="AZ1786" s="118"/>
      <c r="BA1786" s="118"/>
      <c r="BB1786" s="118"/>
      <c r="BC1786" s="118"/>
      <c r="BD1786" s="138" t="str">
        <f>C1785</f>
        <v>215,7904</v>
      </c>
      <c r="BE1786" s="118"/>
      <c r="BF1786" s="118"/>
      <c r="BG1786" s="118"/>
      <c r="BH1786" s="118"/>
      <c r="BI1786" s="118"/>
    </row>
    <row r="1787" spans="1:104" x14ac:dyDescent="0.2">
      <c r="A1787" s="139" t="s">
        <v>50</v>
      </c>
      <c r="B1787" s="140" t="s">
        <v>1208</v>
      </c>
      <c r="C1787" s="141" t="s">
        <v>1209</v>
      </c>
      <c r="D1787" s="142"/>
      <c r="E1787" s="143"/>
      <c r="F1787" s="143"/>
      <c r="G1787" s="144">
        <f>SUM(G1765:G1786)</f>
        <v>0</v>
      </c>
      <c r="H1787" s="145"/>
      <c r="I1787" s="144">
        <f>SUM(I1765:I1786)</f>
        <v>0</v>
      </c>
      <c r="J1787" s="146"/>
      <c r="K1787" s="144">
        <f>SUM(K1765:K1786)</f>
        <v>0</v>
      </c>
      <c r="O1787" s="118"/>
      <c r="X1787" s="147">
        <f>K1787</f>
        <v>0</v>
      </c>
      <c r="Y1787" s="147">
        <f>I1787</f>
        <v>0</v>
      </c>
      <c r="Z1787" s="128">
        <f>G1787</f>
        <v>0</v>
      </c>
      <c r="AA1787" s="118"/>
      <c r="AB1787" s="118"/>
      <c r="AC1787" s="118"/>
      <c r="AD1787" s="118"/>
      <c r="AE1787" s="118"/>
      <c r="AF1787" s="118"/>
      <c r="AG1787" s="118"/>
      <c r="AH1787" s="118"/>
      <c r="AI1787" s="118"/>
      <c r="AJ1787" s="118"/>
      <c r="AK1787" s="118"/>
      <c r="AL1787" s="118"/>
      <c r="AM1787" s="118"/>
      <c r="AN1787" s="118"/>
      <c r="AO1787" s="118"/>
      <c r="AP1787" s="118"/>
      <c r="AQ1787" s="118"/>
      <c r="AR1787" s="118"/>
      <c r="AS1787" s="118"/>
      <c r="AT1787" s="118"/>
      <c r="AU1787" s="118"/>
      <c r="AV1787" s="118"/>
      <c r="AW1787" s="118"/>
      <c r="AX1787" s="118"/>
      <c r="AY1787" s="118"/>
      <c r="AZ1787" s="118"/>
      <c r="BA1787" s="148"/>
      <c r="BB1787" s="148"/>
      <c r="BC1787" s="148"/>
      <c r="BD1787" s="148"/>
      <c r="BE1787" s="148"/>
      <c r="BF1787" s="148"/>
      <c r="BG1787" s="118"/>
      <c r="BH1787" s="118"/>
      <c r="BI1787" s="118"/>
    </row>
    <row r="1788" spans="1:104" x14ac:dyDescent="0.2">
      <c r="A1788" s="149" t="s">
        <v>29</v>
      </c>
      <c r="B1788" s="150" t="s">
        <v>51</v>
      </c>
      <c r="C1788" s="151"/>
      <c r="D1788" s="152"/>
      <c r="E1788" s="153"/>
      <c r="F1788" s="153"/>
      <c r="G1788" s="154">
        <f>SUM(Z7:Z1788)</f>
        <v>0</v>
      </c>
      <c r="H1788" s="155"/>
      <c r="I1788" s="154">
        <f>SUM(Y7:Y1788)</f>
        <v>213.56267422799999</v>
      </c>
      <c r="J1788" s="155"/>
      <c r="K1788" s="154">
        <f>SUM(X7:X1788)</f>
        <v>-214.03326999999999</v>
      </c>
      <c r="O1788" s="118"/>
      <c r="BA1788" s="156"/>
      <c r="BB1788" s="156"/>
      <c r="BC1788" s="156"/>
      <c r="BD1788" s="156"/>
      <c r="BE1788" s="156"/>
      <c r="BF1788" s="156"/>
    </row>
    <row r="1789" spans="1:104" x14ac:dyDescent="0.2">
      <c r="E1789" s="81"/>
    </row>
    <row r="1790" spans="1:104" x14ac:dyDescent="0.2">
      <c r="A1790" s="157" t="s">
        <v>31</v>
      </c>
      <c r="E1790" s="81"/>
    </row>
    <row r="1791" spans="1:104" ht="117.75" customHeight="1" x14ac:dyDescent="0.2">
      <c r="A1791" s="203"/>
      <c r="B1791" s="204"/>
      <c r="C1791" s="204"/>
      <c r="D1791" s="204"/>
      <c r="E1791" s="204"/>
      <c r="F1791" s="204"/>
      <c r="G1791" s="205"/>
    </row>
    <row r="1792" spans="1:104" x14ac:dyDescent="0.2">
      <c r="E1792" s="81"/>
    </row>
    <row r="1793" spans="5:5" x14ac:dyDescent="0.2">
      <c r="E1793" s="81"/>
    </row>
    <row r="1794" spans="5:5" x14ac:dyDescent="0.2">
      <c r="E1794" s="81"/>
    </row>
    <row r="1795" spans="5:5" x14ac:dyDescent="0.2">
      <c r="E1795" s="81"/>
    </row>
    <row r="1796" spans="5:5" x14ac:dyDescent="0.2">
      <c r="E1796" s="81"/>
    </row>
    <row r="1797" spans="5:5" x14ac:dyDescent="0.2">
      <c r="E1797" s="81"/>
    </row>
    <row r="1798" spans="5:5" x14ac:dyDescent="0.2">
      <c r="E1798" s="81"/>
    </row>
    <row r="1799" spans="5:5" x14ac:dyDescent="0.2">
      <c r="E1799" s="81"/>
    </row>
    <row r="1800" spans="5:5" x14ac:dyDescent="0.2">
      <c r="E1800" s="81"/>
    </row>
    <row r="1801" spans="5:5" x14ac:dyDescent="0.2">
      <c r="E1801" s="81"/>
    </row>
    <row r="1802" spans="5:5" x14ac:dyDescent="0.2">
      <c r="E1802" s="81"/>
    </row>
    <row r="1803" spans="5:5" x14ac:dyDescent="0.2">
      <c r="E1803" s="81"/>
    </row>
    <row r="1804" spans="5:5" x14ac:dyDescent="0.2">
      <c r="E1804" s="81"/>
    </row>
    <row r="1805" spans="5:5" x14ac:dyDescent="0.2">
      <c r="E1805" s="81"/>
    </row>
    <row r="1806" spans="5:5" x14ac:dyDescent="0.2">
      <c r="E1806" s="81"/>
    </row>
    <row r="1807" spans="5:5" x14ac:dyDescent="0.2">
      <c r="E1807" s="81"/>
    </row>
    <row r="1808" spans="5:5" x14ac:dyDescent="0.2">
      <c r="E1808" s="81"/>
    </row>
    <row r="1809" spans="1:7" x14ac:dyDescent="0.2">
      <c r="E1809" s="81"/>
    </row>
    <row r="1810" spans="1:7" x14ac:dyDescent="0.2">
      <c r="E1810" s="81"/>
    </row>
    <row r="1811" spans="1:7" x14ac:dyDescent="0.2">
      <c r="E1811" s="81"/>
    </row>
    <row r="1812" spans="1:7" x14ac:dyDescent="0.2">
      <c r="A1812" s="137"/>
      <c r="B1812" s="137"/>
      <c r="C1812" s="137"/>
      <c r="D1812" s="137"/>
      <c r="E1812" s="137"/>
      <c r="F1812" s="137"/>
      <c r="G1812" s="137"/>
    </row>
    <row r="1813" spans="1:7" x14ac:dyDescent="0.2">
      <c r="A1813" s="137"/>
      <c r="B1813" s="137"/>
      <c r="C1813" s="137"/>
      <c r="D1813" s="137"/>
      <c r="E1813" s="137"/>
      <c r="F1813" s="137"/>
      <c r="G1813" s="137"/>
    </row>
    <row r="1814" spans="1:7" x14ac:dyDescent="0.2">
      <c r="A1814" s="137"/>
      <c r="B1814" s="137"/>
      <c r="C1814" s="137"/>
      <c r="D1814" s="137"/>
      <c r="E1814" s="137"/>
      <c r="F1814" s="137"/>
      <c r="G1814" s="137"/>
    </row>
    <row r="1815" spans="1:7" x14ac:dyDescent="0.2">
      <c r="A1815" s="137"/>
      <c r="B1815" s="137"/>
      <c r="C1815" s="137"/>
      <c r="D1815" s="137"/>
      <c r="E1815" s="137"/>
      <c r="F1815" s="137"/>
      <c r="G1815" s="137"/>
    </row>
    <row r="1816" spans="1:7" x14ac:dyDescent="0.2">
      <c r="E1816" s="81"/>
    </row>
    <row r="1817" spans="1:7" x14ac:dyDescent="0.2">
      <c r="E1817" s="81"/>
    </row>
    <row r="1818" spans="1:7" x14ac:dyDescent="0.2">
      <c r="E1818" s="81"/>
    </row>
    <row r="1819" spans="1:7" x14ac:dyDescent="0.2">
      <c r="E1819" s="81"/>
    </row>
    <row r="1820" spans="1:7" x14ac:dyDescent="0.2">
      <c r="E1820" s="81"/>
    </row>
    <row r="1821" spans="1:7" x14ac:dyDescent="0.2">
      <c r="E1821" s="81"/>
    </row>
    <row r="1822" spans="1:7" x14ac:dyDescent="0.2">
      <c r="E1822" s="81"/>
    </row>
    <row r="1823" spans="1:7" x14ac:dyDescent="0.2">
      <c r="E1823" s="81"/>
    </row>
    <row r="1824" spans="1:7" x14ac:dyDescent="0.2">
      <c r="E1824" s="81"/>
    </row>
    <row r="1825" spans="5:5" x14ac:dyDescent="0.2">
      <c r="E1825" s="81"/>
    </row>
    <row r="1826" spans="5:5" x14ac:dyDescent="0.2">
      <c r="E1826" s="81"/>
    </row>
    <row r="1827" spans="5:5" x14ac:dyDescent="0.2">
      <c r="E1827" s="81"/>
    </row>
    <row r="1828" spans="5:5" x14ac:dyDescent="0.2">
      <c r="E1828" s="81"/>
    </row>
    <row r="1829" spans="5:5" x14ac:dyDescent="0.2">
      <c r="E1829" s="81"/>
    </row>
    <row r="1830" spans="5:5" x14ac:dyDescent="0.2">
      <c r="E1830" s="81"/>
    </row>
    <row r="1831" spans="5:5" x14ac:dyDescent="0.2">
      <c r="E1831" s="81"/>
    </row>
    <row r="1832" spans="5:5" x14ac:dyDescent="0.2">
      <c r="E1832" s="81"/>
    </row>
    <row r="1833" spans="5:5" x14ac:dyDescent="0.2">
      <c r="E1833" s="81"/>
    </row>
    <row r="1834" spans="5:5" x14ac:dyDescent="0.2">
      <c r="E1834" s="81"/>
    </row>
    <row r="1835" spans="5:5" x14ac:dyDescent="0.2">
      <c r="E1835" s="81"/>
    </row>
    <row r="1836" spans="5:5" x14ac:dyDescent="0.2">
      <c r="E1836" s="81"/>
    </row>
    <row r="1837" spans="5:5" x14ac:dyDescent="0.2">
      <c r="E1837" s="81"/>
    </row>
    <row r="1838" spans="5:5" x14ac:dyDescent="0.2">
      <c r="E1838" s="81"/>
    </row>
    <row r="1839" spans="5:5" x14ac:dyDescent="0.2">
      <c r="E1839" s="81"/>
    </row>
    <row r="1840" spans="5:5" x14ac:dyDescent="0.2">
      <c r="E1840" s="81"/>
    </row>
    <row r="1841" spans="1:7" x14ac:dyDescent="0.2">
      <c r="E1841" s="81"/>
    </row>
    <row r="1842" spans="1:7" x14ac:dyDescent="0.2">
      <c r="E1842" s="81"/>
    </row>
    <row r="1843" spans="1:7" x14ac:dyDescent="0.2">
      <c r="E1843" s="81"/>
    </row>
    <row r="1844" spans="1:7" x14ac:dyDescent="0.2">
      <c r="E1844" s="81"/>
    </row>
    <row r="1845" spans="1:7" x14ac:dyDescent="0.2">
      <c r="E1845" s="81"/>
    </row>
    <row r="1846" spans="1:7" x14ac:dyDescent="0.2">
      <c r="E1846" s="81"/>
    </row>
    <row r="1847" spans="1:7" x14ac:dyDescent="0.2">
      <c r="A1847" s="158"/>
      <c r="B1847" s="158"/>
    </row>
    <row r="1848" spans="1:7" x14ac:dyDescent="0.2">
      <c r="A1848" s="137"/>
      <c r="B1848" s="137"/>
      <c r="C1848" s="159"/>
      <c r="D1848" s="159"/>
      <c r="E1848" s="160"/>
      <c r="F1848" s="159"/>
      <c r="G1848" s="161"/>
    </row>
    <row r="1849" spans="1:7" x14ac:dyDescent="0.2">
      <c r="A1849" s="162"/>
      <c r="B1849" s="162"/>
      <c r="C1849" s="137"/>
      <c r="D1849" s="137"/>
      <c r="E1849" s="163"/>
      <c r="F1849" s="137"/>
      <c r="G1849" s="137"/>
    </row>
    <row r="1850" spans="1:7" x14ac:dyDescent="0.2">
      <c r="A1850" s="137"/>
      <c r="B1850" s="137"/>
      <c r="C1850" s="137"/>
      <c r="D1850" s="137"/>
      <c r="E1850" s="163"/>
      <c r="F1850" s="137"/>
      <c r="G1850" s="137"/>
    </row>
    <row r="1851" spans="1:7" x14ac:dyDescent="0.2">
      <c r="A1851" s="137"/>
      <c r="B1851" s="137"/>
      <c r="C1851" s="137"/>
      <c r="D1851" s="137"/>
      <c r="E1851" s="163"/>
      <c r="F1851" s="137"/>
      <c r="G1851" s="137"/>
    </row>
    <row r="1852" spans="1:7" x14ac:dyDescent="0.2">
      <c r="A1852" s="137"/>
      <c r="B1852" s="137"/>
      <c r="C1852" s="137"/>
      <c r="D1852" s="137"/>
      <c r="E1852" s="163"/>
      <c r="F1852" s="137"/>
      <c r="G1852" s="137"/>
    </row>
    <row r="1853" spans="1:7" x14ac:dyDescent="0.2">
      <c r="A1853" s="137"/>
      <c r="B1853" s="137"/>
      <c r="C1853" s="137"/>
      <c r="D1853" s="137"/>
      <c r="E1853" s="163"/>
      <c r="F1853" s="137"/>
      <c r="G1853" s="137"/>
    </row>
    <row r="1854" spans="1:7" x14ac:dyDescent="0.2">
      <c r="A1854" s="137"/>
      <c r="B1854" s="137"/>
      <c r="C1854" s="137"/>
      <c r="D1854" s="137"/>
      <c r="E1854" s="163"/>
      <c r="F1854" s="137"/>
      <c r="G1854" s="137"/>
    </row>
    <row r="1855" spans="1:7" x14ac:dyDescent="0.2">
      <c r="A1855" s="137"/>
      <c r="B1855" s="137"/>
      <c r="C1855" s="137"/>
      <c r="D1855" s="137"/>
      <c r="E1855" s="163"/>
      <c r="F1855" s="137"/>
      <c r="G1855" s="137"/>
    </row>
    <row r="1856" spans="1:7" x14ac:dyDescent="0.2">
      <c r="A1856" s="137"/>
      <c r="B1856" s="137"/>
      <c r="C1856" s="137"/>
      <c r="D1856" s="137"/>
      <c r="E1856" s="163"/>
      <c r="F1856" s="137"/>
      <c r="G1856" s="137"/>
    </row>
    <row r="1857" spans="1:7" x14ac:dyDescent="0.2">
      <c r="A1857" s="137"/>
      <c r="B1857" s="137"/>
      <c r="C1857" s="137"/>
      <c r="D1857" s="137"/>
      <c r="E1857" s="163"/>
      <c r="F1857" s="137"/>
      <c r="G1857" s="137"/>
    </row>
    <row r="1858" spans="1:7" x14ac:dyDescent="0.2">
      <c r="A1858" s="137"/>
      <c r="B1858" s="137"/>
      <c r="C1858" s="137"/>
      <c r="D1858" s="137"/>
      <c r="E1858" s="163"/>
      <c r="F1858" s="137"/>
      <c r="G1858" s="137"/>
    </row>
    <row r="1859" spans="1:7" x14ac:dyDescent="0.2">
      <c r="A1859" s="137"/>
      <c r="B1859" s="137"/>
      <c r="C1859" s="137"/>
      <c r="D1859" s="137"/>
      <c r="E1859" s="163"/>
      <c r="F1859" s="137"/>
      <c r="G1859" s="137"/>
    </row>
    <row r="1860" spans="1:7" x14ac:dyDescent="0.2">
      <c r="A1860" s="137"/>
      <c r="B1860" s="137"/>
      <c r="C1860" s="137"/>
      <c r="D1860" s="137"/>
      <c r="E1860" s="163"/>
      <c r="F1860" s="137"/>
      <c r="G1860" s="137"/>
    </row>
    <row r="1861" spans="1:7" x14ac:dyDescent="0.2">
      <c r="A1861" s="137"/>
      <c r="B1861" s="137"/>
      <c r="C1861" s="137"/>
      <c r="D1861" s="137"/>
      <c r="E1861" s="163"/>
      <c r="F1861" s="137"/>
      <c r="G1861" s="137"/>
    </row>
  </sheetData>
  <sheetProtection password="C7B2" sheet="1"/>
  <mergeCells count="1500">
    <mergeCell ref="C17:D17"/>
    <mergeCell ref="C19:D19"/>
    <mergeCell ref="C21:D21"/>
    <mergeCell ref="C25:D25"/>
    <mergeCell ref="A1:G1"/>
    <mergeCell ref="A1791:G1791"/>
    <mergeCell ref="C9:D9"/>
    <mergeCell ref="C13:D13"/>
    <mergeCell ref="C47:D47"/>
    <mergeCell ref="C50:D50"/>
    <mergeCell ref="C52:D52"/>
    <mergeCell ref="C56:D56"/>
    <mergeCell ref="C57:D57"/>
    <mergeCell ref="C61:D61"/>
    <mergeCell ref="C63:D63"/>
    <mergeCell ref="C64:D64"/>
    <mergeCell ref="C37:G37"/>
    <mergeCell ref="C38:D38"/>
    <mergeCell ref="C40:G40"/>
    <mergeCell ref="C41:G41"/>
    <mergeCell ref="C42:G42"/>
    <mergeCell ref="C43:G43"/>
    <mergeCell ref="C44:D44"/>
    <mergeCell ref="C45:D45"/>
    <mergeCell ref="C29:G29"/>
    <mergeCell ref="C30:D30"/>
    <mergeCell ref="C31:D31"/>
    <mergeCell ref="C33:D33"/>
    <mergeCell ref="C77:D77"/>
    <mergeCell ref="C78:D78"/>
    <mergeCell ref="C79:D79"/>
    <mergeCell ref="C80:D80"/>
    <mergeCell ref="C81:D81"/>
    <mergeCell ref="C82:D82"/>
    <mergeCell ref="C71:D71"/>
    <mergeCell ref="C72:D72"/>
    <mergeCell ref="C73:D73"/>
    <mergeCell ref="C74:D74"/>
    <mergeCell ref="C75:D75"/>
    <mergeCell ref="C76:D76"/>
    <mergeCell ref="C65:D65"/>
    <mergeCell ref="C66:D66"/>
    <mergeCell ref="C67:D67"/>
    <mergeCell ref="C68:D68"/>
    <mergeCell ref="C69:D69"/>
    <mergeCell ref="C70:D70"/>
    <mergeCell ref="C98:D98"/>
    <mergeCell ref="C99:D99"/>
    <mergeCell ref="C100:D100"/>
    <mergeCell ref="C102:D102"/>
    <mergeCell ref="C104:G104"/>
    <mergeCell ref="C105:D105"/>
    <mergeCell ref="C91:D91"/>
    <mergeCell ref="C92:D92"/>
    <mergeCell ref="C93:D93"/>
    <mergeCell ref="C94:D94"/>
    <mergeCell ref="C95:D95"/>
    <mergeCell ref="C97:D97"/>
    <mergeCell ref="C83:D83"/>
    <mergeCell ref="C84:D84"/>
    <mergeCell ref="C85:D85"/>
    <mergeCell ref="C87:D87"/>
    <mergeCell ref="C89:D89"/>
    <mergeCell ref="C90:D90"/>
    <mergeCell ref="C128:D128"/>
    <mergeCell ref="C132:D132"/>
    <mergeCell ref="C133:D133"/>
    <mergeCell ref="C120:D120"/>
    <mergeCell ref="C122:D122"/>
    <mergeCell ref="C123:D123"/>
    <mergeCell ref="C124:D124"/>
    <mergeCell ref="C125:D125"/>
    <mergeCell ref="C127:D127"/>
    <mergeCell ref="C113:D113"/>
    <mergeCell ref="C114:D114"/>
    <mergeCell ref="C115:D115"/>
    <mergeCell ref="C117:G117"/>
    <mergeCell ref="C118:D118"/>
    <mergeCell ref="C119:D119"/>
    <mergeCell ref="C106:D106"/>
    <mergeCell ref="C107:D107"/>
    <mergeCell ref="C109:G109"/>
    <mergeCell ref="C110:D110"/>
    <mergeCell ref="C111:D111"/>
    <mergeCell ref="C112:D112"/>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37:D137"/>
    <mergeCell ref="C141:D141"/>
    <mergeCell ref="C145:D145"/>
    <mergeCell ref="C147:D147"/>
    <mergeCell ref="C148:D148"/>
    <mergeCell ref="C149:D149"/>
    <mergeCell ref="C150:D150"/>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212:G212"/>
    <mergeCell ref="C213:G213"/>
    <mergeCell ref="C214:G214"/>
    <mergeCell ref="C215:D215"/>
    <mergeCell ref="C216:D216"/>
    <mergeCell ref="C218:D218"/>
    <mergeCell ref="C205:D205"/>
    <mergeCell ref="C206:D206"/>
    <mergeCell ref="C207:D207"/>
    <mergeCell ref="C208:D208"/>
    <mergeCell ref="C209:D209"/>
    <mergeCell ref="C210:D210"/>
    <mergeCell ref="C199:D199"/>
    <mergeCell ref="C200:D200"/>
    <mergeCell ref="C201:D201"/>
    <mergeCell ref="C202:D202"/>
    <mergeCell ref="C203:D203"/>
    <mergeCell ref="C204:D204"/>
    <mergeCell ref="C231:D231"/>
    <mergeCell ref="C232:D232"/>
    <mergeCell ref="C233:D233"/>
    <mergeCell ref="C234:D234"/>
    <mergeCell ref="C235:D235"/>
    <mergeCell ref="C236:D236"/>
    <mergeCell ref="C225:D225"/>
    <mergeCell ref="C226:D226"/>
    <mergeCell ref="C227:D227"/>
    <mergeCell ref="C228:D228"/>
    <mergeCell ref="C229:D229"/>
    <mergeCell ref="C230:D230"/>
    <mergeCell ref="C219:D219"/>
    <mergeCell ref="C220:D220"/>
    <mergeCell ref="C221:D221"/>
    <mergeCell ref="C222:D222"/>
    <mergeCell ref="C223:D223"/>
    <mergeCell ref="C224:D224"/>
    <mergeCell ref="C250:D250"/>
    <mergeCell ref="C251:D251"/>
    <mergeCell ref="C252:D252"/>
    <mergeCell ref="C253:D253"/>
    <mergeCell ref="C254:D254"/>
    <mergeCell ref="C255:D255"/>
    <mergeCell ref="C243:D243"/>
    <mergeCell ref="C245:D245"/>
    <mergeCell ref="C246:D246"/>
    <mergeCell ref="C247:D247"/>
    <mergeCell ref="C248:D248"/>
    <mergeCell ref="C249:D249"/>
    <mergeCell ref="C237:D237"/>
    <mergeCell ref="C238:D238"/>
    <mergeCell ref="C239:D239"/>
    <mergeCell ref="C240:D240"/>
    <mergeCell ref="C241:D241"/>
    <mergeCell ref="C242:D242"/>
    <mergeCell ref="C268:D268"/>
    <mergeCell ref="C269:D269"/>
    <mergeCell ref="C270:D270"/>
    <mergeCell ref="C271:D271"/>
    <mergeCell ref="C272:D272"/>
    <mergeCell ref="C274:D274"/>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93:D293"/>
    <mergeCell ref="C295:D295"/>
    <mergeCell ref="C296:D296"/>
    <mergeCell ref="C297:D297"/>
    <mergeCell ref="C298:D298"/>
    <mergeCell ref="C299:D299"/>
    <mergeCell ref="C282:D282"/>
    <mergeCell ref="C286:G286"/>
    <mergeCell ref="C287:D287"/>
    <mergeCell ref="C288:D288"/>
    <mergeCell ref="C289:D289"/>
    <mergeCell ref="C290:D290"/>
    <mergeCell ref="C291:D291"/>
    <mergeCell ref="C292:D292"/>
    <mergeCell ref="C276:D276"/>
    <mergeCell ref="C277:D277"/>
    <mergeCell ref="C278:D278"/>
    <mergeCell ref="C279:D279"/>
    <mergeCell ref="C280:D280"/>
    <mergeCell ref="C281:D281"/>
    <mergeCell ref="C320:D320"/>
    <mergeCell ref="C322:G322"/>
    <mergeCell ref="C323:D323"/>
    <mergeCell ref="C327:G327"/>
    <mergeCell ref="C328:G328"/>
    <mergeCell ref="C329:G329"/>
    <mergeCell ref="C330:G330"/>
    <mergeCell ref="C331:G331"/>
    <mergeCell ref="C307:D307"/>
    <mergeCell ref="C308:D308"/>
    <mergeCell ref="C309:D309"/>
    <mergeCell ref="C313:D313"/>
    <mergeCell ref="C314:D314"/>
    <mergeCell ref="C316:G316"/>
    <mergeCell ref="C317:D317"/>
    <mergeCell ref="C319:D319"/>
    <mergeCell ref="C300:D300"/>
    <mergeCell ref="C301:D301"/>
    <mergeCell ref="C303:D303"/>
    <mergeCell ref="C304:D304"/>
    <mergeCell ref="C305:D305"/>
    <mergeCell ref="C306:D306"/>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32:G332"/>
    <mergeCell ref="C336:D336"/>
    <mergeCell ref="C338:D338"/>
    <mergeCell ref="C341:D341"/>
    <mergeCell ref="C342:D342"/>
    <mergeCell ref="C343:D343"/>
    <mergeCell ref="C344:D344"/>
    <mergeCell ref="C345:D345"/>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94:G394"/>
    <mergeCell ref="C395:G395"/>
    <mergeCell ref="C396:G396"/>
    <mergeCell ref="C397:D397"/>
    <mergeCell ref="C398:D398"/>
    <mergeCell ref="C399:D399"/>
    <mergeCell ref="C382:D382"/>
    <mergeCell ref="C383:D383"/>
    <mergeCell ref="C384:D384"/>
    <mergeCell ref="C385:D385"/>
    <mergeCell ref="C389:G389"/>
    <mergeCell ref="C391:G391"/>
    <mergeCell ref="C392:G392"/>
    <mergeCell ref="C393:G393"/>
    <mergeCell ref="C376:D376"/>
    <mergeCell ref="C377:D377"/>
    <mergeCell ref="C378:D378"/>
    <mergeCell ref="C379:D379"/>
    <mergeCell ref="C380:D380"/>
    <mergeCell ref="C381:D381"/>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30:D430"/>
    <mergeCell ref="C431:D431"/>
    <mergeCell ref="C432:D432"/>
    <mergeCell ref="C433:D433"/>
    <mergeCell ref="C435:D435"/>
    <mergeCell ref="C436:D436"/>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49:D449"/>
    <mergeCell ref="C450:D450"/>
    <mergeCell ref="C451:D451"/>
    <mergeCell ref="C452:D452"/>
    <mergeCell ref="C453:D453"/>
    <mergeCell ref="C454:D454"/>
    <mergeCell ref="C443:D443"/>
    <mergeCell ref="C444:D444"/>
    <mergeCell ref="C445:D445"/>
    <mergeCell ref="C446:D446"/>
    <mergeCell ref="C447:D447"/>
    <mergeCell ref="C448:D448"/>
    <mergeCell ref="C437:D437"/>
    <mergeCell ref="C438:D438"/>
    <mergeCell ref="C439:D439"/>
    <mergeCell ref="C440:D440"/>
    <mergeCell ref="C441:D441"/>
    <mergeCell ref="C442:D442"/>
    <mergeCell ref="C467:D467"/>
    <mergeCell ref="C468:D468"/>
    <mergeCell ref="C469:D469"/>
    <mergeCell ref="C470:D470"/>
    <mergeCell ref="C471:D471"/>
    <mergeCell ref="C486:D486"/>
    <mergeCell ref="C487:D487"/>
    <mergeCell ref="C489:G489"/>
    <mergeCell ref="C490:D490"/>
    <mergeCell ref="C461:D461"/>
    <mergeCell ref="C462:D462"/>
    <mergeCell ref="C463:D463"/>
    <mergeCell ref="C464:D464"/>
    <mergeCell ref="C465:D465"/>
    <mergeCell ref="C466:D466"/>
    <mergeCell ref="C455:D455"/>
    <mergeCell ref="C456:D456"/>
    <mergeCell ref="C457:D457"/>
    <mergeCell ref="C458:D458"/>
    <mergeCell ref="C459:D459"/>
    <mergeCell ref="C460:D460"/>
    <mergeCell ref="C499:D499"/>
    <mergeCell ref="C500:D500"/>
    <mergeCell ref="C501:D501"/>
    <mergeCell ref="C502:D502"/>
    <mergeCell ref="C503:D503"/>
    <mergeCell ref="C504:D504"/>
    <mergeCell ref="C492:D492"/>
    <mergeCell ref="C494:G494"/>
    <mergeCell ref="C495:D495"/>
    <mergeCell ref="C496:D496"/>
    <mergeCell ref="C497:D497"/>
    <mergeCell ref="C498:D498"/>
    <mergeCell ref="C475:D475"/>
    <mergeCell ref="C476:D476"/>
    <mergeCell ref="C478:D478"/>
    <mergeCell ref="C479:D479"/>
    <mergeCell ref="C481:D481"/>
    <mergeCell ref="C482:D482"/>
    <mergeCell ref="C483:D483"/>
    <mergeCell ref="C484:D484"/>
    <mergeCell ref="C485:D485"/>
    <mergeCell ref="C518:D518"/>
    <mergeCell ref="C519:D519"/>
    <mergeCell ref="C520:D520"/>
    <mergeCell ref="C521:D521"/>
    <mergeCell ref="C523:G523"/>
    <mergeCell ref="C524:G524"/>
    <mergeCell ref="C512:D512"/>
    <mergeCell ref="C513:D513"/>
    <mergeCell ref="C514:D514"/>
    <mergeCell ref="C515:D515"/>
    <mergeCell ref="C516:D516"/>
    <mergeCell ref="C517:D517"/>
    <mergeCell ref="C505:D505"/>
    <mergeCell ref="C506:D506"/>
    <mergeCell ref="C507:D507"/>
    <mergeCell ref="C508:D508"/>
    <mergeCell ref="C509:D509"/>
    <mergeCell ref="C511:D511"/>
    <mergeCell ref="C545:D545"/>
    <mergeCell ref="C547:D547"/>
    <mergeCell ref="C548:D548"/>
    <mergeCell ref="C549:D549"/>
    <mergeCell ref="C550:D550"/>
    <mergeCell ref="C551:D551"/>
    <mergeCell ref="C538:D538"/>
    <mergeCell ref="C539:D539"/>
    <mergeCell ref="C541:D541"/>
    <mergeCell ref="C542:D542"/>
    <mergeCell ref="C543:D543"/>
    <mergeCell ref="C544:D544"/>
    <mergeCell ref="C525:G525"/>
    <mergeCell ref="C526:G526"/>
    <mergeCell ref="C527:G527"/>
    <mergeCell ref="C532:G532"/>
    <mergeCell ref="C533:D533"/>
    <mergeCell ref="C534:D534"/>
    <mergeCell ref="C536:D536"/>
    <mergeCell ref="C537:D537"/>
    <mergeCell ref="C566:D566"/>
    <mergeCell ref="C567:D567"/>
    <mergeCell ref="C568:D568"/>
    <mergeCell ref="C572:D572"/>
    <mergeCell ref="C573:D573"/>
    <mergeCell ref="C559:D559"/>
    <mergeCell ref="C560:D560"/>
    <mergeCell ref="C562:D562"/>
    <mergeCell ref="C563:D563"/>
    <mergeCell ref="C564:D564"/>
    <mergeCell ref="C565:D565"/>
    <mergeCell ref="C552:D552"/>
    <mergeCell ref="C553:D553"/>
    <mergeCell ref="C555:D555"/>
    <mergeCell ref="C556:D556"/>
    <mergeCell ref="C557:D557"/>
    <mergeCell ref="C558:D558"/>
    <mergeCell ref="C603:D603"/>
    <mergeCell ref="C604:D604"/>
    <mergeCell ref="C605:D605"/>
    <mergeCell ref="C606:D606"/>
    <mergeCell ref="C607:D607"/>
    <mergeCell ref="C608:D608"/>
    <mergeCell ref="C590:D590"/>
    <mergeCell ref="C595:D595"/>
    <mergeCell ref="C596:D596"/>
    <mergeCell ref="C598:D598"/>
    <mergeCell ref="C599:D599"/>
    <mergeCell ref="C600:D600"/>
    <mergeCell ref="C601:D601"/>
    <mergeCell ref="C602:D602"/>
    <mergeCell ref="C577:D577"/>
    <mergeCell ref="C579:D579"/>
    <mergeCell ref="C581:G581"/>
    <mergeCell ref="C582:G582"/>
    <mergeCell ref="C583:D583"/>
    <mergeCell ref="C585:G585"/>
    <mergeCell ref="C586:D586"/>
    <mergeCell ref="C588:D588"/>
    <mergeCell ref="C623:D623"/>
    <mergeCell ref="C624:D624"/>
    <mergeCell ref="C626:G626"/>
    <mergeCell ref="C627:D627"/>
    <mergeCell ref="C629:G629"/>
    <mergeCell ref="C630:D630"/>
    <mergeCell ref="C617:D617"/>
    <mergeCell ref="C618:D618"/>
    <mergeCell ref="C619:D619"/>
    <mergeCell ref="C620:D620"/>
    <mergeCell ref="C621:D621"/>
    <mergeCell ref="C622:D622"/>
    <mergeCell ref="C609:D609"/>
    <mergeCell ref="C611:G611"/>
    <mergeCell ref="C613:G613"/>
    <mergeCell ref="C614:D614"/>
    <mergeCell ref="C615:D615"/>
    <mergeCell ref="C616:D616"/>
    <mergeCell ref="C690:G690"/>
    <mergeCell ref="C653:G653"/>
    <mergeCell ref="C655:D655"/>
    <mergeCell ref="C660:G660"/>
    <mergeCell ref="C661:D661"/>
    <mergeCell ref="C663:G663"/>
    <mergeCell ref="C664:G664"/>
    <mergeCell ref="C646:G646"/>
    <mergeCell ref="C647:G647"/>
    <mergeCell ref="C649:G649"/>
    <mergeCell ref="C650:G650"/>
    <mergeCell ref="C651:G651"/>
    <mergeCell ref="C652:G652"/>
    <mergeCell ref="C632:G632"/>
    <mergeCell ref="C633:D633"/>
    <mergeCell ref="C637:D637"/>
    <mergeCell ref="C638:D638"/>
    <mergeCell ref="C640:G640"/>
    <mergeCell ref="C641:G641"/>
    <mergeCell ref="C643:G643"/>
    <mergeCell ref="C644:G644"/>
    <mergeCell ref="C676:G676"/>
    <mergeCell ref="C677:G677"/>
    <mergeCell ref="C678:G678"/>
    <mergeCell ref="C679:G679"/>
    <mergeCell ref="C681:G681"/>
    <mergeCell ref="C682:G682"/>
    <mergeCell ref="C683:G683"/>
    <mergeCell ref="C684:G684"/>
    <mergeCell ref="C685:G685"/>
    <mergeCell ref="C665:G665"/>
    <mergeCell ref="C666:G666"/>
    <mergeCell ref="C669:G669"/>
    <mergeCell ref="C670:G670"/>
    <mergeCell ref="C672:D672"/>
    <mergeCell ref="C687:G687"/>
    <mergeCell ref="C688:G688"/>
    <mergeCell ref="C689:G689"/>
    <mergeCell ref="C706:G706"/>
    <mergeCell ref="C707:G707"/>
    <mergeCell ref="C708:G708"/>
    <mergeCell ref="C709:G709"/>
    <mergeCell ref="C711:G711"/>
    <mergeCell ref="C712:G712"/>
    <mergeCell ref="C699:G699"/>
    <mergeCell ref="C701:G701"/>
    <mergeCell ref="C702:G702"/>
    <mergeCell ref="C703:G703"/>
    <mergeCell ref="C704:G704"/>
    <mergeCell ref="C705:G705"/>
    <mergeCell ref="C691:G691"/>
    <mergeCell ref="C693:G693"/>
    <mergeCell ref="C694:G694"/>
    <mergeCell ref="C695:G695"/>
    <mergeCell ref="C696:G696"/>
    <mergeCell ref="C698:G698"/>
    <mergeCell ref="C728:G728"/>
    <mergeCell ref="C729:G729"/>
    <mergeCell ref="C731:G731"/>
    <mergeCell ref="C732:G732"/>
    <mergeCell ref="C733:G733"/>
    <mergeCell ref="C735:G735"/>
    <mergeCell ref="C721:G721"/>
    <mergeCell ref="C722:G722"/>
    <mergeCell ref="C723:G723"/>
    <mergeCell ref="C724:G724"/>
    <mergeCell ref="C726:G726"/>
    <mergeCell ref="C727:G727"/>
    <mergeCell ref="C713:G713"/>
    <mergeCell ref="C714:G714"/>
    <mergeCell ref="C716:G716"/>
    <mergeCell ref="C717:G717"/>
    <mergeCell ref="C718:G718"/>
    <mergeCell ref="C719:G719"/>
    <mergeCell ref="C780:G780"/>
    <mergeCell ref="C752:G752"/>
    <mergeCell ref="C754:G754"/>
    <mergeCell ref="C755:G755"/>
    <mergeCell ref="C756:G756"/>
    <mergeCell ref="C757:G757"/>
    <mergeCell ref="C758:G758"/>
    <mergeCell ref="C745:G745"/>
    <mergeCell ref="C746:G746"/>
    <mergeCell ref="C747:G747"/>
    <mergeCell ref="C749:G749"/>
    <mergeCell ref="C750:G750"/>
    <mergeCell ref="C751:G751"/>
    <mergeCell ref="C736:G736"/>
    <mergeCell ref="C737:G737"/>
    <mergeCell ref="C740:G740"/>
    <mergeCell ref="C741:G741"/>
    <mergeCell ref="C742:G742"/>
    <mergeCell ref="C743:G743"/>
    <mergeCell ref="C768:G768"/>
    <mergeCell ref="C769:G769"/>
    <mergeCell ref="C770:G770"/>
    <mergeCell ref="C771:G771"/>
    <mergeCell ref="C772:G772"/>
    <mergeCell ref="C773:G773"/>
    <mergeCell ref="C774:G774"/>
    <mergeCell ref="C775:G775"/>
    <mergeCell ref="C776:G776"/>
    <mergeCell ref="C760:G760"/>
    <mergeCell ref="C761:G761"/>
    <mergeCell ref="C762:G762"/>
    <mergeCell ref="C763:G763"/>
    <mergeCell ref="C764:G764"/>
    <mergeCell ref="C777:G777"/>
    <mergeCell ref="C778:G778"/>
    <mergeCell ref="C779:G779"/>
    <mergeCell ref="C793:G793"/>
    <mergeCell ref="C794:G794"/>
    <mergeCell ref="C795:D795"/>
    <mergeCell ref="C798:G798"/>
    <mergeCell ref="C799:D799"/>
    <mergeCell ref="C801:G801"/>
    <mergeCell ref="C787:G787"/>
    <mergeCell ref="C788:G788"/>
    <mergeCell ref="C789:G789"/>
    <mergeCell ref="C790:G790"/>
    <mergeCell ref="C791:G791"/>
    <mergeCell ref="C792:G792"/>
    <mergeCell ref="C781:G781"/>
    <mergeCell ref="C782:G782"/>
    <mergeCell ref="C783:G783"/>
    <mergeCell ref="C784:G784"/>
    <mergeCell ref="C785:G785"/>
    <mergeCell ref="C786:G786"/>
    <mergeCell ref="C821:G821"/>
    <mergeCell ref="C822:G822"/>
    <mergeCell ref="C823:G823"/>
    <mergeCell ref="C824:G824"/>
    <mergeCell ref="C825:G825"/>
    <mergeCell ref="C826:G826"/>
    <mergeCell ref="C814:G814"/>
    <mergeCell ref="C815:G815"/>
    <mergeCell ref="C816:G816"/>
    <mergeCell ref="C818:G818"/>
    <mergeCell ref="C819:G819"/>
    <mergeCell ref="C820:G820"/>
    <mergeCell ref="C802:G802"/>
    <mergeCell ref="C803:D803"/>
    <mergeCell ref="C808:G808"/>
    <mergeCell ref="C809:G809"/>
    <mergeCell ref="C810:G810"/>
    <mergeCell ref="C811:G811"/>
    <mergeCell ref="C812:G812"/>
    <mergeCell ref="C813:G813"/>
    <mergeCell ref="C841:G841"/>
    <mergeCell ref="C842:G842"/>
    <mergeCell ref="C844:G844"/>
    <mergeCell ref="C845:G845"/>
    <mergeCell ref="C846:G846"/>
    <mergeCell ref="C847:G847"/>
    <mergeCell ref="C835:G835"/>
    <mergeCell ref="C836:G836"/>
    <mergeCell ref="C837:G837"/>
    <mergeCell ref="C838:G838"/>
    <mergeCell ref="C839:G839"/>
    <mergeCell ref="C840:G840"/>
    <mergeCell ref="C828:G828"/>
    <mergeCell ref="C829:G829"/>
    <mergeCell ref="C830:G830"/>
    <mergeCell ref="C831:G831"/>
    <mergeCell ref="C832:G832"/>
    <mergeCell ref="C834:G834"/>
    <mergeCell ref="C862:G862"/>
    <mergeCell ref="C863:G863"/>
    <mergeCell ref="C864:G864"/>
    <mergeCell ref="C865:G865"/>
    <mergeCell ref="C866:G866"/>
    <mergeCell ref="C867:G867"/>
    <mergeCell ref="C855:G855"/>
    <mergeCell ref="C856:G856"/>
    <mergeCell ref="C857:G857"/>
    <mergeCell ref="C858:G858"/>
    <mergeCell ref="C859:G859"/>
    <mergeCell ref="C861:G861"/>
    <mergeCell ref="C848:G848"/>
    <mergeCell ref="C849:G849"/>
    <mergeCell ref="C850:G850"/>
    <mergeCell ref="C851:G851"/>
    <mergeCell ref="C853:G853"/>
    <mergeCell ref="C854:G854"/>
    <mergeCell ref="C882:G882"/>
    <mergeCell ref="C883:G883"/>
    <mergeCell ref="C884:G884"/>
    <mergeCell ref="C886:G886"/>
    <mergeCell ref="C887:G887"/>
    <mergeCell ref="C888:G888"/>
    <mergeCell ref="C875:G875"/>
    <mergeCell ref="C876:G876"/>
    <mergeCell ref="C877:G877"/>
    <mergeCell ref="C878:G878"/>
    <mergeCell ref="C880:G880"/>
    <mergeCell ref="C881:G881"/>
    <mergeCell ref="C868:G868"/>
    <mergeCell ref="C870:G870"/>
    <mergeCell ref="C871:G871"/>
    <mergeCell ref="C872:G872"/>
    <mergeCell ref="C873:G873"/>
    <mergeCell ref="C874:G874"/>
    <mergeCell ref="C903:G903"/>
    <mergeCell ref="C904:G904"/>
    <mergeCell ref="C905:G905"/>
    <mergeCell ref="C907:G907"/>
    <mergeCell ref="C908:G908"/>
    <mergeCell ref="C909:G909"/>
    <mergeCell ref="C896:G896"/>
    <mergeCell ref="C897:G897"/>
    <mergeCell ref="C898:G898"/>
    <mergeCell ref="C900:G900"/>
    <mergeCell ref="C901:G901"/>
    <mergeCell ref="C902:G902"/>
    <mergeCell ref="C889:G889"/>
    <mergeCell ref="C890:G890"/>
    <mergeCell ref="C891:G891"/>
    <mergeCell ref="C893:G893"/>
    <mergeCell ref="C894:G894"/>
    <mergeCell ref="C895:G895"/>
    <mergeCell ref="C924:G924"/>
    <mergeCell ref="C925:G925"/>
    <mergeCell ref="C926:G926"/>
    <mergeCell ref="C928:G928"/>
    <mergeCell ref="C929:G929"/>
    <mergeCell ref="C930:G930"/>
    <mergeCell ref="C917:G917"/>
    <mergeCell ref="C918:G918"/>
    <mergeCell ref="C919:G919"/>
    <mergeCell ref="C921:G921"/>
    <mergeCell ref="C922:G922"/>
    <mergeCell ref="C923:G923"/>
    <mergeCell ref="C910:G910"/>
    <mergeCell ref="C911:G911"/>
    <mergeCell ref="C912:G912"/>
    <mergeCell ref="C914:G914"/>
    <mergeCell ref="C915:G915"/>
    <mergeCell ref="C916:G916"/>
    <mergeCell ref="C945:G945"/>
    <mergeCell ref="C946:G946"/>
    <mergeCell ref="C947:G947"/>
    <mergeCell ref="C948:G948"/>
    <mergeCell ref="C949:G949"/>
    <mergeCell ref="C950:G950"/>
    <mergeCell ref="C938:G938"/>
    <mergeCell ref="C939:G939"/>
    <mergeCell ref="C940:G940"/>
    <mergeCell ref="C941:G941"/>
    <mergeCell ref="C942:G942"/>
    <mergeCell ref="C944:G944"/>
    <mergeCell ref="C931:G931"/>
    <mergeCell ref="C932:G932"/>
    <mergeCell ref="C933:G933"/>
    <mergeCell ref="C934:G934"/>
    <mergeCell ref="C936:G936"/>
    <mergeCell ref="C937:G937"/>
    <mergeCell ref="C965:G965"/>
    <mergeCell ref="C966:G966"/>
    <mergeCell ref="C968:G968"/>
    <mergeCell ref="C969:G969"/>
    <mergeCell ref="C970:G970"/>
    <mergeCell ref="C971:G971"/>
    <mergeCell ref="C958:G958"/>
    <mergeCell ref="C960:G960"/>
    <mergeCell ref="C961:G961"/>
    <mergeCell ref="C962:G962"/>
    <mergeCell ref="C963:G963"/>
    <mergeCell ref="C964:G964"/>
    <mergeCell ref="C952:G952"/>
    <mergeCell ref="C953:G953"/>
    <mergeCell ref="C954:G954"/>
    <mergeCell ref="C955:G955"/>
    <mergeCell ref="C956:G956"/>
    <mergeCell ref="C957:G957"/>
    <mergeCell ref="C986:G986"/>
    <mergeCell ref="C987:G987"/>
    <mergeCell ref="C988:G988"/>
    <mergeCell ref="C990:G990"/>
    <mergeCell ref="C991:G991"/>
    <mergeCell ref="C992:G992"/>
    <mergeCell ref="C979:G979"/>
    <mergeCell ref="C980:G980"/>
    <mergeCell ref="C982:G982"/>
    <mergeCell ref="C983:G983"/>
    <mergeCell ref="C984:G984"/>
    <mergeCell ref="C985:G985"/>
    <mergeCell ref="C972:G972"/>
    <mergeCell ref="C974:G974"/>
    <mergeCell ref="C975:G975"/>
    <mergeCell ref="C976:G976"/>
    <mergeCell ref="C977:G977"/>
    <mergeCell ref="C978:G978"/>
    <mergeCell ref="C1008:G1008"/>
    <mergeCell ref="C1009:G1009"/>
    <mergeCell ref="C1010:G1010"/>
    <mergeCell ref="C1011:G1011"/>
    <mergeCell ref="C1012:G1012"/>
    <mergeCell ref="C1014:G1014"/>
    <mergeCell ref="C1001:G1001"/>
    <mergeCell ref="C1002:G1002"/>
    <mergeCell ref="C1003:G1003"/>
    <mergeCell ref="C1004:G1004"/>
    <mergeCell ref="C1005:G1005"/>
    <mergeCell ref="C1006:G1006"/>
    <mergeCell ref="C993:G993"/>
    <mergeCell ref="C994:G994"/>
    <mergeCell ref="C995:G995"/>
    <mergeCell ref="C997:G997"/>
    <mergeCell ref="C999:G999"/>
    <mergeCell ref="C1000:G1000"/>
    <mergeCell ref="C1028:G1028"/>
    <mergeCell ref="C1029:G1029"/>
    <mergeCell ref="C1030:G1030"/>
    <mergeCell ref="C1032:G1032"/>
    <mergeCell ref="C1033:G1033"/>
    <mergeCell ref="C1034:G1034"/>
    <mergeCell ref="C1021:G1021"/>
    <mergeCell ref="C1022:G1022"/>
    <mergeCell ref="C1023:G1023"/>
    <mergeCell ref="C1024:G1024"/>
    <mergeCell ref="C1026:G1026"/>
    <mergeCell ref="C1027:G1027"/>
    <mergeCell ref="C1015:G1015"/>
    <mergeCell ref="C1016:G1016"/>
    <mergeCell ref="C1017:G1017"/>
    <mergeCell ref="C1018:G1018"/>
    <mergeCell ref="C1019:G1019"/>
    <mergeCell ref="C1020:G1020"/>
    <mergeCell ref="C1049:G1049"/>
    <mergeCell ref="C1050:G1050"/>
    <mergeCell ref="C1051:G1051"/>
    <mergeCell ref="C1053:G1053"/>
    <mergeCell ref="C1054:G1054"/>
    <mergeCell ref="C1055:G1055"/>
    <mergeCell ref="C1042:G1042"/>
    <mergeCell ref="C1043:G1043"/>
    <mergeCell ref="C1045:G1045"/>
    <mergeCell ref="C1046:G1046"/>
    <mergeCell ref="C1047:G1047"/>
    <mergeCell ref="C1048:G1048"/>
    <mergeCell ref="C1035:G1035"/>
    <mergeCell ref="C1036:G1036"/>
    <mergeCell ref="C1037:G1037"/>
    <mergeCell ref="C1039:G1039"/>
    <mergeCell ref="C1040:G1040"/>
    <mergeCell ref="C1041:G1041"/>
    <mergeCell ref="C1069:G1069"/>
    <mergeCell ref="C1070:G1070"/>
    <mergeCell ref="C1071:G1071"/>
    <mergeCell ref="C1072:G1072"/>
    <mergeCell ref="C1074:G1074"/>
    <mergeCell ref="C1075:G1075"/>
    <mergeCell ref="C1062:G1062"/>
    <mergeCell ref="C1063:G1063"/>
    <mergeCell ref="C1064:G1064"/>
    <mergeCell ref="C1066:G1066"/>
    <mergeCell ref="C1067:G1067"/>
    <mergeCell ref="C1068:G1068"/>
    <mergeCell ref="C1056:G1056"/>
    <mergeCell ref="C1057:G1057"/>
    <mergeCell ref="C1058:G1058"/>
    <mergeCell ref="C1059:G1059"/>
    <mergeCell ref="C1060:G1060"/>
    <mergeCell ref="C1061:G1061"/>
    <mergeCell ref="C1090:G1090"/>
    <mergeCell ref="C1091:G1091"/>
    <mergeCell ref="C1092:G1092"/>
    <mergeCell ref="C1093:G1093"/>
    <mergeCell ref="C1094:G1094"/>
    <mergeCell ref="C1095:G1095"/>
    <mergeCell ref="C1083:G1083"/>
    <mergeCell ref="C1084:G1084"/>
    <mergeCell ref="C1085:G1085"/>
    <mergeCell ref="C1086:G1086"/>
    <mergeCell ref="C1087:G1087"/>
    <mergeCell ref="C1089:G1089"/>
    <mergeCell ref="C1076:G1076"/>
    <mergeCell ref="C1077:G1077"/>
    <mergeCell ref="C1078:G1078"/>
    <mergeCell ref="C1079:G1079"/>
    <mergeCell ref="C1080:G1080"/>
    <mergeCell ref="C1082:G1082"/>
    <mergeCell ref="C1109:G1109"/>
    <mergeCell ref="C1110:G1110"/>
    <mergeCell ref="C1111:G1111"/>
    <mergeCell ref="C1112:G1112"/>
    <mergeCell ref="C1113:G1113"/>
    <mergeCell ref="C1114:G1114"/>
    <mergeCell ref="C1102:G1102"/>
    <mergeCell ref="C1103:G1103"/>
    <mergeCell ref="C1104:G1104"/>
    <mergeCell ref="C1105:G1105"/>
    <mergeCell ref="C1107:G1107"/>
    <mergeCell ref="C1108:G1108"/>
    <mergeCell ref="C1096:G1096"/>
    <mergeCell ref="C1097:G1097"/>
    <mergeCell ref="C1098:G1098"/>
    <mergeCell ref="C1099:G1099"/>
    <mergeCell ref="C1100:G1100"/>
    <mergeCell ref="C1101:G1101"/>
    <mergeCell ref="C1129:G1129"/>
    <mergeCell ref="C1130:G1130"/>
    <mergeCell ref="C1131:G1131"/>
    <mergeCell ref="C1132:G1132"/>
    <mergeCell ref="C1133:G1133"/>
    <mergeCell ref="C1134:D1134"/>
    <mergeCell ref="C1122:G1122"/>
    <mergeCell ref="C1123:D1123"/>
    <mergeCell ref="C1124:D1124"/>
    <mergeCell ref="C1125:D1125"/>
    <mergeCell ref="C1126:D1126"/>
    <mergeCell ref="C1127:D1127"/>
    <mergeCell ref="C1115:G1115"/>
    <mergeCell ref="C1116:G1116"/>
    <mergeCell ref="C1117:G1117"/>
    <mergeCell ref="C1118:G1118"/>
    <mergeCell ref="C1119:G1119"/>
    <mergeCell ref="C1120:G1120"/>
    <mergeCell ref="C1149:G1149"/>
    <mergeCell ref="C1150:G1150"/>
    <mergeCell ref="C1152:G1152"/>
    <mergeCell ref="C1153:G1153"/>
    <mergeCell ref="C1154:G1154"/>
    <mergeCell ref="C1155:G1155"/>
    <mergeCell ref="C1143:G1143"/>
    <mergeCell ref="C1144:G1144"/>
    <mergeCell ref="C1145:G1145"/>
    <mergeCell ref="C1146:G1146"/>
    <mergeCell ref="C1147:G1147"/>
    <mergeCell ref="C1148:G1148"/>
    <mergeCell ref="C1136:G1136"/>
    <mergeCell ref="C1137:G1137"/>
    <mergeCell ref="C1138:G1138"/>
    <mergeCell ref="C1139:G1139"/>
    <mergeCell ref="C1140:G1140"/>
    <mergeCell ref="C1141:G1141"/>
    <mergeCell ref="C1169:G1169"/>
    <mergeCell ref="C1170:G1170"/>
    <mergeCell ref="C1172:G1172"/>
    <mergeCell ref="C1173:G1173"/>
    <mergeCell ref="C1174:G1174"/>
    <mergeCell ref="C1175:G1175"/>
    <mergeCell ref="C1162:G1162"/>
    <mergeCell ref="C1164:G1164"/>
    <mergeCell ref="C1165:G1165"/>
    <mergeCell ref="C1166:G1166"/>
    <mergeCell ref="C1167:G1167"/>
    <mergeCell ref="C1168:G1168"/>
    <mergeCell ref="C1156:G1156"/>
    <mergeCell ref="C1157:G1157"/>
    <mergeCell ref="C1158:G1158"/>
    <mergeCell ref="C1159:G1159"/>
    <mergeCell ref="C1160:G1160"/>
    <mergeCell ref="C1161:G1161"/>
    <mergeCell ref="C1189:G1189"/>
    <mergeCell ref="C1190:G1190"/>
    <mergeCell ref="C1191:G1191"/>
    <mergeCell ref="C1192:G1192"/>
    <mergeCell ref="C1193:G1193"/>
    <mergeCell ref="C1194:G1194"/>
    <mergeCell ref="C1182:G1182"/>
    <mergeCell ref="C1183:G1183"/>
    <mergeCell ref="C1184:G1184"/>
    <mergeCell ref="C1185:G1185"/>
    <mergeCell ref="C1187:G1187"/>
    <mergeCell ref="C1188:G1188"/>
    <mergeCell ref="C1176:G1176"/>
    <mergeCell ref="C1177:G1177"/>
    <mergeCell ref="C1178:G1178"/>
    <mergeCell ref="C1179:G1179"/>
    <mergeCell ref="C1180:G1180"/>
    <mergeCell ref="C1181:G1181"/>
    <mergeCell ref="C1207:G1207"/>
    <mergeCell ref="C1208:G1208"/>
    <mergeCell ref="C1209:G1209"/>
    <mergeCell ref="C1210:G1210"/>
    <mergeCell ref="C1211:G1211"/>
    <mergeCell ref="C1212:G1212"/>
    <mergeCell ref="C1201:G1201"/>
    <mergeCell ref="C1202:G1202"/>
    <mergeCell ref="C1203:G1203"/>
    <mergeCell ref="C1204:G1204"/>
    <mergeCell ref="C1205:G1205"/>
    <mergeCell ref="C1206:G1206"/>
    <mergeCell ref="C1195:G1195"/>
    <mergeCell ref="C1196:G1196"/>
    <mergeCell ref="C1197:G1197"/>
    <mergeCell ref="C1198:G1198"/>
    <mergeCell ref="C1199:G1199"/>
    <mergeCell ref="C1200:G1200"/>
    <mergeCell ref="C1225:G1225"/>
    <mergeCell ref="C1226:G1226"/>
    <mergeCell ref="C1227:G1227"/>
    <mergeCell ref="C1228:G1228"/>
    <mergeCell ref="C1229:G1229"/>
    <mergeCell ref="C1230:G1230"/>
    <mergeCell ref="C1219:G1219"/>
    <mergeCell ref="C1220:G1220"/>
    <mergeCell ref="C1221:G1221"/>
    <mergeCell ref="C1222:G1222"/>
    <mergeCell ref="C1223:G1223"/>
    <mergeCell ref="C1224:G1224"/>
    <mergeCell ref="C1213:G1213"/>
    <mergeCell ref="C1214:G1214"/>
    <mergeCell ref="C1215:G1215"/>
    <mergeCell ref="C1216:G1216"/>
    <mergeCell ref="C1217:G1217"/>
    <mergeCell ref="C1218:G1218"/>
    <mergeCell ref="C1243:G1243"/>
    <mergeCell ref="C1244:G1244"/>
    <mergeCell ref="C1245:G1245"/>
    <mergeCell ref="C1246:G1246"/>
    <mergeCell ref="C1247:G1247"/>
    <mergeCell ref="C1248:G1248"/>
    <mergeCell ref="C1237:G1237"/>
    <mergeCell ref="C1238:G1238"/>
    <mergeCell ref="C1239:G1239"/>
    <mergeCell ref="C1240:G1240"/>
    <mergeCell ref="C1241:G1241"/>
    <mergeCell ref="C1242:G1242"/>
    <mergeCell ref="C1231:G1231"/>
    <mergeCell ref="C1232:G1232"/>
    <mergeCell ref="C1233:G1233"/>
    <mergeCell ref="C1234:G1234"/>
    <mergeCell ref="C1235:G1235"/>
    <mergeCell ref="C1236:G1236"/>
    <mergeCell ref="C1264:G1264"/>
    <mergeCell ref="C1265:G1265"/>
    <mergeCell ref="C1269:G1269"/>
    <mergeCell ref="C1270:G1270"/>
    <mergeCell ref="C1271:G1271"/>
    <mergeCell ref="C1272:G1272"/>
    <mergeCell ref="C1273:G1273"/>
    <mergeCell ref="C1274:G1274"/>
    <mergeCell ref="C1257:G1257"/>
    <mergeCell ref="C1258:G1258"/>
    <mergeCell ref="C1260:G1260"/>
    <mergeCell ref="C1261:G1261"/>
    <mergeCell ref="C1262:G1262"/>
    <mergeCell ref="C1263:G1263"/>
    <mergeCell ref="C1251:G1251"/>
    <mergeCell ref="C1252:G1252"/>
    <mergeCell ref="C1253:G1253"/>
    <mergeCell ref="C1254:G1254"/>
    <mergeCell ref="C1255:G1255"/>
    <mergeCell ref="C1256:G1256"/>
    <mergeCell ref="C1290:G1290"/>
    <mergeCell ref="C1291:G1291"/>
    <mergeCell ref="C1292:G1292"/>
    <mergeCell ref="C1293:G1293"/>
    <mergeCell ref="C1294:G1294"/>
    <mergeCell ref="C1295:G1295"/>
    <mergeCell ref="C1283:G1283"/>
    <mergeCell ref="C1284:G1284"/>
    <mergeCell ref="C1286:G1286"/>
    <mergeCell ref="C1287:G1287"/>
    <mergeCell ref="C1288:G1288"/>
    <mergeCell ref="C1289:G1289"/>
    <mergeCell ref="C1276:G1276"/>
    <mergeCell ref="C1277:G1277"/>
    <mergeCell ref="C1278:G1278"/>
    <mergeCell ref="C1279:G1279"/>
    <mergeCell ref="C1281:G1281"/>
    <mergeCell ref="C1282:G1282"/>
    <mergeCell ref="C1309:G1309"/>
    <mergeCell ref="C1310:G1310"/>
    <mergeCell ref="C1311:G1311"/>
    <mergeCell ref="C1312:G1312"/>
    <mergeCell ref="C1314:G1314"/>
    <mergeCell ref="C1315:G1315"/>
    <mergeCell ref="C1303:G1303"/>
    <mergeCell ref="C1304:G1304"/>
    <mergeCell ref="C1305:G1305"/>
    <mergeCell ref="C1306:G1306"/>
    <mergeCell ref="C1307:G1307"/>
    <mergeCell ref="C1308:G1308"/>
    <mergeCell ref="C1296:G1296"/>
    <mergeCell ref="C1297:G1297"/>
    <mergeCell ref="C1298:G1298"/>
    <mergeCell ref="C1300:G1300"/>
    <mergeCell ref="C1301:G1301"/>
    <mergeCell ref="C1302:G1302"/>
    <mergeCell ref="C1329:G1329"/>
    <mergeCell ref="C1330:G1330"/>
    <mergeCell ref="C1331:G1331"/>
    <mergeCell ref="C1334:G1334"/>
    <mergeCell ref="C1335:G1335"/>
    <mergeCell ref="C1336:G1336"/>
    <mergeCell ref="C1322:G1322"/>
    <mergeCell ref="C1323:G1323"/>
    <mergeCell ref="C1324:G1324"/>
    <mergeCell ref="C1325:G1325"/>
    <mergeCell ref="C1327:G1327"/>
    <mergeCell ref="C1328:G1328"/>
    <mergeCell ref="C1316:G1316"/>
    <mergeCell ref="C1317:G1317"/>
    <mergeCell ref="C1318:G1318"/>
    <mergeCell ref="C1319:G1319"/>
    <mergeCell ref="C1320:G1320"/>
    <mergeCell ref="C1321:G1321"/>
    <mergeCell ref="C1349:G1349"/>
    <mergeCell ref="C1350:G1350"/>
    <mergeCell ref="C1351:G1351"/>
    <mergeCell ref="C1352:G1352"/>
    <mergeCell ref="C1356:G1356"/>
    <mergeCell ref="C1357:D1357"/>
    <mergeCell ref="C1359:G1359"/>
    <mergeCell ref="C1360:G1360"/>
    <mergeCell ref="C1343:G1343"/>
    <mergeCell ref="C1344:G1344"/>
    <mergeCell ref="C1345:G1345"/>
    <mergeCell ref="C1346:G1346"/>
    <mergeCell ref="C1347:G1347"/>
    <mergeCell ref="C1348:G1348"/>
    <mergeCell ref="C1337:G1337"/>
    <mergeCell ref="C1338:G1338"/>
    <mergeCell ref="C1339:G1339"/>
    <mergeCell ref="C1340:G1340"/>
    <mergeCell ref="C1341:G1341"/>
    <mergeCell ref="C1342:G1342"/>
    <mergeCell ref="C1375:G1375"/>
    <mergeCell ref="C1376:G1376"/>
    <mergeCell ref="C1377:G1377"/>
    <mergeCell ref="C1378:G1378"/>
    <mergeCell ref="C1379:G1379"/>
    <mergeCell ref="C1380:G1380"/>
    <mergeCell ref="C1368:D1368"/>
    <mergeCell ref="C1370:G1370"/>
    <mergeCell ref="C1371:G1371"/>
    <mergeCell ref="C1372:G1372"/>
    <mergeCell ref="C1373:G1373"/>
    <mergeCell ref="C1374:G1374"/>
    <mergeCell ref="C1361:D1361"/>
    <mergeCell ref="C1362:D1362"/>
    <mergeCell ref="C1363:D1363"/>
    <mergeCell ref="C1364:D1364"/>
    <mergeCell ref="C1365:D1365"/>
    <mergeCell ref="C1366:D1366"/>
    <mergeCell ref="C1394:G1394"/>
    <mergeCell ref="C1395:G1395"/>
    <mergeCell ref="C1396:G1396"/>
    <mergeCell ref="C1397:G1397"/>
    <mergeCell ref="C1398:G1398"/>
    <mergeCell ref="C1399:G1399"/>
    <mergeCell ref="C1387:D1387"/>
    <mergeCell ref="C1388:D1388"/>
    <mergeCell ref="C1389:D1389"/>
    <mergeCell ref="C1390:D1390"/>
    <mergeCell ref="C1392:G1392"/>
    <mergeCell ref="C1393:G1393"/>
    <mergeCell ref="C1381:G1381"/>
    <mergeCell ref="C1382:G1382"/>
    <mergeCell ref="C1383:G1383"/>
    <mergeCell ref="C1384:G1384"/>
    <mergeCell ref="C1385:D1385"/>
    <mergeCell ref="C1386:D1386"/>
    <mergeCell ref="C1412:D1412"/>
    <mergeCell ref="C1413:D1413"/>
    <mergeCell ref="C1414:D1414"/>
    <mergeCell ref="C1415:D1415"/>
    <mergeCell ref="C1416:D1416"/>
    <mergeCell ref="C1418:D1418"/>
    <mergeCell ref="C1406:G1406"/>
    <mergeCell ref="C1407:D1407"/>
    <mergeCell ref="C1408:D1408"/>
    <mergeCell ref="C1409:D1409"/>
    <mergeCell ref="C1410:D1410"/>
    <mergeCell ref="C1411:D1411"/>
    <mergeCell ref="C1400:G1400"/>
    <mergeCell ref="C1401:G1401"/>
    <mergeCell ref="C1402:G1402"/>
    <mergeCell ref="C1403:G1403"/>
    <mergeCell ref="C1404:G1404"/>
    <mergeCell ref="C1405:G1405"/>
    <mergeCell ref="C1432:G1432"/>
    <mergeCell ref="C1433:G1433"/>
    <mergeCell ref="C1434:G1434"/>
    <mergeCell ref="C1435:G1435"/>
    <mergeCell ref="C1436:G1436"/>
    <mergeCell ref="C1437:G1437"/>
    <mergeCell ref="C1426:G1426"/>
    <mergeCell ref="C1427:G1427"/>
    <mergeCell ref="C1428:G1428"/>
    <mergeCell ref="C1429:G1429"/>
    <mergeCell ref="C1430:G1430"/>
    <mergeCell ref="C1431:G1431"/>
    <mergeCell ref="C1419:D1419"/>
    <mergeCell ref="C1420:D1420"/>
    <mergeCell ref="C1421:D1421"/>
    <mergeCell ref="C1422:D1422"/>
    <mergeCell ref="C1423:D1423"/>
    <mergeCell ref="C1425:G1425"/>
    <mergeCell ref="C1456:D1456"/>
    <mergeCell ref="C1457:D1457"/>
    <mergeCell ref="C1458:D1458"/>
    <mergeCell ref="C1459:D1459"/>
    <mergeCell ref="C1460:D1460"/>
    <mergeCell ref="C1461:D1461"/>
    <mergeCell ref="C1450:G1450"/>
    <mergeCell ref="C1451:G1451"/>
    <mergeCell ref="C1452:G1452"/>
    <mergeCell ref="C1453:G1453"/>
    <mergeCell ref="C1454:G1454"/>
    <mergeCell ref="C1455:G1455"/>
    <mergeCell ref="C1438:D1438"/>
    <mergeCell ref="C1439:D1439"/>
    <mergeCell ref="C1440:D1440"/>
    <mergeCell ref="C1445:G1445"/>
    <mergeCell ref="C1446:G1446"/>
    <mergeCell ref="C1447:G1447"/>
    <mergeCell ref="C1448:G1448"/>
    <mergeCell ref="C1449:G1449"/>
    <mergeCell ref="C1474:D1474"/>
    <mergeCell ref="C1475:D1475"/>
    <mergeCell ref="C1477:G1477"/>
    <mergeCell ref="C1478:G1478"/>
    <mergeCell ref="C1479:G1479"/>
    <mergeCell ref="C1480:D1480"/>
    <mergeCell ref="C1468:D1468"/>
    <mergeCell ref="C1469:D1469"/>
    <mergeCell ref="C1470:D1470"/>
    <mergeCell ref="C1471:D1471"/>
    <mergeCell ref="C1472:D1472"/>
    <mergeCell ref="C1473:D1473"/>
    <mergeCell ref="C1462:D1462"/>
    <mergeCell ref="C1463:D1463"/>
    <mergeCell ref="C1464:D1464"/>
    <mergeCell ref="C1465:D1465"/>
    <mergeCell ref="C1466:D1466"/>
    <mergeCell ref="C1467:D1467"/>
    <mergeCell ref="C1493:D1493"/>
    <mergeCell ref="C1494:D1494"/>
    <mergeCell ref="C1495:D1495"/>
    <mergeCell ref="C1496:D1496"/>
    <mergeCell ref="C1498:G1498"/>
    <mergeCell ref="C1499:G1499"/>
    <mergeCell ref="C1487:D1487"/>
    <mergeCell ref="C1488:D1488"/>
    <mergeCell ref="C1489:D1489"/>
    <mergeCell ref="C1490:D1490"/>
    <mergeCell ref="C1491:D1491"/>
    <mergeCell ref="C1492:D1492"/>
    <mergeCell ref="C1481:D1481"/>
    <mergeCell ref="C1482:D1482"/>
    <mergeCell ref="C1483:D1483"/>
    <mergeCell ref="C1484:D1484"/>
    <mergeCell ref="C1485:D1485"/>
    <mergeCell ref="C1486:D1486"/>
    <mergeCell ref="C1512:D1512"/>
    <mergeCell ref="C1513:D1513"/>
    <mergeCell ref="C1514:D1514"/>
    <mergeCell ref="C1515:D1515"/>
    <mergeCell ref="C1516:D1516"/>
    <mergeCell ref="C1517:D1517"/>
    <mergeCell ref="C1506:D1506"/>
    <mergeCell ref="C1507:D1507"/>
    <mergeCell ref="C1508:D1508"/>
    <mergeCell ref="C1509:D1509"/>
    <mergeCell ref="C1510:D1510"/>
    <mergeCell ref="C1511:D1511"/>
    <mergeCell ref="C1500:G1500"/>
    <mergeCell ref="C1501:G1501"/>
    <mergeCell ref="C1502:G1502"/>
    <mergeCell ref="C1503:D1503"/>
    <mergeCell ref="C1504:D1504"/>
    <mergeCell ref="C1505:D1505"/>
    <mergeCell ref="C1531:D1531"/>
    <mergeCell ref="C1532:D1532"/>
    <mergeCell ref="C1533:D1533"/>
    <mergeCell ref="C1534:D1534"/>
    <mergeCell ref="C1535:D1535"/>
    <mergeCell ref="C1536:D1536"/>
    <mergeCell ref="C1525:D1525"/>
    <mergeCell ref="C1526:D1526"/>
    <mergeCell ref="C1527:D1527"/>
    <mergeCell ref="C1528:D1528"/>
    <mergeCell ref="C1529:D1529"/>
    <mergeCell ref="C1530:D1530"/>
    <mergeCell ref="C1518:D1518"/>
    <mergeCell ref="C1519:D1519"/>
    <mergeCell ref="C1520:D1520"/>
    <mergeCell ref="C1522:G1522"/>
    <mergeCell ref="C1523:G1523"/>
    <mergeCell ref="C1524:D1524"/>
    <mergeCell ref="C1550:D1550"/>
    <mergeCell ref="C1551:D1551"/>
    <mergeCell ref="C1552:D1552"/>
    <mergeCell ref="C1553:D1553"/>
    <mergeCell ref="C1554:D1554"/>
    <mergeCell ref="C1555:D1555"/>
    <mergeCell ref="C1544:D1544"/>
    <mergeCell ref="C1545:D1545"/>
    <mergeCell ref="C1546:D1546"/>
    <mergeCell ref="C1547:D1547"/>
    <mergeCell ref="C1548:D1548"/>
    <mergeCell ref="C1549:D1549"/>
    <mergeCell ref="C1537:D1537"/>
    <mergeCell ref="C1538:D1538"/>
    <mergeCell ref="C1539:D1539"/>
    <mergeCell ref="C1540:D1540"/>
    <mergeCell ref="C1541:D1541"/>
    <mergeCell ref="C1543:D1543"/>
    <mergeCell ref="C1578:D1578"/>
    <mergeCell ref="C1579:D1579"/>
    <mergeCell ref="C1580:D1580"/>
    <mergeCell ref="C1581:D1581"/>
    <mergeCell ref="C1582:D1582"/>
    <mergeCell ref="C1583:D1583"/>
    <mergeCell ref="C1565:G1565"/>
    <mergeCell ref="C1566:D1566"/>
    <mergeCell ref="C1567:D1567"/>
    <mergeCell ref="C1568:D1568"/>
    <mergeCell ref="C1569:D1569"/>
    <mergeCell ref="C1570:D1570"/>
    <mergeCell ref="C1571:D1571"/>
    <mergeCell ref="C1572:D1572"/>
    <mergeCell ref="C1573:D1573"/>
    <mergeCell ref="C1556:D1556"/>
    <mergeCell ref="C1557:D1557"/>
    <mergeCell ref="C1558:D1558"/>
    <mergeCell ref="C1559:D1559"/>
    <mergeCell ref="C1560:D1560"/>
    <mergeCell ref="C1574:D1574"/>
    <mergeCell ref="C1575:D1575"/>
    <mergeCell ref="C1576:D1576"/>
    <mergeCell ref="C1577:D1577"/>
    <mergeCell ref="C1598:D1598"/>
    <mergeCell ref="C1599:D1599"/>
    <mergeCell ref="C1600:D1600"/>
    <mergeCell ref="C1601:D1601"/>
    <mergeCell ref="C1602:D1602"/>
    <mergeCell ref="C1603:D1603"/>
    <mergeCell ref="C1592:D1592"/>
    <mergeCell ref="C1593:D1593"/>
    <mergeCell ref="C1594:D1594"/>
    <mergeCell ref="C1595:D1595"/>
    <mergeCell ref="C1596:D1596"/>
    <mergeCell ref="C1597:D1597"/>
    <mergeCell ref="C1585:G1585"/>
    <mergeCell ref="C1586:D1586"/>
    <mergeCell ref="C1588:D1588"/>
    <mergeCell ref="C1589:D1589"/>
    <mergeCell ref="C1590:D1590"/>
    <mergeCell ref="C1591:D1591"/>
    <mergeCell ref="C1616:D1616"/>
    <mergeCell ref="C1617:D1617"/>
    <mergeCell ref="C1618:D1618"/>
    <mergeCell ref="C1619:D1619"/>
    <mergeCell ref="C1620:D1620"/>
    <mergeCell ref="C1622:G1622"/>
    <mergeCell ref="C1610:D1610"/>
    <mergeCell ref="C1611:D1611"/>
    <mergeCell ref="C1612:D1612"/>
    <mergeCell ref="C1613:D1613"/>
    <mergeCell ref="C1614:D1614"/>
    <mergeCell ref="C1615:D1615"/>
    <mergeCell ref="C1604:D1604"/>
    <mergeCell ref="C1605:D1605"/>
    <mergeCell ref="C1606:D1606"/>
    <mergeCell ref="C1607:D1607"/>
    <mergeCell ref="C1608:D1608"/>
    <mergeCell ref="C1609:D1609"/>
    <mergeCell ref="C1639:G1639"/>
    <mergeCell ref="C1640:D1640"/>
    <mergeCell ref="C1641:D1641"/>
    <mergeCell ref="C1642:D1642"/>
    <mergeCell ref="C1644:G1644"/>
    <mergeCell ref="C1645:G1645"/>
    <mergeCell ref="C1646:G1646"/>
    <mergeCell ref="C1647:G1647"/>
    <mergeCell ref="C1629:D1629"/>
    <mergeCell ref="C1630:D1630"/>
    <mergeCell ref="C1631:D1631"/>
    <mergeCell ref="C1632:D1632"/>
    <mergeCell ref="C1633:D1633"/>
    <mergeCell ref="C1634:D1634"/>
    <mergeCell ref="C1623:D1623"/>
    <mergeCell ref="C1624:D1624"/>
    <mergeCell ref="C1625:D1625"/>
    <mergeCell ref="C1626:D1626"/>
    <mergeCell ref="C1627:D1627"/>
    <mergeCell ref="C1628:D1628"/>
    <mergeCell ref="C1660:D1660"/>
    <mergeCell ref="C1665:G1665"/>
    <mergeCell ref="C1667:G1667"/>
    <mergeCell ref="C1670:G1670"/>
    <mergeCell ref="C1672:G1672"/>
    <mergeCell ref="C1674:G1674"/>
    <mergeCell ref="C1675:D1675"/>
    <mergeCell ref="C1676:D1676"/>
    <mergeCell ref="C1654:G1654"/>
    <mergeCell ref="C1655:D1655"/>
    <mergeCell ref="C1656:D1656"/>
    <mergeCell ref="C1657:D1657"/>
    <mergeCell ref="C1658:D1658"/>
    <mergeCell ref="C1659:D1659"/>
    <mergeCell ref="C1648:G1648"/>
    <mergeCell ref="C1649:G1649"/>
    <mergeCell ref="C1650:G1650"/>
    <mergeCell ref="C1651:G1651"/>
    <mergeCell ref="C1652:G1652"/>
    <mergeCell ref="C1653:G1653"/>
    <mergeCell ref="C1691:D1691"/>
    <mergeCell ref="C1692:D1692"/>
    <mergeCell ref="C1693:D1693"/>
    <mergeCell ref="C1694:D1694"/>
    <mergeCell ref="C1698:G1698"/>
    <mergeCell ref="C1699:G1699"/>
    <mergeCell ref="C1700:D1700"/>
    <mergeCell ref="C1701:D1701"/>
    <mergeCell ref="C1684:D1684"/>
    <mergeCell ref="C1685:D1685"/>
    <mergeCell ref="C1687:G1687"/>
    <mergeCell ref="C1688:D1688"/>
    <mergeCell ref="C1689:D1689"/>
    <mergeCell ref="C1690:D1690"/>
    <mergeCell ref="C1678:G1678"/>
    <mergeCell ref="C1679:D1679"/>
    <mergeCell ref="C1680:D1680"/>
    <mergeCell ref="C1681:D1681"/>
    <mergeCell ref="C1682:D1682"/>
    <mergeCell ref="C1683:D1683"/>
    <mergeCell ref="C1715:D1715"/>
    <mergeCell ref="C1716:D1716"/>
    <mergeCell ref="C1717:D1717"/>
    <mergeCell ref="C1718:D1718"/>
    <mergeCell ref="C1719:D1719"/>
    <mergeCell ref="C1720:D1720"/>
    <mergeCell ref="C1709:D1709"/>
    <mergeCell ref="C1710:D1710"/>
    <mergeCell ref="C1711:D1711"/>
    <mergeCell ref="C1712:D1712"/>
    <mergeCell ref="C1713:D1713"/>
    <mergeCell ref="C1714:D1714"/>
    <mergeCell ref="C1703:G1703"/>
    <mergeCell ref="C1704:G1704"/>
    <mergeCell ref="C1705:D1705"/>
    <mergeCell ref="C1706:D1706"/>
    <mergeCell ref="C1707:D1707"/>
    <mergeCell ref="C1708:D1708"/>
    <mergeCell ref="C1733:D1733"/>
    <mergeCell ref="C1734:D1734"/>
    <mergeCell ref="C1735:D1735"/>
    <mergeCell ref="C1736:D1736"/>
    <mergeCell ref="C1737:D1737"/>
    <mergeCell ref="C1738:D1738"/>
    <mergeCell ref="C1727:D1727"/>
    <mergeCell ref="C1728:D1728"/>
    <mergeCell ref="C1729:D1729"/>
    <mergeCell ref="C1730:D1730"/>
    <mergeCell ref="C1731:D1731"/>
    <mergeCell ref="C1732:D1732"/>
    <mergeCell ref="C1721:D1721"/>
    <mergeCell ref="C1722:D1722"/>
    <mergeCell ref="C1723:D1723"/>
    <mergeCell ref="C1724:D1724"/>
    <mergeCell ref="C1725:D1725"/>
    <mergeCell ref="C1726:D1726"/>
    <mergeCell ref="C1751:D1751"/>
    <mergeCell ref="C1752:D1752"/>
    <mergeCell ref="C1753:D1753"/>
    <mergeCell ref="C1754:D1754"/>
    <mergeCell ref="C1755:D1755"/>
    <mergeCell ref="C1756:D1756"/>
    <mergeCell ref="C1745:D1745"/>
    <mergeCell ref="C1746:D1746"/>
    <mergeCell ref="C1747:D1747"/>
    <mergeCell ref="C1748:D1748"/>
    <mergeCell ref="C1749:D1749"/>
    <mergeCell ref="C1750:D1750"/>
    <mergeCell ref="C1739:D1739"/>
    <mergeCell ref="C1740:D1740"/>
    <mergeCell ref="C1741:D1741"/>
    <mergeCell ref="C1742:D1742"/>
    <mergeCell ref="C1743:D1743"/>
    <mergeCell ref="C1744:D1744"/>
    <mergeCell ref="C1786:D1786"/>
    <mergeCell ref="C1777:D1777"/>
    <mergeCell ref="C1779:D1779"/>
    <mergeCell ref="C1780:D1780"/>
    <mergeCell ref="C1782:D1782"/>
    <mergeCell ref="C1783:D1783"/>
    <mergeCell ref="C1785:D1785"/>
    <mergeCell ref="C1763:D1763"/>
    <mergeCell ref="C1767:D1767"/>
    <mergeCell ref="C1768:D1768"/>
    <mergeCell ref="C1770:D1770"/>
    <mergeCell ref="C1771:D1771"/>
    <mergeCell ref="C1773:D1773"/>
    <mergeCell ref="C1774:D1774"/>
    <mergeCell ref="C1776:D1776"/>
    <mergeCell ref="C1757:D1757"/>
    <mergeCell ref="C1758:D1758"/>
    <mergeCell ref="C1759:D1759"/>
    <mergeCell ref="C1760:D1760"/>
    <mergeCell ref="C1761:D1761"/>
    <mergeCell ref="C1762:D176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Z108"/>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1271</v>
      </c>
      <c r="E3" s="89"/>
      <c r="F3" s="90"/>
      <c r="G3" s="91"/>
    </row>
    <row r="4" spans="1:104" ht="13.5" customHeight="1" thickBot="1" x14ac:dyDescent="0.25">
      <c r="A4" s="92" t="s">
        <v>34</v>
      </c>
      <c r="B4" s="93"/>
      <c r="C4" s="94"/>
      <c r="D4" s="95" t="s">
        <v>1272</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1239</v>
      </c>
      <c r="C7" s="110" t="s">
        <v>1240</v>
      </c>
      <c r="D7" s="111"/>
      <c r="E7" s="112"/>
      <c r="F7" s="112"/>
      <c r="G7" s="113"/>
      <c r="H7" s="114"/>
      <c r="I7" s="115"/>
      <c r="J7" s="116"/>
      <c r="K7" s="117"/>
      <c r="O7" s="118"/>
    </row>
    <row r="8" spans="1:104" x14ac:dyDescent="0.2">
      <c r="A8" s="119">
        <v>1</v>
      </c>
      <c r="B8" s="120" t="s">
        <v>1241</v>
      </c>
      <c r="C8" s="121" t="s">
        <v>1242</v>
      </c>
      <c r="D8" s="122" t="s">
        <v>440</v>
      </c>
      <c r="E8" s="123">
        <v>30</v>
      </c>
      <c r="F8" s="124">
        <v>0</v>
      </c>
      <c r="G8" s="125">
        <f>E8*F8</f>
        <v>0</v>
      </c>
      <c r="H8" s="126">
        <v>9.0000000000000006E-5</v>
      </c>
      <c r="I8" s="127">
        <f>E8*H8</f>
        <v>2.7000000000000001E-3</v>
      </c>
      <c r="J8" s="126">
        <v>-4.4999999999999999E-4</v>
      </c>
      <c r="K8" s="127">
        <f>E8*J8</f>
        <v>-1.35E-2</v>
      </c>
      <c r="O8" s="118"/>
      <c r="Z8" s="118"/>
      <c r="AA8" s="118">
        <v>1</v>
      </c>
      <c r="AB8" s="118">
        <v>7</v>
      </c>
      <c r="AC8" s="118">
        <v>7</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7</v>
      </c>
      <c r="CZ8" s="81">
        <v>2</v>
      </c>
    </row>
    <row r="9" spans="1:104" x14ac:dyDescent="0.2">
      <c r="A9" s="129"/>
      <c r="B9" s="130"/>
      <c r="C9" s="197" t="s">
        <v>1243</v>
      </c>
      <c r="D9" s="198"/>
      <c r="E9" s="198"/>
      <c r="F9" s="198"/>
      <c r="G9" s="199"/>
      <c r="I9" s="131"/>
      <c r="K9" s="131"/>
      <c r="L9" s="132" t="s">
        <v>1243</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row>
    <row r="10" spans="1:104" ht="22.5" x14ac:dyDescent="0.2">
      <c r="A10" s="119">
        <v>2</v>
      </c>
      <c r="B10" s="120" t="s">
        <v>1244</v>
      </c>
      <c r="C10" s="121" t="s">
        <v>1245</v>
      </c>
      <c r="D10" s="122" t="s">
        <v>440</v>
      </c>
      <c r="E10" s="123">
        <v>30</v>
      </c>
      <c r="F10" s="124">
        <v>0</v>
      </c>
      <c r="G10" s="125">
        <f>E10*F10</f>
        <v>0</v>
      </c>
      <c r="H10" s="126">
        <v>1E-3</v>
      </c>
      <c r="I10" s="127">
        <f>E10*H10</f>
        <v>0.03</v>
      </c>
      <c r="J10" s="126">
        <v>0</v>
      </c>
      <c r="K10" s="127">
        <f>E10*J10</f>
        <v>0</v>
      </c>
      <c r="O10" s="118"/>
      <c r="Z10" s="118"/>
      <c r="AA10" s="118">
        <v>1</v>
      </c>
      <c r="AB10" s="118">
        <v>7</v>
      </c>
      <c r="AC10" s="118">
        <v>7</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G10</f>
        <v>0</v>
      </c>
      <c r="BA10" s="118"/>
      <c r="BB10" s="118"/>
      <c r="BC10" s="118"/>
      <c r="BD10" s="118"/>
      <c r="BE10" s="118"/>
      <c r="BF10" s="118"/>
      <c r="BG10" s="118"/>
      <c r="BH10" s="118"/>
      <c r="BI10" s="118"/>
      <c r="CA10" s="118">
        <v>1</v>
      </c>
      <c r="CB10" s="118">
        <v>7</v>
      </c>
      <c r="CZ10" s="81">
        <v>2</v>
      </c>
    </row>
    <row r="11" spans="1:104" x14ac:dyDescent="0.2">
      <c r="A11" s="119">
        <v>3</v>
      </c>
      <c r="B11" s="120" t="s">
        <v>1246</v>
      </c>
      <c r="C11" s="121" t="s">
        <v>1247</v>
      </c>
      <c r="D11" s="122" t="s">
        <v>440</v>
      </c>
      <c r="E11" s="123">
        <v>30</v>
      </c>
      <c r="F11" s="124">
        <v>0</v>
      </c>
      <c r="G11" s="125">
        <f>E11*F11</f>
        <v>0</v>
      </c>
      <c r="H11" s="126">
        <v>5.9999999999999995E-4</v>
      </c>
      <c r="I11" s="127">
        <f>E11*H11</f>
        <v>1.7999999999999999E-2</v>
      </c>
      <c r="J11" s="126">
        <v>0</v>
      </c>
      <c r="K11" s="127">
        <f>E11*J11</f>
        <v>0</v>
      </c>
      <c r="O11" s="118"/>
      <c r="Z11" s="118"/>
      <c r="AA11" s="118">
        <v>1</v>
      </c>
      <c r="AB11" s="118">
        <v>7</v>
      </c>
      <c r="AC11" s="118">
        <v>7</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G11</f>
        <v>0</v>
      </c>
      <c r="BA11" s="118"/>
      <c r="BB11" s="118"/>
      <c r="BC11" s="118"/>
      <c r="BD11" s="118"/>
      <c r="BE11" s="118"/>
      <c r="BF11" s="118"/>
      <c r="BG11" s="118"/>
      <c r="BH11" s="118"/>
      <c r="BI11" s="118"/>
      <c r="CA11" s="118">
        <v>1</v>
      </c>
      <c r="CB11" s="118">
        <v>7</v>
      </c>
      <c r="CZ11" s="81">
        <v>2</v>
      </c>
    </row>
    <row r="12" spans="1:104" x14ac:dyDescent="0.2">
      <c r="A12" s="119">
        <v>4</v>
      </c>
      <c r="B12" s="120" t="s">
        <v>1248</v>
      </c>
      <c r="C12" s="121" t="s">
        <v>1249</v>
      </c>
      <c r="D12" s="122" t="s">
        <v>440</v>
      </c>
      <c r="E12" s="123">
        <v>30</v>
      </c>
      <c r="F12" s="124">
        <v>0</v>
      </c>
      <c r="G12" s="125">
        <f>E12*F12</f>
        <v>0</v>
      </c>
      <c r="H12" s="126">
        <v>0</v>
      </c>
      <c r="I12" s="127">
        <f>E12*H12</f>
        <v>0</v>
      </c>
      <c r="J12" s="126">
        <v>-1E-3</v>
      </c>
      <c r="K12" s="127">
        <f>E12*J12</f>
        <v>-0.03</v>
      </c>
      <c r="O12" s="118"/>
      <c r="Z12" s="118"/>
      <c r="AA12" s="118">
        <v>1</v>
      </c>
      <c r="AB12" s="118">
        <v>1</v>
      </c>
      <c r="AC12" s="118">
        <v>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G12</f>
        <v>0</v>
      </c>
      <c r="BA12" s="118"/>
      <c r="BB12" s="118"/>
      <c r="BC12" s="118"/>
      <c r="BD12" s="118"/>
      <c r="BE12" s="118"/>
      <c r="BF12" s="118"/>
      <c r="BG12" s="118"/>
      <c r="BH12" s="118"/>
      <c r="BI12" s="118"/>
      <c r="CA12" s="118">
        <v>1</v>
      </c>
      <c r="CB12" s="118">
        <v>1</v>
      </c>
      <c r="CZ12" s="81">
        <v>2</v>
      </c>
    </row>
    <row r="13" spans="1:104" x14ac:dyDescent="0.2">
      <c r="A13" s="119">
        <v>5</v>
      </c>
      <c r="B13" s="120" t="s">
        <v>1250</v>
      </c>
      <c r="C13" s="121" t="s">
        <v>1251</v>
      </c>
      <c r="D13" s="122" t="s">
        <v>91</v>
      </c>
      <c r="E13" s="123">
        <v>6.4199999999999993E-2</v>
      </c>
      <c r="F13" s="124">
        <v>0</v>
      </c>
      <c r="G13" s="125">
        <f>E13*F13</f>
        <v>0</v>
      </c>
      <c r="H13" s="126">
        <v>0</v>
      </c>
      <c r="I13" s="127">
        <f>E13*H13</f>
        <v>0</v>
      </c>
      <c r="J13" s="126">
        <v>0</v>
      </c>
      <c r="K13" s="127">
        <f>E13*J13</f>
        <v>0</v>
      </c>
      <c r="O13" s="118"/>
      <c r="Z13" s="118"/>
      <c r="AA13" s="118">
        <v>1</v>
      </c>
      <c r="AB13" s="118">
        <v>7</v>
      </c>
      <c r="AC13" s="118">
        <v>7</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G13</f>
        <v>0</v>
      </c>
      <c r="BA13" s="118"/>
      <c r="BB13" s="118"/>
      <c r="BC13" s="118"/>
      <c r="BD13" s="118"/>
      <c r="BE13" s="118"/>
      <c r="BF13" s="118"/>
      <c r="BG13" s="118"/>
      <c r="BH13" s="118"/>
      <c r="BI13" s="118"/>
      <c r="CA13" s="118">
        <v>1</v>
      </c>
      <c r="CB13" s="118">
        <v>7</v>
      </c>
      <c r="CZ13" s="81">
        <v>2</v>
      </c>
    </row>
    <row r="14" spans="1:104" x14ac:dyDescent="0.2">
      <c r="A14" s="139" t="s">
        <v>50</v>
      </c>
      <c r="B14" s="140" t="s">
        <v>1239</v>
      </c>
      <c r="C14" s="141" t="s">
        <v>1240</v>
      </c>
      <c r="D14" s="142"/>
      <c r="E14" s="143"/>
      <c r="F14" s="143"/>
      <c r="G14" s="144">
        <f>SUM(G7:G13)</f>
        <v>0</v>
      </c>
      <c r="H14" s="145"/>
      <c r="I14" s="144">
        <f>SUM(I7:I13)</f>
        <v>5.0699999999999995E-2</v>
      </c>
      <c r="J14" s="146"/>
      <c r="K14" s="144">
        <f>SUM(K7:K13)</f>
        <v>-4.3499999999999997E-2</v>
      </c>
      <c r="O14" s="118"/>
      <c r="X14" s="147">
        <f>K14</f>
        <v>-4.3499999999999997E-2</v>
      </c>
      <c r="Y14" s="147">
        <f>I14</f>
        <v>5.0699999999999995E-2</v>
      </c>
      <c r="Z14" s="128">
        <f>G14</f>
        <v>0</v>
      </c>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48"/>
      <c r="BB14" s="148"/>
      <c r="BC14" s="148"/>
      <c r="BD14" s="148"/>
      <c r="BE14" s="148"/>
      <c r="BF14" s="148"/>
      <c r="BG14" s="118"/>
      <c r="BH14" s="118"/>
      <c r="BI14" s="118"/>
    </row>
    <row r="15" spans="1:104" ht="14.25" customHeight="1" x14ac:dyDescent="0.2">
      <c r="A15" s="108" t="s">
        <v>46</v>
      </c>
      <c r="B15" s="109" t="s">
        <v>1252</v>
      </c>
      <c r="C15" s="110" t="s">
        <v>1253</v>
      </c>
      <c r="D15" s="111"/>
      <c r="E15" s="112"/>
      <c r="F15" s="112"/>
      <c r="G15" s="113"/>
      <c r="H15" s="114"/>
      <c r="I15" s="115"/>
      <c r="J15" s="116"/>
      <c r="K15" s="117"/>
      <c r="O15" s="118"/>
    </row>
    <row r="16" spans="1:104" x14ac:dyDescent="0.2">
      <c r="A16" s="119">
        <v>6</v>
      </c>
      <c r="B16" s="120" t="s">
        <v>1254</v>
      </c>
      <c r="C16" s="121" t="s">
        <v>1255</v>
      </c>
      <c r="D16" s="122" t="s">
        <v>440</v>
      </c>
      <c r="E16" s="123">
        <v>4</v>
      </c>
      <c r="F16" s="124">
        <v>0</v>
      </c>
      <c r="G16" s="125">
        <f>E16*F16</f>
        <v>0</v>
      </c>
      <c r="H16" s="126">
        <v>4.0000000000000003E-5</v>
      </c>
      <c r="I16" s="127">
        <f>E16*H16</f>
        <v>1.6000000000000001E-4</v>
      </c>
      <c r="J16" s="126">
        <v>0</v>
      </c>
      <c r="K16" s="127">
        <f>E16*J16</f>
        <v>0</v>
      </c>
      <c r="O16" s="118"/>
      <c r="Z16" s="118"/>
      <c r="AA16" s="118">
        <v>1</v>
      </c>
      <c r="AB16" s="118">
        <v>7</v>
      </c>
      <c r="AC16" s="118">
        <v>7</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G16</f>
        <v>0</v>
      </c>
      <c r="BA16" s="118"/>
      <c r="BB16" s="118"/>
      <c r="BC16" s="118"/>
      <c r="BD16" s="118"/>
      <c r="BE16" s="118"/>
      <c r="BF16" s="118"/>
      <c r="BG16" s="118"/>
      <c r="BH16" s="118"/>
      <c r="BI16" s="118"/>
      <c r="CA16" s="118">
        <v>1</v>
      </c>
      <c r="CB16" s="118">
        <v>7</v>
      </c>
      <c r="CZ16" s="81">
        <v>2</v>
      </c>
    </row>
    <row r="17" spans="1:104" x14ac:dyDescent="0.2">
      <c r="A17" s="119">
        <v>7</v>
      </c>
      <c r="B17" s="120" t="s">
        <v>1256</v>
      </c>
      <c r="C17" s="121" t="s">
        <v>1257</v>
      </c>
      <c r="D17" s="122" t="s">
        <v>440</v>
      </c>
      <c r="E17" s="123">
        <v>5</v>
      </c>
      <c r="F17" s="124">
        <v>0</v>
      </c>
      <c r="G17" s="125">
        <f>E17*F17</f>
        <v>0</v>
      </c>
      <c r="H17" s="126">
        <v>0</v>
      </c>
      <c r="I17" s="127">
        <f>E17*H17</f>
        <v>0</v>
      </c>
      <c r="J17" s="126">
        <v>0</v>
      </c>
      <c r="K17" s="127">
        <f>E17*J17</f>
        <v>0</v>
      </c>
      <c r="O17" s="118"/>
      <c r="Z17" s="118"/>
      <c r="AA17" s="118">
        <v>1</v>
      </c>
      <c r="AB17" s="118">
        <v>7</v>
      </c>
      <c r="AC17" s="118">
        <v>7</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G17</f>
        <v>0</v>
      </c>
      <c r="BA17" s="118"/>
      <c r="BB17" s="118"/>
      <c r="BC17" s="118"/>
      <c r="BD17" s="118"/>
      <c r="BE17" s="118"/>
      <c r="BF17" s="118"/>
      <c r="BG17" s="118"/>
      <c r="BH17" s="118"/>
      <c r="BI17" s="118"/>
      <c r="CA17" s="118">
        <v>1</v>
      </c>
      <c r="CB17" s="118">
        <v>7</v>
      </c>
      <c r="CZ17" s="81">
        <v>2</v>
      </c>
    </row>
    <row r="18" spans="1:104" x14ac:dyDescent="0.2">
      <c r="A18" s="129"/>
      <c r="B18" s="130"/>
      <c r="C18" s="197" t="s">
        <v>1243</v>
      </c>
      <c r="D18" s="198"/>
      <c r="E18" s="198"/>
      <c r="F18" s="198"/>
      <c r="G18" s="199"/>
      <c r="I18" s="131"/>
      <c r="K18" s="131"/>
      <c r="L18" s="132" t="s">
        <v>1243</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row>
    <row r="19" spans="1:104" x14ac:dyDescent="0.2">
      <c r="A19" s="119">
        <v>8</v>
      </c>
      <c r="B19" s="120" t="s">
        <v>1258</v>
      </c>
      <c r="C19" s="121" t="s">
        <v>1259</v>
      </c>
      <c r="D19" s="122" t="s">
        <v>440</v>
      </c>
      <c r="E19" s="123">
        <v>24</v>
      </c>
      <c r="F19" s="124">
        <v>0</v>
      </c>
      <c r="G19" s="125">
        <f>E19*F19</f>
        <v>0</v>
      </c>
      <c r="H19" s="126">
        <v>0</v>
      </c>
      <c r="I19" s="127">
        <f>E19*H19</f>
        <v>0</v>
      </c>
      <c r="J19" s="126">
        <v>0</v>
      </c>
      <c r="K19" s="127">
        <f>E19*J19</f>
        <v>0</v>
      </c>
      <c r="O19" s="118"/>
      <c r="Z19" s="118"/>
      <c r="AA19" s="118">
        <v>1</v>
      </c>
      <c r="AB19" s="118">
        <v>7</v>
      </c>
      <c r="AC19" s="118">
        <v>7</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7</v>
      </c>
      <c r="CZ19" s="81">
        <v>2</v>
      </c>
    </row>
    <row r="20" spans="1:104" x14ac:dyDescent="0.2">
      <c r="A20" s="119">
        <v>9</v>
      </c>
      <c r="B20" s="120" t="s">
        <v>1260</v>
      </c>
      <c r="C20" s="121" t="s">
        <v>1261</v>
      </c>
      <c r="D20" s="122" t="s">
        <v>440</v>
      </c>
      <c r="E20" s="123">
        <v>2</v>
      </c>
      <c r="F20" s="124">
        <v>0</v>
      </c>
      <c r="G20" s="125">
        <f>E20*F20</f>
        <v>0</v>
      </c>
      <c r="H20" s="126">
        <v>2.0000000000000002E-5</v>
      </c>
      <c r="I20" s="127">
        <f>E20*H20</f>
        <v>4.0000000000000003E-5</v>
      </c>
      <c r="J20" s="126">
        <v>0</v>
      </c>
      <c r="K20" s="127">
        <f>E20*J20</f>
        <v>0</v>
      </c>
      <c r="O20" s="118"/>
      <c r="Z20" s="118"/>
      <c r="AA20" s="118">
        <v>1</v>
      </c>
      <c r="AB20" s="118">
        <v>7</v>
      </c>
      <c r="AC20" s="118">
        <v>7</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G20</f>
        <v>0</v>
      </c>
      <c r="BA20" s="118"/>
      <c r="BB20" s="118"/>
      <c r="BC20" s="118"/>
      <c r="BD20" s="118"/>
      <c r="BE20" s="118"/>
      <c r="BF20" s="118"/>
      <c r="BG20" s="118"/>
      <c r="BH20" s="118"/>
      <c r="BI20" s="118"/>
      <c r="CA20" s="118">
        <v>1</v>
      </c>
      <c r="CB20" s="118">
        <v>7</v>
      </c>
      <c r="CZ20" s="81">
        <v>2</v>
      </c>
    </row>
    <row r="21" spans="1:104" ht="22.5" x14ac:dyDescent="0.2">
      <c r="A21" s="119">
        <v>10</v>
      </c>
      <c r="B21" s="120" t="s">
        <v>1262</v>
      </c>
      <c r="C21" s="121" t="s">
        <v>1263</v>
      </c>
      <c r="D21" s="122" t="s">
        <v>49</v>
      </c>
      <c r="E21" s="123">
        <v>43</v>
      </c>
      <c r="F21" s="124">
        <v>0</v>
      </c>
      <c r="G21" s="125">
        <f>E21*F21</f>
        <v>0</v>
      </c>
      <c r="H21" s="126">
        <v>0</v>
      </c>
      <c r="I21" s="127">
        <f>E21*H21</f>
        <v>0</v>
      </c>
      <c r="J21" s="126">
        <v>0</v>
      </c>
      <c r="K21" s="127">
        <f>E21*J21</f>
        <v>0</v>
      </c>
      <c r="O21" s="118"/>
      <c r="Z21" s="118"/>
      <c r="AA21" s="118">
        <v>1</v>
      </c>
      <c r="AB21" s="118">
        <v>7</v>
      </c>
      <c r="AC21" s="118">
        <v>7</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G21</f>
        <v>0</v>
      </c>
      <c r="BA21" s="118"/>
      <c r="BB21" s="118"/>
      <c r="BC21" s="118"/>
      <c r="BD21" s="118"/>
      <c r="BE21" s="118"/>
      <c r="BF21" s="118"/>
      <c r="BG21" s="118"/>
      <c r="BH21" s="118"/>
      <c r="BI21" s="118"/>
      <c r="CA21" s="118">
        <v>1</v>
      </c>
      <c r="CB21" s="118">
        <v>7</v>
      </c>
      <c r="CZ21" s="81">
        <v>2</v>
      </c>
    </row>
    <row r="22" spans="1:104" x14ac:dyDescent="0.2">
      <c r="A22" s="119">
        <v>11</v>
      </c>
      <c r="B22" s="120" t="s">
        <v>1264</v>
      </c>
      <c r="C22" s="121" t="s">
        <v>1265</v>
      </c>
      <c r="D22" s="122" t="s">
        <v>49</v>
      </c>
      <c r="E22" s="123">
        <v>43</v>
      </c>
      <c r="F22" s="124">
        <v>0</v>
      </c>
      <c r="G22" s="125">
        <f>E22*F22</f>
        <v>0</v>
      </c>
      <c r="H22" s="126">
        <v>0</v>
      </c>
      <c r="I22" s="127">
        <f>E22*H22</f>
        <v>0</v>
      </c>
      <c r="J22" s="126">
        <v>0</v>
      </c>
      <c r="K22" s="127">
        <f>E22*J22</f>
        <v>0</v>
      </c>
      <c r="O22" s="118"/>
      <c r="Z22" s="118"/>
      <c r="AA22" s="118">
        <v>1</v>
      </c>
      <c r="AB22" s="118">
        <v>7</v>
      </c>
      <c r="AC22" s="118">
        <v>7</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G22</f>
        <v>0</v>
      </c>
      <c r="BA22" s="118"/>
      <c r="BB22" s="118"/>
      <c r="BC22" s="118"/>
      <c r="BD22" s="118"/>
      <c r="BE22" s="118"/>
      <c r="BF22" s="118"/>
      <c r="BG22" s="118"/>
      <c r="BH22" s="118"/>
      <c r="BI22" s="118"/>
      <c r="CA22" s="118">
        <v>1</v>
      </c>
      <c r="CB22" s="118">
        <v>7</v>
      </c>
      <c r="CZ22" s="81">
        <v>2</v>
      </c>
    </row>
    <row r="23" spans="1:104" x14ac:dyDescent="0.2">
      <c r="A23" s="129"/>
      <c r="B23" s="130"/>
      <c r="C23" s="197" t="s">
        <v>1243</v>
      </c>
      <c r="D23" s="198"/>
      <c r="E23" s="198"/>
      <c r="F23" s="198"/>
      <c r="G23" s="199"/>
      <c r="I23" s="131"/>
      <c r="K23" s="131"/>
      <c r="L23" s="132" t="s">
        <v>1243</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row>
    <row r="24" spans="1:104" x14ac:dyDescent="0.2">
      <c r="A24" s="129"/>
      <c r="B24" s="130"/>
      <c r="C24" s="195" t="s">
        <v>1266</v>
      </c>
      <c r="D24" s="196"/>
      <c r="E24" s="133">
        <v>43</v>
      </c>
      <c r="F24" s="134"/>
      <c r="G24" s="135"/>
      <c r="H24" s="136"/>
      <c r="I24" s="131"/>
      <c r="J24" s="137"/>
      <c r="K24" s="131"/>
      <c r="M24" s="132">
        <v>43</v>
      </c>
      <c r="O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38" t="str">
        <f>C23</f>
        <v>R00</v>
      </c>
      <c r="BE24" s="118"/>
      <c r="BF24" s="118"/>
      <c r="BG24" s="118"/>
      <c r="BH24" s="118"/>
      <c r="BI24" s="118"/>
    </row>
    <row r="25" spans="1:104" x14ac:dyDescent="0.2">
      <c r="A25" s="119">
        <v>12</v>
      </c>
      <c r="B25" s="120" t="s">
        <v>1267</v>
      </c>
      <c r="C25" s="121" t="s">
        <v>1268</v>
      </c>
      <c r="D25" s="122" t="s">
        <v>91</v>
      </c>
      <c r="E25" s="123">
        <v>0.1</v>
      </c>
      <c r="F25" s="124">
        <v>0</v>
      </c>
      <c r="G25" s="125">
        <f>E25*F25</f>
        <v>0</v>
      </c>
      <c r="H25" s="126">
        <v>0</v>
      </c>
      <c r="I25" s="127">
        <f>E25*H25</f>
        <v>0</v>
      </c>
      <c r="J25" s="126">
        <v>0</v>
      </c>
      <c r="K25" s="127">
        <f>E25*J25</f>
        <v>0</v>
      </c>
      <c r="O25" s="118"/>
      <c r="Z25" s="118"/>
      <c r="AA25" s="118">
        <v>1</v>
      </c>
      <c r="AB25" s="118">
        <v>7</v>
      </c>
      <c r="AC25" s="118">
        <v>7</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G25</f>
        <v>0</v>
      </c>
      <c r="BA25" s="118"/>
      <c r="BB25" s="118"/>
      <c r="BC25" s="118"/>
      <c r="BD25" s="118"/>
      <c r="BE25" s="118"/>
      <c r="BF25" s="118"/>
      <c r="BG25" s="118"/>
      <c r="BH25" s="118"/>
      <c r="BI25" s="118"/>
      <c r="CA25" s="118">
        <v>1</v>
      </c>
      <c r="CB25" s="118">
        <v>7</v>
      </c>
      <c r="CZ25" s="81">
        <v>2</v>
      </c>
    </row>
    <row r="26" spans="1:104" x14ac:dyDescent="0.2">
      <c r="A26" s="129"/>
      <c r="B26" s="130"/>
      <c r="C26" s="197" t="s">
        <v>1243</v>
      </c>
      <c r="D26" s="198"/>
      <c r="E26" s="198"/>
      <c r="F26" s="198"/>
      <c r="G26" s="199"/>
      <c r="I26" s="131"/>
      <c r="K26" s="131"/>
      <c r="L26" s="132" t="s">
        <v>1243</v>
      </c>
      <c r="O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row>
    <row r="27" spans="1:104" x14ac:dyDescent="0.2">
      <c r="A27" s="139" t="s">
        <v>50</v>
      </c>
      <c r="B27" s="140" t="s">
        <v>1252</v>
      </c>
      <c r="C27" s="141" t="s">
        <v>1253</v>
      </c>
      <c r="D27" s="142"/>
      <c r="E27" s="143"/>
      <c r="F27" s="143"/>
      <c r="G27" s="144">
        <f>SUM(G15:G26)</f>
        <v>0</v>
      </c>
      <c r="H27" s="145"/>
      <c r="I27" s="144">
        <f>SUM(I15:I26)</f>
        <v>2.0000000000000001E-4</v>
      </c>
      <c r="J27" s="146"/>
      <c r="K27" s="144">
        <f>SUM(K15:K26)</f>
        <v>0</v>
      </c>
      <c r="O27" s="118"/>
      <c r="X27" s="147">
        <f>K27</f>
        <v>0</v>
      </c>
      <c r="Y27" s="147">
        <f>I27</f>
        <v>2.0000000000000001E-4</v>
      </c>
      <c r="Z27" s="128">
        <f>G27</f>
        <v>0</v>
      </c>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48"/>
      <c r="BB27" s="148"/>
      <c r="BC27" s="148"/>
      <c r="BD27" s="148"/>
      <c r="BE27" s="148"/>
      <c r="BF27" s="148"/>
      <c r="BG27" s="118"/>
      <c r="BH27" s="118"/>
      <c r="BI27" s="118"/>
    </row>
    <row r="28" spans="1:104" ht="14.25" customHeight="1" x14ac:dyDescent="0.2">
      <c r="A28" s="108" t="s">
        <v>46</v>
      </c>
      <c r="B28" s="109" t="s">
        <v>1208</v>
      </c>
      <c r="C28" s="110" t="s">
        <v>1209</v>
      </c>
      <c r="D28" s="111"/>
      <c r="E28" s="112"/>
      <c r="F28" s="112"/>
      <c r="G28" s="113"/>
      <c r="H28" s="114"/>
      <c r="I28" s="115"/>
      <c r="J28" s="116"/>
      <c r="K28" s="117"/>
      <c r="O28" s="118"/>
    </row>
    <row r="29" spans="1:104" x14ac:dyDescent="0.2">
      <c r="A29" s="119">
        <v>13</v>
      </c>
      <c r="B29" s="120" t="s">
        <v>1218</v>
      </c>
      <c r="C29" s="121" t="s">
        <v>1219</v>
      </c>
      <c r="D29" s="122" t="s">
        <v>91</v>
      </c>
      <c r="E29" s="123">
        <v>5.5100000000000003E-2</v>
      </c>
      <c r="F29" s="124">
        <v>0</v>
      </c>
      <c r="G29" s="125">
        <f>E29*F29</f>
        <v>0</v>
      </c>
      <c r="H29" s="126">
        <v>0</v>
      </c>
      <c r="I29" s="127">
        <f>E29*H29</f>
        <v>0</v>
      </c>
      <c r="J29" s="126">
        <v>0</v>
      </c>
      <c r="K29" s="127">
        <f>E29*J29</f>
        <v>0</v>
      </c>
      <c r="O29" s="118"/>
      <c r="Z29" s="118"/>
      <c r="AA29" s="118">
        <v>1</v>
      </c>
      <c r="AB29" s="118">
        <v>3</v>
      </c>
      <c r="AC29" s="118">
        <v>3</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G29</f>
        <v>0</v>
      </c>
      <c r="BA29" s="118"/>
      <c r="BB29" s="118"/>
      <c r="BC29" s="118"/>
      <c r="BD29" s="118"/>
      <c r="BE29" s="118"/>
      <c r="BF29" s="118"/>
      <c r="BG29" s="118"/>
      <c r="BH29" s="118"/>
      <c r="BI29" s="118"/>
      <c r="CA29" s="118">
        <v>1</v>
      </c>
      <c r="CB29" s="118">
        <v>3</v>
      </c>
      <c r="CZ29" s="81">
        <v>4</v>
      </c>
    </row>
    <row r="30" spans="1:104" x14ac:dyDescent="0.2">
      <c r="A30" s="119">
        <v>14</v>
      </c>
      <c r="B30" s="120" t="s">
        <v>1222</v>
      </c>
      <c r="C30" s="121" t="s">
        <v>1223</v>
      </c>
      <c r="D30" s="122" t="s">
        <v>91</v>
      </c>
      <c r="E30" s="123">
        <v>0.55100000000000005</v>
      </c>
      <c r="F30" s="124">
        <v>0</v>
      </c>
      <c r="G30" s="125">
        <f>E30*F30</f>
        <v>0</v>
      </c>
      <c r="H30" s="126">
        <v>0</v>
      </c>
      <c r="I30" s="127">
        <f>E30*H30</f>
        <v>0</v>
      </c>
      <c r="J30" s="126">
        <v>0</v>
      </c>
      <c r="K30" s="127">
        <f>E30*J30</f>
        <v>0</v>
      </c>
      <c r="O30" s="118"/>
      <c r="Z30" s="118"/>
      <c r="AA30" s="118">
        <v>1</v>
      </c>
      <c r="AB30" s="118">
        <v>3</v>
      </c>
      <c r="AC30" s="118">
        <v>3</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G30</f>
        <v>0</v>
      </c>
      <c r="BA30" s="118"/>
      <c r="BB30" s="118"/>
      <c r="BC30" s="118"/>
      <c r="BD30" s="118"/>
      <c r="BE30" s="118"/>
      <c r="BF30" s="118"/>
      <c r="BG30" s="118"/>
      <c r="BH30" s="118"/>
      <c r="BI30" s="118"/>
      <c r="CA30" s="118">
        <v>1</v>
      </c>
      <c r="CB30" s="118">
        <v>3</v>
      </c>
      <c r="CZ30" s="81">
        <v>4</v>
      </c>
    </row>
    <row r="31" spans="1:104" x14ac:dyDescent="0.2">
      <c r="A31" s="119">
        <v>15</v>
      </c>
      <c r="B31" s="120" t="s">
        <v>1226</v>
      </c>
      <c r="C31" s="121" t="s">
        <v>1227</v>
      </c>
      <c r="D31" s="122" t="s">
        <v>91</v>
      </c>
      <c r="E31" s="123">
        <v>5.5100000000000003E-2</v>
      </c>
      <c r="F31" s="124">
        <v>0</v>
      </c>
      <c r="G31" s="125">
        <f>E31*F31</f>
        <v>0</v>
      </c>
      <c r="H31" s="126">
        <v>0</v>
      </c>
      <c r="I31" s="127">
        <f>E31*H31</f>
        <v>0</v>
      </c>
      <c r="J31" s="126">
        <v>0</v>
      </c>
      <c r="K31" s="127">
        <f>E31*J31</f>
        <v>0</v>
      </c>
      <c r="O31" s="118"/>
      <c r="Z31" s="118"/>
      <c r="AA31" s="118">
        <v>1</v>
      </c>
      <c r="AB31" s="118">
        <v>3</v>
      </c>
      <c r="AC31" s="118">
        <v>3</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G31</f>
        <v>0</v>
      </c>
      <c r="BA31" s="118"/>
      <c r="BB31" s="118"/>
      <c r="BC31" s="118"/>
      <c r="BD31" s="118"/>
      <c r="BE31" s="118"/>
      <c r="BF31" s="118"/>
      <c r="BG31" s="118"/>
      <c r="BH31" s="118"/>
      <c r="BI31" s="118"/>
      <c r="CA31" s="118">
        <v>1</v>
      </c>
      <c r="CB31" s="118">
        <v>3</v>
      </c>
      <c r="CZ31" s="81">
        <v>4</v>
      </c>
    </row>
    <row r="32" spans="1:104" x14ac:dyDescent="0.2">
      <c r="A32" s="119">
        <v>16</v>
      </c>
      <c r="B32" s="120" t="s">
        <v>1229</v>
      </c>
      <c r="C32" s="121" t="s">
        <v>1230</v>
      </c>
      <c r="D32" s="122" t="s">
        <v>91</v>
      </c>
      <c r="E32" s="123">
        <v>0.11020000000000001</v>
      </c>
      <c r="F32" s="124">
        <v>0</v>
      </c>
      <c r="G32" s="125">
        <f>E32*F32</f>
        <v>0</v>
      </c>
      <c r="H32" s="126">
        <v>0</v>
      </c>
      <c r="I32" s="127">
        <f>E32*H32</f>
        <v>0</v>
      </c>
      <c r="J32" s="126">
        <v>0</v>
      </c>
      <c r="K32" s="127">
        <f>E32*J32</f>
        <v>0</v>
      </c>
      <c r="O32" s="118"/>
      <c r="Z32" s="118"/>
      <c r="AA32" s="118">
        <v>1</v>
      </c>
      <c r="AB32" s="118">
        <v>3</v>
      </c>
      <c r="AC32" s="118">
        <v>3</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G32</f>
        <v>0</v>
      </c>
      <c r="BA32" s="118"/>
      <c r="BB32" s="118"/>
      <c r="BC32" s="118"/>
      <c r="BD32" s="118"/>
      <c r="BE32" s="118"/>
      <c r="BF32" s="118"/>
      <c r="BG32" s="118"/>
      <c r="BH32" s="118"/>
      <c r="BI32" s="118"/>
      <c r="CA32" s="118">
        <v>1</v>
      </c>
      <c r="CB32" s="118">
        <v>3</v>
      </c>
      <c r="CZ32" s="81">
        <v>4</v>
      </c>
    </row>
    <row r="33" spans="1:104" x14ac:dyDescent="0.2">
      <c r="A33" s="119">
        <v>17</v>
      </c>
      <c r="B33" s="120" t="s">
        <v>1233</v>
      </c>
      <c r="C33" s="121" t="s">
        <v>1234</v>
      </c>
      <c r="D33" s="122" t="s">
        <v>91</v>
      </c>
      <c r="E33" s="123">
        <v>5.5100000000000003E-2</v>
      </c>
      <c r="F33" s="124">
        <v>0</v>
      </c>
      <c r="G33" s="125">
        <f>E33*F33</f>
        <v>0</v>
      </c>
      <c r="H33" s="126">
        <v>0</v>
      </c>
      <c r="I33" s="127">
        <f>E33*H33</f>
        <v>0</v>
      </c>
      <c r="J33" s="126">
        <v>0</v>
      </c>
      <c r="K33" s="127">
        <f>E33*J33</f>
        <v>0</v>
      </c>
      <c r="O33" s="118"/>
      <c r="Z33" s="118"/>
      <c r="AA33" s="118">
        <v>1</v>
      </c>
      <c r="AB33" s="118">
        <v>3</v>
      </c>
      <c r="AC33" s="118">
        <v>3</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v>1</v>
      </c>
      <c r="CB33" s="118">
        <v>3</v>
      </c>
      <c r="CZ33" s="81">
        <v>4</v>
      </c>
    </row>
    <row r="34" spans="1:104" x14ac:dyDescent="0.2">
      <c r="A34" s="139" t="s">
        <v>50</v>
      </c>
      <c r="B34" s="140" t="s">
        <v>1208</v>
      </c>
      <c r="C34" s="141" t="s">
        <v>1209</v>
      </c>
      <c r="D34" s="142"/>
      <c r="E34" s="143"/>
      <c r="F34" s="143"/>
      <c r="G34" s="144">
        <f>SUM(G28:G33)</f>
        <v>0</v>
      </c>
      <c r="H34" s="145"/>
      <c r="I34" s="144">
        <f>SUM(I28:I33)</f>
        <v>0</v>
      </c>
      <c r="J34" s="146"/>
      <c r="K34" s="144">
        <f>SUM(K28:K33)</f>
        <v>0</v>
      </c>
      <c r="O34" s="118"/>
      <c r="X34" s="147">
        <f>K34</f>
        <v>0</v>
      </c>
      <c r="Y34" s="147">
        <f>I34</f>
        <v>0</v>
      </c>
      <c r="Z34" s="128">
        <f>G34</f>
        <v>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48"/>
      <c r="BB34" s="148"/>
      <c r="BC34" s="148"/>
      <c r="BD34" s="148"/>
      <c r="BE34" s="148"/>
      <c r="BF34" s="148"/>
      <c r="BG34" s="118"/>
      <c r="BH34" s="118"/>
      <c r="BI34" s="118"/>
    </row>
    <row r="35" spans="1:104" x14ac:dyDescent="0.2">
      <c r="A35" s="149" t="s">
        <v>29</v>
      </c>
      <c r="B35" s="150" t="s">
        <v>51</v>
      </c>
      <c r="C35" s="151"/>
      <c r="D35" s="152"/>
      <c r="E35" s="153"/>
      <c r="F35" s="153"/>
      <c r="G35" s="154">
        <f>SUM(Z7:Z35)</f>
        <v>0</v>
      </c>
      <c r="H35" s="155"/>
      <c r="I35" s="154">
        <f>SUM(Y7:Y35)</f>
        <v>5.0899999999999994E-2</v>
      </c>
      <c r="J35" s="155"/>
      <c r="K35" s="154">
        <f>SUM(X7:X35)</f>
        <v>-4.3499999999999997E-2</v>
      </c>
      <c r="O35" s="118"/>
      <c r="BA35" s="156"/>
      <c r="BB35" s="156"/>
      <c r="BC35" s="156"/>
      <c r="BD35" s="156"/>
      <c r="BE35" s="156"/>
      <c r="BF35" s="156"/>
    </row>
    <row r="36" spans="1:104" x14ac:dyDescent="0.2">
      <c r="E36" s="81"/>
    </row>
    <row r="37" spans="1:104" x14ac:dyDescent="0.2">
      <c r="A37" s="157" t="s">
        <v>31</v>
      </c>
      <c r="E37" s="81"/>
    </row>
    <row r="38" spans="1:104" ht="117.75" customHeight="1" x14ac:dyDescent="0.2">
      <c r="A38" s="203"/>
      <c r="B38" s="204"/>
      <c r="C38" s="204"/>
      <c r="D38" s="204"/>
      <c r="E38" s="204"/>
      <c r="F38" s="204"/>
      <c r="G38" s="205"/>
    </row>
    <row r="39" spans="1:104" x14ac:dyDescent="0.2">
      <c r="E39" s="81"/>
    </row>
    <row r="40" spans="1:104" x14ac:dyDescent="0.2">
      <c r="E40" s="81"/>
    </row>
    <row r="41" spans="1:104" x14ac:dyDescent="0.2">
      <c r="E41" s="81"/>
    </row>
    <row r="42" spans="1:104" x14ac:dyDescent="0.2">
      <c r="E42" s="81"/>
    </row>
    <row r="43" spans="1:104" x14ac:dyDescent="0.2">
      <c r="E43" s="81"/>
    </row>
    <row r="44" spans="1:104" x14ac:dyDescent="0.2">
      <c r="E44" s="81"/>
    </row>
    <row r="45" spans="1:104" x14ac:dyDescent="0.2">
      <c r="E45" s="81"/>
    </row>
    <row r="46" spans="1:104" x14ac:dyDescent="0.2">
      <c r="E46" s="81"/>
    </row>
    <row r="47" spans="1:104" x14ac:dyDescent="0.2">
      <c r="E47" s="81"/>
    </row>
    <row r="48" spans="1:104"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A62" s="137"/>
      <c r="B62" s="137"/>
      <c r="C62" s="137"/>
      <c r="D62" s="137"/>
      <c r="E62" s="137"/>
      <c r="F62" s="137"/>
      <c r="G62" s="137"/>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A94" s="158"/>
      <c r="B94" s="158"/>
    </row>
    <row r="95" spans="1:7" x14ac:dyDescent="0.2">
      <c r="A95" s="137"/>
      <c r="B95" s="137"/>
      <c r="C95" s="159"/>
      <c r="D95" s="159"/>
      <c r="E95" s="160"/>
      <c r="F95" s="159"/>
      <c r="G95" s="161"/>
    </row>
    <row r="96" spans="1:7" x14ac:dyDescent="0.2">
      <c r="A96" s="162"/>
      <c r="B96" s="162"/>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sheetData>
  <sheetProtection password="C7B2" sheet="1"/>
  <mergeCells count="7">
    <mergeCell ref="C26:G26"/>
    <mergeCell ref="A1:G1"/>
    <mergeCell ref="A38:G38"/>
    <mergeCell ref="C9:G9"/>
    <mergeCell ref="C18:G18"/>
    <mergeCell ref="C23:G23"/>
    <mergeCell ref="C24:D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Z108"/>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1271</v>
      </c>
      <c r="E3" s="89"/>
      <c r="F3" s="90"/>
      <c r="G3" s="91"/>
    </row>
    <row r="4" spans="1:104" ht="13.5" customHeight="1" thickBot="1" x14ac:dyDescent="0.25">
      <c r="A4" s="92" t="s">
        <v>34</v>
      </c>
      <c r="B4" s="93"/>
      <c r="C4" s="94"/>
      <c r="D4" s="95" t="s">
        <v>1320</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1273</v>
      </c>
      <c r="C7" s="110" t="s">
        <v>1274</v>
      </c>
      <c r="D7" s="111"/>
      <c r="E7" s="112"/>
      <c r="F7" s="112"/>
      <c r="G7" s="113"/>
      <c r="H7" s="114"/>
      <c r="I7" s="115"/>
      <c r="J7" s="116"/>
      <c r="K7" s="117"/>
      <c r="O7" s="118"/>
    </row>
    <row r="8" spans="1:104" x14ac:dyDescent="0.2">
      <c r="A8" s="119">
        <v>1</v>
      </c>
      <c r="B8" s="120" t="s">
        <v>1275</v>
      </c>
      <c r="C8" s="121" t="s">
        <v>1276</v>
      </c>
      <c r="D8" s="122" t="s">
        <v>440</v>
      </c>
      <c r="E8" s="123">
        <v>1</v>
      </c>
      <c r="F8" s="124">
        <v>0</v>
      </c>
      <c r="G8" s="125">
        <f>E8*F8</f>
        <v>0</v>
      </c>
      <c r="H8" s="126">
        <v>0</v>
      </c>
      <c r="I8" s="127">
        <f>E8*H8</f>
        <v>0</v>
      </c>
      <c r="J8" s="126">
        <v>0</v>
      </c>
      <c r="K8" s="127">
        <f>E8*J8</f>
        <v>0</v>
      </c>
      <c r="O8" s="118"/>
      <c r="Z8" s="118"/>
      <c r="AA8" s="118">
        <v>1</v>
      </c>
      <c r="AB8" s="118">
        <v>7</v>
      </c>
      <c r="AC8" s="118">
        <v>7</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7</v>
      </c>
      <c r="CZ8" s="81">
        <v>2</v>
      </c>
    </row>
    <row r="9" spans="1:104" x14ac:dyDescent="0.2">
      <c r="A9" s="119">
        <v>2</v>
      </c>
      <c r="B9" s="120" t="s">
        <v>1277</v>
      </c>
      <c r="C9" s="121" t="s">
        <v>1278</v>
      </c>
      <c r="D9" s="122" t="s">
        <v>455</v>
      </c>
      <c r="E9" s="123">
        <v>13</v>
      </c>
      <c r="F9" s="124">
        <v>0</v>
      </c>
      <c r="G9" s="125">
        <f>E9*F9</f>
        <v>0</v>
      </c>
      <c r="H9" s="126">
        <v>0</v>
      </c>
      <c r="I9" s="127">
        <f>E9*H9</f>
        <v>0</v>
      </c>
      <c r="J9" s="126">
        <v>0</v>
      </c>
      <c r="K9" s="127">
        <f>E9*J9</f>
        <v>0</v>
      </c>
      <c r="O9" s="118"/>
      <c r="Z9" s="118"/>
      <c r="AA9" s="118">
        <v>1</v>
      </c>
      <c r="AB9" s="118">
        <v>7</v>
      </c>
      <c r="AC9" s="118">
        <v>7</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G9</f>
        <v>0</v>
      </c>
      <c r="BA9" s="118"/>
      <c r="BB9" s="118"/>
      <c r="BC9" s="118"/>
      <c r="BD9" s="118"/>
      <c r="BE9" s="118"/>
      <c r="BF9" s="118"/>
      <c r="BG9" s="118"/>
      <c r="BH9" s="118"/>
      <c r="BI9" s="118"/>
      <c r="CA9" s="118">
        <v>1</v>
      </c>
      <c r="CB9" s="118">
        <v>7</v>
      </c>
      <c r="CZ9" s="81">
        <v>2</v>
      </c>
    </row>
    <row r="10" spans="1:104" x14ac:dyDescent="0.2">
      <c r="A10" s="119">
        <v>3</v>
      </c>
      <c r="B10" s="120" t="s">
        <v>1279</v>
      </c>
      <c r="C10" s="121" t="s">
        <v>1280</v>
      </c>
      <c r="D10" s="122" t="s">
        <v>440</v>
      </c>
      <c r="E10" s="123">
        <v>1</v>
      </c>
      <c r="F10" s="124">
        <v>0</v>
      </c>
      <c r="G10" s="125">
        <f>E10*F10</f>
        <v>0</v>
      </c>
      <c r="H10" s="126">
        <v>0</v>
      </c>
      <c r="I10" s="127">
        <f>E10*H10</f>
        <v>0</v>
      </c>
      <c r="J10" s="126">
        <v>0</v>
      </c>
      <c r="K10" s="127">
        <f>E10*J10</f>
        <v>0</v>
      </c>
      <c r="O10" s="118"/>
      <c r="Z10" s="118"/>
      <c r="AA10" s="118">
        <v>1</v>
      </c>
      <c r="AB10" s="118">
        <v>7</v>
      </c>
      <c r="AC10" s="118">
        <v>7</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G10</f>
        <v>0</v>
      </c>
      <c r="BA10" s="118"/>
      <c r="BB10" s="118"/>
      <c r="BC10" s="118"/>
      <c r="BD10" s="118"/>
      <c r="BE10" s="118"/>
      <c r="BF10" s="118"/>
      <c r="BG10" s="118"/>
      <c r="BH10" s="118"/>
      <c r="BI10" s="118"/>
      <c r="CA10" s="118">
        <v>1</v>
      </c>
      <c r="CB10" s="118">
        <v>7</v>
      </c>
      <c r="CZ10" s="81">
        <v>2</v>
      </c>
    </row>
    <row r="11" spans="1:104" x14ac:dyDescent="0.2">
      <c r="A11" s="119">
        <v>4</v>
      </c>
      <c r="B11" s="120" t="s">
        <v>1281</v>
      </c>
      <c r="C11" s="121" t="s">
        <v>1282</v>
      </c>
      <c r="D11" s="122" t="s">
        <v>455</v>
      </c>
      <c r="E11" s="123">
        <v>13</v>
      </c>
      <c r="F11" s="124">
        <v>0</v>
      </c>
      <c r="G11" s="125">
        <f>E11*F11</f>
        <v>0</v>
      </c>
      <c r="H11" s="126">
        <v>0</v>
      </c>
      <c r="I11" s="127">
        <f>E11*H11</f>
        <v>0</v>
      </c>
      <c r="J11" s="126">
        <v>0</v>
      </c>
      <c r="K11" s="127">
        <f>E11*J11</f>
        <v>0</v>
      </c>
      <c r="O11" s="118"/>
      <c r="Z11" s="118"/>
      <c r="AA11" s="118">
        <v>1</v>
      </c>
      <c r="AB11" s="118">
        <v>7</v>
      </c>
      <c r="AC11" s="118">
        <v>7</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G11</f>
        <v>0</v>
      </c>
      <c r="BA11" s="118"/>
      <c r="BB11" s="118"/>
      <c r="BC11" s="118"/>
      <c r="BD11" s="118"/>
      <c r="BE11" s="118"/>
      <c r="BF11" s="118"/>
      <c r="BG11" s="118"/>
      <c r="BH11" s="118"/>
      <c r="BI11" s="118"/>
      <c r="CA11" s="118">
        <v>1</v>
      </c>
      <c r="CB11" s="118">
        <v>7</v>
      </c>
      <c r="CZ11" s="81">
        <v>2</v>
      </c>
    </row>
    <row r="12" spans="1:104" x14ac:dyDescent="0.2">
      <c r="A12" s="119">
        <v>5</v>
      </c>
      <c r="B12" s="120" t="s">
        <v>1283</v>
      </c>
      <c r="C12" s="121" t="s">
        <v>1284</v>
      </c>
      <c r="D12" s="122" t="s">
        <v>812</v>
      </c>
      <c r="E12" s="123">
        <v>2</v>
      </c>
      <c r="F12" s="124">
        <v>0</v>
      </c>
      <c r="G12" s="125">
        <f>E12*F12</f>
        <v>0</v>
      </c>
      <c r="H12" s="126">
        <v>0</v>
      </c>
      <c r="I12" s="127">
        <f>E12*H12</f>
        <v>0</v>
      </c>
      <c r="J12" s="126">
        <v>0</v>
      </c>
      <c r="K12" s="127">
        <f>E12*J12</f>
        <v>0</v>
      </c>
      <c r="O12" s="118"/>
      <c r="Z12" s="118"/>
      <c r="AA12" s="118">
        <v>1</v>
      </c>
      <c r="AB12" s="118">
        <v>7</v>
      </c>
      <c r="AC12" s="118">
        <v>7</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G12</f>
        <v>0</v>
      </c>
      <c r="BA12" s="118"/>
      <c r="BB12" s="118"/>
      <c r="BC12" s="118"/>
      <c r="BD12" s="118"/>
      <c r="BE12" s="118"/>
      <c r="BF12" s="118"/>
      <c r="BG12" s="118"/>
      <c r="BH12" s="118"/>
      <c r="BI12" s="118"/>
      <c r="CA12" s="118">
        <v>1</v>
      </c>
      <c r="CB12" s="118">
        <v>7</v>
      </c>
      <c r="CZ12" s="81">
        <v>2</v>
      </c>
    </row>
    <row r="13" spans="1:104" x14ac:dyDescent="0.2">
      <c r="A13" s="139" t="s">
        <v>50</v>
      </c>
      <c r="B13" s="140" t="s">
        <v>1273</v>
      </c>
      <c r="C13" s="141" t="s">
        <v>1274</v>
      </c>
      <c r="D13" s="142"/>
      <c r="E13" s="143"/>
      <c r="F13" s="143"/>
      <c r="G13" s="144">
        <f>SUM(G7:G12)</f>
        <v>0</v>
      </c>
      <c r="H13" s="145"/>
      <c r="I13" s="144">
        <f>SUM(I7:I12)</f>
        <v>0</v>
      </c>
      <c r="J13" s="146"/>
      <c r="K13" s="144">
        <f>SUM(K7:K12)</f>
        <v>0</v>
      </c>
      <c r="O13" s="118"/>
      <c r="X13" s="147">
        <f>K13</f>
        <v>0</v>
      </c>
      <c r="Y13" s="147">
        <f>I13</f>
        <v>0</v>
      </c>
      <c r="Z13" s="128">
        <f>G13</f>
        <v>0</v>
      </c>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48"/>
      <c r="BB13" s="148"/>
      <c r="BC13" s="148"/>
      <c r="BD13" s="148"/>
      <c r="BE13" s="148"/>
      <c r="BF13" s="148"/>
      <c r="BG13" s="118"/>
      <c r="BH13" s="118"/>
      <c r="BI13" s="118"/>
    </row>
    <row r="14" spans="1:104" ht="14.25" customHeight="1" x14ac:dyDescent="0.2">
      <c r="A14" s="108" t="s">
        <v>46</v>
      </c>
      <c r="B14" s="109" t="s">
        <v>1285</v>
      </c>
      <c r="C14" s="110" t="s">
        <v>1286</v>
      </c>
      <c r="D14" s="111"/>
      <c r="E14" s="112"/>
      <c r="F14" s="112"/>
      <c r="G14" s="113"/>
      <c r="H14" s="114"/>
      <c r="I14" s="115"/>
      <c r="J14" s="116"/>
      <c r="K14" s="117"/>
      <c r="O14" s="118"/>
    </row>
    <row r="15" spans="1:104" x14ac:dyDescent="0.2">
      <c r="A15" s="119">
        <v>6</v>
      </c>
      <c r="B15" s="120" t="s">
        <v>1287</v>
      </c>
      <c r="C15" s="121" t="s">
        <v>1288</v>
      </c>
      <c r="D15" s="122" t="s">
        <v>334</v>
      </c>
      <c r="E15" s="123">
        <v>2</v>
      </c>
      <c r="F15" s="124">
        <v>0</v>
      </c>
      <c r="G15" s="125">
        <f t="shared" ref="G15:G23" si="0">E15*F15</f>
        <v>0</v>
      </c>
      <c r="H15" s="126">
        <v>0</v>
      </c>
      <c r="I15" s="127">
        <f t="shared" ref="I15:I23" si="1">E15*H15</f>
        <v>0</v>
      </c>
      <c r="J15" s="126">
        <v>0</v>
      </c>
      <c r="K15" s="127">
        <f t="shared" ref="K15:K23" si="2">E15*J15</f>
        <v>0</v>
      </c>
      <c r="O15" s="118"/>
      <c r="Z15" s="118"/>
      <c r="AA15" s="118">
        <v>1</v>
      </c>
      <c r="AB15" s="118">
        <v>7</v>
      </c>
      <c r="AC15" s="118">
        <v>7</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ref="AZ15:AZ23" si="3">G15</f>
        <v>0</v>
      </c>
      <c r="BA15" s="118"/>
      <c r="BB15" s="118"/>
      <c r="BC15" s="118"/>
      <c r="BD15" s="118"/>
      <c r="BE15" s="118"/>
      <c r="BF15" s="118"/>
      <c r="BG15" s="118"/>
      <c r="BH15" s="118"/>
      <c r="BI15" s="118"/>
      <c r="CA15" s="118">
        <v>1</v>
      </c>
      <c r="CB15" s="118">
        <v>7</v>
      </c>
      <c r="CZ15" s="81">
        <v>2</v>
      </c>
    </row>
    <row r="16" spans="1:104" x14ac:dyDescent="0.2">
      <c r="A16" s="119">
        <v>7</v>
      </c>
      <c r="B16" s="120" t="s">
        <v>1289</v>
      </c>
      <c r="C16" s="121" t="s">
        <v>1290</v>
      </c>
      <c r="D16" s="122" t="s">
        <v>455</v>
      </c>
      <c r="E16" s="123">
        <v>26</v>
      </c>
      <c r="F16" s="124">
        <v>0</v>
      </c>
      <c r="G16" s="125">
        <f t="shared" si="0"/>
        <v>0</v>
      </c>
      <c r="H16" s="126">
        <v>0</v>
      </c>
      <c r="I16" s="127">
        <f t="shared" si="1"/>
        <v>0</v>
      </c>
      <c r="J16" s="126">
        <v>0</v>
      </c>
      <c r="K16" s="127">
        <f t="shared" si="2"/>
        <v>0</v>
      </c>
      <c r="O16" s="118"/>
      <c r="Z16" s="118"/>
      <c r="AA16" s="118">
        <v>1</v>
      </c>
      <c r="AB16" s="118">
        <v>7</v>
      </c>
      <c r="AC16" s="118">
        <v>7</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v>
      </c>
      <c r="CB16" s="118">
        <v>7</v>
      </c>
      <c r="CZ16" s="81">
        <v>2</v>
      </c>
    </row>
    <row r="17" spans="1:104" x14ac:dyDescent="0.2">
      <c r="A17" s="119">
        <v>8</v>
      </c>
      <c r="B17" s="120" t="s">
        <v>1291</v>
      </c>
      <c r="C17" s="121" t="s">
        <v>1292</v>
      </c>
      <c r="D17" s="122" t="s">
        <v>455</v>
      </c>
      <c r="E17" s="123">
        <v>26</v>
      </c>
      <c r="F17" s="124">
        <v>0</v>
      </c>
      <c r="G17" s="125">
        <f t="shared" si="0"/>
        <v>0</v>
      </c>
      <c r="H17" s="126">
        <v>0</v>
      </c>
      <c r="I17" s="127">
        <f t="shared" si="1"/>
        <v>0</v>
      </c>
      <c r="J17" s="126">
        <v>0</v>
      </c>
      <c r="K17" s="127">
        <f t="shared" si="2"/>
        <v>0</v>
      </c>
      <c r="O17" s="118"/>
      <c r="Z17" s="118"/>
      <c r="AA17" s="118">
        <v>1</v>
      </c>
      <c r="AB17" s="118">
        <v>7</v>
      </c>
      <c r="AC17" s="118">
        <v>7</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v>
      </c>
      <c r="CB17" s="118">
        <v>7</v>
      </c>
      <c r="CZ17" s="81">
        <v>2</v>
      </c>
    </row>
    <row r="18" spans="1:104" x14ac:dyDescent="0.2">
      <c r="A18" s="119">
        <v>9</v>
      </c>
      <c r="B18" s="120" t="s">
        <v>1293</v>
      </c>
      <c r="C18" s="121" t="s">
        <v>1294</v>
      </c>
      <c r="D18" s="122" t="s">
        <v>455</v>
      </c>
      <c r="E18" s="123">
        <v>13</v>
      </c>
      <c r="F18" s="124">
        <v>0</v>
      </c>
      <c r="G18" s="125">
        <f t="shared" si="0"/>
        <v>0</v>
      </c>
      <c r="H18" s="126">
        <v>0</v>
      </c>
      <c r="I18" s="127">
        <f t="shared" si="1"/>
        <v>0</v>
      </c>
      <c r="J18" s="126">
        <v>0</v>
      </c>
      <c r="K18" s="127">
        <f t="shared" si="2"/>
        <v>0</v>
      </c>
      <c r="O18" s="118"/>
      <c r="Z18" s="118"/>
      <c r="AA18" s="118">
        <v>1</v>
      </c>
      <c r="AB18" s="118">
        <v>7</v>
      </c>
      <c r="AC18" s="118">
        <v>7</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v>
      </c>
      <c r="CB18" s="118">
        <v>7</v>
      </c>
      <c r="CZ18" s="81">
        <v>2</v>
      </c>
    </row>
    <row r="19" spans="1:104" x14ac:dyDescent="0.2">
      <c r="A19" s="119">
        <v>10</v>
      </c>
      <c r="B19" s="120" t="s">
        <v>1295</v>
      </c>
      <c r="C19" s="121" t="s">
        <v>1296</v>
      </c>
      <c r="D19" s="122" t="s">
        <v>455</v>
      </c>
      <c r="E19" s="123">
        <v>13</v>
      </c>
      <c r="F19" s="124">
        <v>0</v>
      </c>
      <c r="G19" s="125">
        <f t="shared" si="0"/>
        <v>0</v>
      </c>
      <c r="H19" s="126">
        <v>0</v>
      </c>
      <c r="I19" s="127">
        <f t="shared" si="1"/>
        <v>0</v>
      </c>
      <c r="J19" s="126">
        <v>0</v>
      </c>
      <c r="K19" s="127">
        <f t="shared" si="2"/>
        <v>0</v>
      </c>
      <c r="O19" s="118"/>
      <c r="Z19" s="118"/>
      <c r="AA19" s="118">
        <v>1</v>
      </c>
      <c r="AB19" s="118">
        <v>7</v>
      </c>
      <c r="AC19" s="118">
        <v>7</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v>
      </c>
      <c r="CB19" s="118">
        <v>7</v>
      </c>
      <c r="CZ19" s="81">
        <v>2</v>
      </c>
    </row>
    <row r="20" spans="1:104" x14ac:dyDescent="0.2">
      <c r="A20" s="119">
        <v>11</v>
      </c>
      <c r="B20" s="120" t="s">
        <v>1297</v>
      </c>
      <c r="C20" s="121" t="s">
        <v>1298</v>
      </c>
      <c r="D20" s="122" t="s">
        <v>440</v>
      </c>
      <c r="E20" s="123">
        <v>2</v>
      </c>
      <c r="F20" s="124">
        <v>0</v>
      </c>
      <c r="G20" s="125">
        <f t="shared" si="0"/>
        <v>0</v>
      </c>
      <c r="H20" s="126">
        <v>0</v>
      </c>
      <c r="I20" s="127">
        <f t="shared" si="1"/>
        <v>0</v>
      </c>
      <c r="J20" s="126">
        <v>0</v>
      </c>
      <c r="K20" s="127">
        <f t="shared" si="2"/>
        <v>0</v>
      </c>
      <c r="O20" s="118"/>
      <c r="Z20" s="118"/>
      <c r="AA20" s="118">
        <v>1</v>
      </c>
      <c r="AB20" s="118">
        <v>7</v>
      </c>
      <c r="AC20" s="118">
        <v>7</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v>
      </c>
      <c r="CB20" s="118">
        <v>7</v>
      </c>
      <c r="CZ20" s="81">
        <v>2</v>
      </c>
    </row>
    <row r="21" spans="1:104" x14ac:dyDescent="0.2">
      <c r="A21" s="119">
        <v>12</v>
      </c>
      <c r="B21" s="120" t="s">
        <v>1299</v>
      </c>
      <c r="C21" s="121" t="s">
        <v>1300</v>
      </c>
      <c r="D21" s="122" t="s">
        <v>440</v>
      </c>
      <c r="E21" s="123">
        <v>2</v>
      </c>
      <c r="F21" s="124">
        <v>0</v>
      </c>
      <c r="G21" s="125">
        <f t="shared" si="0"/>
        <v>0</v>
      </c>
      <c r="H21" s="126">
        <v>0</v>
      </c>
      <c r="I21" s="127">
        <f t="shared" si="1"/>
        <v>0</v>
      </c>
      <c r="J21" s="126">
        <v>0</v>
      </c>
      <c r="K21" s="127">
        <f t="shared" si="2"/>
        <v>0</v>
      </c>
      <c r="O21" s="118"/>
      <c r="Z21" s="118"/>
      <c r="AA21" s="118">
        <v>1</v>
      </c>
      <c r="AB21" s="118">
        <v>7</v>
      </c>
      <c r="AC21" s="118">
        <v>7</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v>
      </c>
      <c r="CB21" s="118">
        <v>7</v>
      </c>
      <c r="CZ21" s="81">
        <v>2</v>
      </c>
    </row>
    <row r="22" spans="1:104" x14ac:dyDescent="0.2">
      <c r="A22" s="119">
        <v>13</v>
      </c>
      <c r="B22" s="120" t="s">
        <v>1301</v>
      </c>
      <c r="C22" s="121" t="s">
        <v>1302</v>
      </c>
      <c r="D22" s="122" t="s">
        <v>455</v>
      </c>
      <c r="E22" s="123">
        <v>26</v>
      </c>
      <c r="F22" s="124">
        <v>0</v>
      </c>
      <c r="G22" s="125">
        <f t="shared" si="0"/>
        <v>0</v>
      </c>
      <c r="H22" s="126">
        <v>0</v>
      </c>
      <c r="I22" s="127">
        <f t="shared" si="1"/>
        <v>0</v>
      </c>
      <c r="J22" s="126">
        <v>0</v>
      </c>
      <c r="K22" s="127">
        <f t="shared" si="2"/>
        <v>0</v>
      </c>
      <c r="O22" s="118"/>
      <c r="Z22" s="118"/>
      <c r="AA22" s="118">
        <v>1</v>
      </c>
      <c r="AB22" s="118">
        <v>7</v>
      </c>
      <c r="AC22" s="118">
        <v>7</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v>
      </c>
      <c r="CB22" s="118">
        <v>7</v>
      </c>
      <c r="CZ22" s="81">
        <v>2</v>
      </c>
    </row>
    <row r="23" spans="1:104" x14ac:dyDescent="0.2">
      <c r="A23" s="119">
        <v>14</v>
      </c>
      <c r="B23" s="120" t="s">
        <v>1303</v>
      </c>
      <c r="C23" s="121" t="s">
        <v>1304</v>
      </c>
      <c r="D23" s="122" t="s">
        <v>455</v>
      </c>
      <c r="E23" s="123">
        <v>26</v>
      </c>
      <c r="F23" s="124">
        <v>0</v>
      </c>
      <c r="G23" s="125">
        <f t="shared" si="0"/>
        <v>0</v>
      </c>
      <c r="H23" s="126">
        <v>0</v>
      </c>
      <c r="I23" s="127">
        <f t="shared" si="1"/>
        <v>0</v>
      </c>
      <c r="J23" s="126">
        <v>0</v>
      </c>
      <c r="K23" s="127">
        <f t="shared" si="2"/>
        <v>0</v>
      </c>
      <c r="O23" s="118"/>
      <c r="Z23" s="118"/>
      <c r="AA23" s="118">
        <v>1</v>
      </c>
      <c r="AB23" s="118">
        <v>7</v>
      </c>
      <c r="AC23" s="118">
        <v>7</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v>
      </c>
      <c r="CB23" s="118">
        <v>7</v>
      </c>
      <c r="CZ23" s="81">
        <v>2</v>
      </c>
    </row>
    <row r="24" spans="1:104" x14ac:dyDescent="0.2">
      <c r="A24" s="139" t="s">
        <v>50</v>
      </c>
      <c r="B24" s="140" t="s">
        <v>1285</v>
      </c>
      <c r="C24" s="141" t="s">
        <v>1286</v>
      </c>
      <c r="D24" s="142"/>
      <c r="E24" s="143"/>
      <c r="F24" s="143"/>
      <c r="G24" s="144">
        <f>SUM(G14:G23)</f>
        <v>0</v>
      </c>
      <c r="H24" s="145"/>
      <c r="I24" s="144">
        <f>SUM(I14:I23)</f>
        <v>0</v>
      </c>
      <c r="J24" s="146"/>
      <c r="K24" s="144">
        <f>SUM(K14:K23)</f>
        <v>0</v>
      </c>
      <c r="O24" s="118"/>
      <c r="X24" s="147">
        <f>K24</f>
        <v>0</v>
      </c>
      <c r="Y24" s="147">
        <f>I24</f>
        <v>0</v>
      </c>
      <c r="Z24" s="128">
        <f>G24</f>
        <v>0</v>
      </c>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48"/>
      <c r="BB24" s="148"/>
      <c r="BC24" s="148"/>
      <c r="BD24" s="148"/>
      <c r="BE24" s="148"/>
      <c r="BF24" s="148"/>
      <c r="BG24" s="118"/>
      <c r="BH24" s="118"/>
      <c r="BI24" s="118"/>
    </row>
    <row r="25" spans="1:104" ht="14.25" customHeight="1" x14ac:dyDescent="0.2">
      <c r="A25" s="108" t="s">
        <v>46</v>
      </c>
      <c r="B25" s="109" t="s">
        <v>1305</v>
      </c>
      <c r="C25" s="110" t="s">
        <v>1306</v>
      </c>
      <c r="D25" s="111"/>
      <c r="E25" s="112"/>
      <c r="F25" s="112"/>
      <c r="G25" s="113"/>
      <c r="H25" s="114"/>
      <c r="I25" s="115"/>
      <c r="J25" s="116"/>
      <c r="K25" s="117"/>
      <c r="O25" s="118"/>
    </row>
    <row r="26" spans="1:104" x14ac:dyDescent="0.2">
      <c r="A26" s="119">
        <v>15</v>
      </c>
      <c r="B26" s="120" t="s">
        <v>1307</v>
      </c>
      <c r="C26" s="121" t="s">
        <v>1308</v>
      </c>
      <c r="D26" s="122" t="s">
        <v>334</v>
      </c>
      <c r="E26" s="123">
        <v>1</v>
      </c>
      <c r="F26" s="124">
        <v>0</v>
      </c>
      <c r="G26" s="125">
        <f>E26*F26</f>
        <v>0</v>
      </c>
      <c r="H26" s="126">
        <v>0</v>
      </c>
      <c r="I26" s="127">
        <f>E26*H26</f>
        <v>0</v>
      </c>
      <c r="J26" s="126">
        <v>0</v>
      </c>
      <c r="K26" s="127">
        <f>E26*J26</f>
        <v>0</v>
      </c>
      <c r="O26" s="118"/>
      <c r="Z26" s="118"/>
      <c r="AA26" s="118">
        <v>1</v>
      </c>
      <c r="AB26" s="118">
        <v>7</v>
      </c>
      <c r="AC26" s="118">
        <v>7</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G26</f>
        <v>0</v>
      </c>
      <c r="BA26" s="118"/>
      <c r="BB26" s="118"/>
      <c r="BC26" s="118"/>
      <c r="BD26" s="118"/>
      <c r="BE26" s="118"/>
      <c r="BF26" s="118"/>
      <c r="BG26" s="118"/>
      <c r="BH26" s="118"/>
      <c r="BI26" s="118"/>
      <c r="CA26" s="118">
        <v>1</v>
      </c>
      <c r="CB26" s="118">
        <v>7</v>
      </c>
      <c r="CZ26" s="81">
        <v>2</v>
      </c>
    </row>
    <row r="27" spans="1:104" x14ac:dyDescent="0.2">
      <c r="A27" s="119">
        <v>16</v>
      </c>
      <c r="B27" s="120" t="s">
        <v>1309</v>
      </c>
      <c r="C27" s="121" t="s">
        <v>1310</v>
      </c>
      <c r="D27" s="122" t="s">
        <v>334</v>
      </c>
      <c r="E27" s="123">
        <v>2</v>
      </c>
      <c r="F27" s="124">
        <v>0</v>
      </c>
      <c r="G27" s="125">
        <f>E27*F27</f>
        <v>0</v>
      </c>
      <c r="H27" s="126">
        <v>0</v>
      </c>
      <c r="I27" s="127">
        <f>E27*H27</f>
        <v>0</v>
      </c>
      <c r="J27" s="126">
        <v>0</v>
      </c>
      <c r="K27" s="127">
        <f>E27*J27</f>
        <v>0</v>
      </c>
      <c r="O27" s="118"/>
      <c r="Z27" s="118"/>
      <c r="AA27" s="118">
        <v>1</v>
      </c>
      <c r="AB27" s="118">
        <v>7</v>
      </c>
      <c r="AC27" s="118">
        <v>7</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G27</f>
        <v>0</v>
      </c>
      <c r="BA27" s="118"/>
      <c r="BB27" s="118"/>
      <c r="BC27" s="118"/>
      <c r="BD27" s="118"/>
      <c r="BE27" s="118"/>
      <c r="BF27" s="118"/>
      <c r="BG27" s="118"/>
      <c r="BH27" s="118"/>
      <c r="BI27" s="118"/>
      <c r="CA27" s="118">
        <v>1</v>
      </c>
      <c r="CB27" s="118">
        <v>7</v>
      </c>
      <c r="CZ27" s="81">
        <v>2</v>
      </c>
    </row>
    <row r="28" spans="1:104" x14ac:dyDescent="0.2">
      <c r="A28" s="119">
        <v>17</v>
      </c>
      <c r="B28" s="120" t="s">
        <v>1311</v>
      </c>
      <c r="C28" s="121" t="s">
        <v>1312</v>
      </c>
      <c r="D28" s="122" t="s">
        <v>334</v>
      </c>
      <c r="E28" s="123">
        <v>2</v>
      </c>
      <c r="F28" s="124">
        <v>0</v>
      </c>
      <c r="G28" s="125">
        <f>E28*F28</f>
        <v>0</v>
      </c>
      <c r="H28" s="126">
        <v>0</v>
      </c>
      <c r="I28" s="127">
        <f>E28*H28</f>
        <v>0</v>
      </c>
      <c r="J28" s="126">
        <v>0</v>
      </c>
      <c r="K28" s="127">
        <f>E28*J28</f>
        <v>0</v>
      </c>
      <c r="O28" s="118"/>
      <c r="Z28" s="118"/>
      <c r="AA28" s="118">
        <v>1</v>
      </c>
      <c r="AB28" s="118">
        <v>7</v>
      </c>
      <c r="AC28" s="118">
        <v>7</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G28</f>
        <v>0</v>
      </c>
      <c r="BA28" s="118"/>
      <c r="BB28" s="118"/>
      <c r="BC28" s="118"/>
      <c r="BD28" s="118"/>
      <c r="BE28" s="118"/>
      <c r="BF28" s="118"/>
      <c r="BG28" s="118"/>
      <c r="BH28" s="118"/>
      <c r="BI28" s="118"/>
      <c r="CA28" s="118">
        <v>1</v>
      </c>
      <c r="CB28" s="118">
        <v>7</v>
      </c>
      <c r="CZ28" s="81">
        <v>2</v>
      </c>
    </row>
    <row r="29" spans="1:104" x14ac:dyDescent="0.2">
      <c r="A29" s="119">
        <v>18</v>
      </c>
      <c r="B29" s="120" t="s">
        <v>1313</v>
      </c>
      <c r="C29" s="121" t="s">
        <v>1314</v>
      </c>
      <c r="D29" s="122" t="s">
        <v>440</v>
      </c>
      <c r="E29" s="123">
        <v>1</v>
      </c>
      <c r="F29" s="124">
        <v>0</v>
      </c>
      <c r="G29" s="125">
        <f>E29*F29</f>
        <v>0</v>
      </c>
      <c r="H29" s="126">
        <v>0</v>
      </c>
      <c r="I29" s="127">
        <f>E29*H29</f>
        <v>0</v>
      </c>
      <c r="J29" s="126">
        <v>0</v>
      </c>
      <c r="K29" s="127">
        <f>E29*J29</f>
        <v>0</v>
      </c>
      <c r="O29" s="118"/>
      <c r="Z29" s="118"/>
      <c r="AA29" s="118">
        <v>1</v>
      </c>
      <c r="AB29" s="118">
        <v>7</v>
      </c>
      <c r="AC29" s="118">
        <v>7</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G29</f>
        <v>0</v>
      </c>
      <c r="BA29" s="118"/>
      <c r="BB29" s="118"/>
      <c r="BC29" s="118"/>
      <c r="BD29" s="118"/>
      <c r="BE29" s="118"/>
      <c r="BF29" s="118"/>
      <c r="BG29" s="118"/>
      <c r="BH29" s="118"/>
      <c r="BI29" s="118"/>
      <c r="CA29" s="118">
        <v>1</v>
      </c>
      <c r="CB29" s="118">
        <v>7</v>
      </c>
      <c r="CZ29" s="81">
        <v>2</v>
      </c>
    </row>
    <row r="30" spans="1:104" x14ac:dyDescent="0.2">
      <c r="A30" s="119">
        <v>19</v>
      </c>
      <c r="B30" s="120" t="s">
        <v>1315</v>
      </c>
      <c r="C30" s="121" t="s">
        <v>1316</v>
      </c>
      <c r="D30" s="122" t="s">
        <v>440</v>
      </c>
      <c r="E30" s="123">
        <v>1</v>
      </c>
      <c r="F30" s="124">
        <v>0</v>
      </c>
      <c r="G30" s="125">
        <f>E30*F30</f>
        <v>0</v>
      </c>
      <c r="H30" s="126">
        <v>0</v>
      </c>
      <c r="I30" s="127">
        <f>E30*H30</f>
        <v>0</v>
      </c>
      <c r="J30" s="126">
        <v>0</v>
      </c>
      <c r="K30" s="127">
        <f>E30*J30</f>
        <v>0</v>
      </c>
      <c r="O30" s="118"/>
      <c r="Z30" s="118"/>
      <c r="AA30" s="118">
        <v>1</v>
      </c>
      <c r="AB30" s="118">
        <v>7</v>
      </c>
      <c r="AC30" s="118">
        <v>7</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G30</f>
        <v>0</v>
      </c>
      <c r="BA30" s="118"/>
      <c r="BB30" s="118"/>
      <c r="BC30" s="118"/>
      <c r="BD30" s="118"/>
      <c r="BE30" s="118"/>
      <c r="BF30" s="118"/>
      <c r="BG30" s="118"/>
      <c r="BH30" s="118"/>
      <c r="BI30" s="118"/>
      <c r="CA30" s="118">
        <v>1</v>
      </c>
      <c r="CB30" s="118">
        <v>7</v>
      </c>
      <c r="CZ30" s="81">
        <v>2</v>
      </c>
    </row>
    <row r="31" spans="1:104" x14ac:dyDescent="0.2">
      <c r="A31" s="139" t="s">
        <v>50</v>
      </c>
      <c r="B31" s="140" t="s">
        <v>1305</v>
      </c>
      <c r="C31" s="141" t="s">
        <v>1306</v>
      </c>
      <c r="D31" s="142"/>
      <c r="E31" s="143"/>
      <c r="F31" s="143"/>
      <c r="G31" s="144">
        <f>SUM(G25:G30)</f>
        <v>0</v>
      </c>
      <c r="H31" s="145"/>
      <c r="I31" s="144">
        <f>SUM(I25:I30)</f>
        <v>0</v>
      </c>
      <c r="J31" s="146"/>
      <c r="K31" s="144">
        <f>SUM(K25:K30)</f>
        <v>0</v>
      </c>
      <c r="O31" s="118"/>
      <c r="X31" s="147">
        <f>K31</f>
        <v>0</v>
      </c>
      <c r="Y31" s="147">
        <f>I31</f>
        <v>0</v>
      </c>
      <c r="Z31" s="128">
        <f>G31</f>
        <v>0</v>
      </c>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48"/>
      <c r="BB31" s="148"/>
      <c r="BC31" s="148"/>
      <c r="BD31" s="148"/>
      <c r="BE31" s="148"/>
      <c r="BF31" s="148"/>
      <c r="BG31" s="118"/>
      <c r="BH31" s="118"/>
      <c r="BI31" s="118"/>
    </row>
    <row r="32" spans="1:104" ht="14.25" customHeight="1" x14ac:dyDescent="0.2">
      <c r="A32" s="108" t="s">
        <v>46</v>
      </c>
      <c r="B32" s="109" t="s">
        <v>265</v>
      </c>
      <c r="C32" s="110" t="s">
        <v>1317</v>
      </c>
      <c r="D32" s="111"/>
      <c r="E32" s="112"/>
      <c r="F32" s="112"/>
      <c r="G32" s="113"/>
      <c r="H32" s="114"/>
      <c r="I32" s="115"/>
      <c r="J32" s="116"/>
      <c r="K32" s="117"/>
      <c r="O32" s="118"/>
    </row>
    <row r="33" spans="1:80" ht="13.5" customHeight="1" x14ac:dyDescent="0.2">
      <c r="A33" s="119" t="s">
        <v>1318</v>
      </c>
      <c r="B33" s="120" t="s">
        <v>265</v>
      </c>
      <c r="C33" s="121" t="s">
        <v>1319</v>
      </c>
      <c r="D33" s="122" t="s">
        <v>265</v>
      </c>
      <c r="E33" s="123">
        <v>1</v>
      </c>
      <c r="F33" s="124"/>
      <c r="G33" s="125">
        <f>E33*F33</f>
        <v>0</v>
      </c>
      <c r="H33" s="126"/>
      <c r="I33" s="127">
        <f>E33*H33</f>
        <v>0</v>
      </c>
      <c r="J33" s="126"/>
      <c r="K33" s="127">
        <f>E33*J33</f>
        <v>0</v>
      </c>
      <c r="O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c r="CB33" s="118"/>
    </row>
    <row r="34" spans="1:80" x14ac:dyDescent="0.2">
      <c r="A34" s="139" t="s">
        <v>50</v>
      </c>
      <c r="B34" s="140"/>
      <c r="C34" s="141"/>
      <c r="D34" s="142"/>
      <c r="E34" s="143"/>
      <c r="F34" s="143"/>
      <c r="G34" s="144">
        <f>SUM(G32:G33)</f>
        <v>0</v>
      </c>
      <c r="H34" s="145"/>
      <c r="I34" s="144">
        <f>SUM(I32:I33)</f>
        <v>0</v>
      </c>
      <c r="J34" s="146"/>
      <c r="K34" s="144">
        <f>SUM(K32:K33)</f>
        <v>0</v>
      </c>
      <c r="O34" s="118"/>
      <c r="X34" s="147">
        <f>K34</f>
        <v>0</v>
      </c>
      <c r="Y34" s="147">
        <f>I34</f>
        <v>0</v>
      </c>
      <c r="Z34" s="128">
        <f>G34</f>
        <v>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48"/>
      <c r="BB34" s="148"/>
      <c r="BC34" s="148"/>
      <c r="BD34" s="148"/>
      <c r="BE34" s="148"/>
      <c r="BF34" s="148"/>
      <c r="BG34" s="118"/>
      <c r="BH34" s="118"/>
      <c r="BI34" s="118"/>
    </row>
    <row r="35" spans="1:80" x14ac:dyDescent="0.2">
      <c r="A35" s="149" t="s">
        <v>29</v>
      </c>
      <c r="B35" s="150" t="s">
        <v>51</v>
      </c>
      <c r="C35" s="151"/>
      <c r="D35" s="152"/>
      <c r="E35" s="153"/>
      <c r="F35" s="153"/>
      <c r="G35" s="154">
        <f>SUM(Z7:Z35)</f>
        <v>0</v>
      </c>
      <c r="H35" s="155"/>
      <c r="I35" s="154">
        <f>SUM(Y7:Y35)</f>
        <v>0</v>
      </c>
      <c r="J35" s="155"/>
      <c r="K35" s="154">
        <f>SUM(X7:X35)</f>
        <v>0</v>
      </c>
      <c r="O35" s="118"/>
      <c r="BA35" s="156"/>
      <c r="BB35" s="156"/>
      <c r="BC35" s="156"/>
      <c r="BD35" s="156"/>
      <c r="BE35" s="156"/>
      <c r="BF35" s="156"/>
    </row>
    <row r="36" spans="1:80" x14ac:dyDescent="0.2">
      <c r="E36" s="81"/>
    </row>
    <row r="37" spans="1:80" x14ac:dyDescent="0.2">
      <c r="A37" s="157" t="s">
        <v>31</v>
      </c>
      <c r="E37" s="81"/>
    </row>
    <row r="38" spans="1:80" ht="117.75" customHeight="1" x14ac:dyDescent="0.2">
      <c r="A38" s="203"/>
      <c r="B38" s="204"/>
      <c r="C38" s="204"/>
      <c r="D38" s="204"/>
      <c r="E38" s="204"/>
      <c r="F38" s="204"/>
      <c r="G38" s="205"/>
    </row>
    <row r="39" spans="1:80" x14ac:dyDescent="0.2">
      <c r="E39" s="81"/>
    </row>
    <row r="40" spans="1:80" x14ac:dyDescent="0.2">
      <c r="E40" s="81"/>
    </row>
    <row r="41" spans="1:80" x14ac:dyDescent="0.2">
      <c r="E41" s="81"/>
    </row>
    <row r="42" spans="1:80" x14ac:dyDescent="0.2">
      <c r="E42" s="81"/>
    </row>
    <row r="43" spans="1:80" x14ac:dyDescent="0.2">
      <c r="E43" s="81"/>
    </row>
    <row r="44" spans="1:80" x14ac:dyDescent="0.2">
      <c r="E44" s="81"/>
    </row>
    <row r="45" spans="1:80" x14ac:dyDescent="0.2">
      <c r="E45" s="81"/>
    </row>
    <row r="46" spans="1:80" x14ac:dyDescent="0.2">
      <c r="E46" s="81"/>
    </row>
    <row r="47" spans="1:80" x14ac:dyDescent="0.2">
      <c r="E47" s="81"/>
    </row>
    <row r="48" spans="1:80"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A62" s="137"/>
      <c r="B62" s="137"/>
      <c r="C62" s="137"/>
      <c r="D62" s="137"/>
      <c r="E62" s="137"/>
      <c r="F62" s="137"/>
      <c r="G62" s="137"/>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A94" s="158"/>
      <c r="B94" s="158"/>
    </row>
    <row r="95" spans="1:7" x14ac:dyDescent="0.2">
      <c r="A95" s="137"/>
      <c r="B95" s="137"/>
      <c r="C95" s="159"/>
      <c r="D95" s="159"/>
      <c r="E95" s="160"/>
      <c r="F95" s="159"/>
      <c r="G95" s="161"/>
    </row>
    <row r="96" spans="1:7" x14ac:dyDescent="0.2">
      <c r="A96" s="162"/>
      <c r="B96" s="162"/>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sheetData>
  <sheetProtection password="C7B2" sheet="1"/>
  <mergeCells count="2">
    <mergeCell ref="A1:G1"/>
    <mergeCell ref="A38:G3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Z142"/>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1271</v>
      </c>
      <c r="E3" s="89"/>
      <c r="F3" s="90"/>
      <c r="G3" s="91"/>
    </row>
    <row r="4" spans="1:104" ht="13.5" customHeight="1" thickBot="1" x14ac:dyDescent="0.25">
      <c r="A4" s="92" t="s">
        <v>34</v>
      </c>
      <c r="B4" s="93"/>
      <c r="C4" s="94"/>
      <c r="D4" s="95" t="s">
        <v>1387</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47</v>
      </c>
      <c r="C7" s="110" t="s">
        <v>48</v>
      </c>
      <c r="D7" s="111"/>
      <c r="E7" s="112"/>
      <c r="F7" s="112"/>
      <c r="G7" s="113"/>
      <c r="H7" s="114"/>
      <c r="I7" s="115"/>
      <c r="J7" s="116"/>
      <c r="K7" s="117"/>
      <c r="O7" s="118"/>
    </row>
    <row r="8" spans="1:104" ht="22.5" x14ac:dyDescent="0.2">
      <c r="A8" s="119">
        <v>1</v>
      </c>
      <c r="B8" s="120" t="s">
        <v>1321</v>
      </c>
      <c r="C8" s="121" t="s">
        <v>1322</v>
      </c>
      <c r="D8" s="122" t="s">
        <v>54</v>
      </c>
      <c r="E8" s="123">
        <v>14.4</v>
      </c>
      <c r="F8" s="124">
        <v>0</v>
      </c>
      <c r="G8" s="125">
        <f>E8*F8</f>
        <v>0</v>
      </c>
      <c r="H8" s="126">
        <v>0</v>
      </c>
      <c r="I8" s="127">
        <f>E8*H8</f>
        <v>0</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1</v>
      </c>
    </row>
    <row r="9" spans="1:104" x14ac:dyDescent="0.2">
      <c r="A9" s="129"/>
      <c r="B9" s="130"/>
      <c r="C9" s="195" t="s">
        <v>1323</v>
      </c>
      <c r="D9" s="196"/>
      <c r="E9" s="133">
        <v>14.4</v>
      </c>
      <c r="F9" s="134"/>
      <c r="G9" s="135"/>
      <c r="H9" s="136"/>
      <c r="I9" s="131"/>
      <c r="J9" s="137"/>
      <c r="K9" s="131"/>
      <c r="M9" s="132" t="s">
        <v>1323</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38" t="str">
        <f>C8</f>
        <v xml:space="preserve">Hloubení rýh š.do 200 cm hor.4 do 1000 m3, STROJNĚ </v>
      </c>
      <c r="BE9" s="118"/>
      <c r="BF9" s="118"/>
      <c r="BG9" s="118"/>
      <c r="BH9" s="118"/>
      <c r="BI9" s="118"/>
    </row>
    <row r="10" spans="1:104" ht="22.5" x14ac:dyDescent="0.2">
      <c r="A10" s="119">
        <v>2</v>
      </c>
      <c r="B10" s="120" t="s">
        <v>1324</v>
      </c>
      <c r="C10" s="121" t="s">
        <v>1325</v>
      </c>
      <c r="D10" s="122" t="s">
        <v>54</v>
      </c>
      <c r="E10" s="123">
        <v>14.4</v>
      </c>
      <c r="F10" s="124">
        <v>0</v>
      </c>
      <c r="G10" s="125">
        <f t="shared" ref="G10:G15" si="0">E10*F10</f>
        <v>0</v>
      </c>
      <c r="H10" s="126">
        <v>0</v>
      </c>
      <c r="I10" s="127">
        <f t="shared" ref="I10:I15" si="1">E10*H10</f>
        <v>0</v>
      </c>
      <c r="J10" s="126">
        <v>0</v>
      </c>
      <c r="K10" s="127">
        <f t="shared" ref="K10:K15" si="2">E10*J10</f>
        <v>0</v>
      </c>
      <c r="O10" s="118"/>
      <c r="Z10" s="118"/>
      <c r="AA10" s="118">
        <v>1</v>
      </c>
      <c r="AB10" s="118">
        <v>1</v>
      </c>
      <c r="AC10" s="118">
        <v>1</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ref="AZ10:AZ15" si="3">G10</f>
        <v>0</v>
      </c>
      <c r="BA10" s="118"/>
      <c r="BB10" s="118"/>
      <c r="BC10" s="118"/>
      <c r="BD10" s="118"/>
      <c r="BE10" s="118"/>
      <c r="BF10" s="118"/>
      <c r="BG10" s="118"/>
      <c r="BH10" s="118"/>
      <c r="BI10" s="118"/>
      <c r="CA10" s="118">
        <v>1</v>
      </c>
      <c r="CB10" s="118">
        <v>1</v>
      </c>
      <c r="CZ10" s="81">
        <v>1</v>
      </c>
    </row>
    <row r="11" spans="1:104" x14ac:dyDescent="0.2">
      <c r="A11" s="119">
        <v>3</v>
      </c>
      <c r="B11" s="120" t="s">
        <v>1326</v>
      </c>
      <c r="C11" s="121" t="s">
        <v>1327</v>
      </c>
      <c r="D11" s="122" t="s">
        <v>49</v>
      </c>
      <c r="E11" s="123">
        <v>36</v>
      </c>
      <c r="F11" s="124">
        <v>0</v>
      </c>
      <c r="G11" s="125">
        <f t="shared" si="0"/>
        <v>0</v>
      </c>
      <c r="H11" s="126">
        <v>9.8999999999999999E-4</v>
      </c>
      <c r="I11" s="127">
        <f t="shared" si="1"/>
        <v>3.5639999999999998E-2</v>
      </c>
      <c r="J11" s="126">
        <v>0</v>
      </c>
      <c r="K11" s="127">
        <f t="shared" si="2"/>
        <v>0</v>
      </c>
      <c r="O11" s="118"/>
      <c r="Z11" s="118"/>
      <c r="AA11" s="118">
        <v>1</v>
      </c>
      <c r="AB11" s="118">
        <v>1</v>
      </c>
      <c r="AC11" s="118">
        <v>1</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v>
      </c>
      <c r="CB11" s="118">
        <v>1</v>
      </c>
      <c r="CZ11" s="81">
        <v>1</v>
      </c>
    </row>
    <row r="12" spans="1:104" x14ac:dyDescent="0.2">
      <c r="A12" s="119">
        <v>4</v>
      </c>
      <c r="B12" s="120" t="s">
        <v>1328</v>
      </c>
      <c r="C12" s="121" t="s">
        <v>1329</v>
      </c>
      <c r="D12" s="122" t="s">
        <v>49</v>
      </c>
      <c r="E12" s="123">
        <v>36</v>
      </c>
      <c r="F12" s="124">
        <v>0</v>
      </c>
      <c r="G12" s="125">
        <f t="shared" si="0"/>
        <v>0</v>
      </c>
      <c r="H12" s="126">
        <v>0</v>
      </c>
      <c r="I12" s="127">
        <f t="shared" si="1"/>
        <v>0</v>
      </c>
      <c r="J12" s="126">
        <v>0</v>
      </c>
      <c r="K12" s="127">
        <f t="shared" si="2"/>
        <v>0</v>
      </c>
      <c r="O12" s="118"/>
      <c r="Z12" s="118"/>
      <c r="AA12" s="118">
        <v>1</v>
      </c>
      <c r="AB12" s="118">
        <v>1</v>
      </c>
      <c r="AC12" s="118">
        <v>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v>
      </c>
      <c r="CB12" s="118">
        <v>1</v>
      </c>
      <c r="CZ12" s="81">
        <v>1</v>
      </c>
    </row>
    <row r="13" spans="1:104" x14ac:dyDescent="0.2">
      <c r="A13" s="119">
        <v>5</v>
      </c>
      <c r="B13" s="120" t="s">
        <v>63</v>
      </c>
      <c r="C13" s="121" t="s">
        <v>64</v>
      </c>
      <c r="D13" s="122" t="s">
        <v>54</v>
      </c>
      <c r="E13" s="123">
        <v>14.4</v>
      </c>
      <c r="F13" s="124">
        <v>0</v>
      </c>
      <c r="G13" s="125">
        <f t="shared" si="0"/>
        <v>0</v>
      </c>
      <c r="H13" s="126">
        <v>0</v>
      </c>
      <c r="I13" s="127">
        <f t="shared" si="1"/>
        <v>0</v>
      </c>
      <c r="J13" s="126">
        <v>0</v>
      </c>
      <c r="K13" s="127">
        <f t="shared" si="2"/>
        <v>0</v>
      </c>
      <c r="O13" s="118"/>
      <c r="Z13" s="118"/>
      <c r="AA13" s="118">
        <v>1</v>
      </c>
      <c r="AB13" s="118">
        <v>1</v>
      </c>
      <c r="AC13" s="118">
        <v>1</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v>
      </c>
      <c r="CB13" s="118">
        <v>1</v>
      </c>
      <c r="CZ13" s="81">
        <v>1</v>
      </c>
    </row>
    <row r="14" spans="1:104" ht="22.5" x14ac:dyDescent="0.2">
      <c r="A14" s="119">
        <v>6</v>
      </c>
      <c r="B14" s="120" t="s">
        <v>1330</v>
      </c>
      <c r="C14" s="121" t="s">
        <v>1331</v>
      </c>
      <c r="D14" s="122" t="s">
        <v>54</v>
      </c>
      <c r="E14" s="123">
        <v>3.8</v>
      </c>
      <c r="F14" s="124">
        <v>0</v>
      </c>
      <c r="G14" s="125">
        <f t="shared" si="0"/>
        <v>0</v>
      </c>
      <c r="H14" s="126">
        <v>0</v>
      </c>
      <c r="I14" s="127">
        <f t="shared" si="1"/>
        <v>0</v>
      </c>
      <c r="J14" s="126">
        <v>0</v>
      </c>
      <c r="K14" s="127">
        <f t="shared" si="2"/>
        <v>0</v>
      </c>
      <c r="O14" s="118"/>
      <c r="Z14" s="118"/>
      <c r="AA14" s="118">
        <v>1</v>
      </c>
      <c r="AB14" s="118">
        <v>1</v>
      </c>
      <c r="AC14" s="118">
        <v>1</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v>
      </c>
      <c r="CB14" s="118">
        <v>1</v>
      </c>
      <c r="CZ14" s="81">
        <v>1</v>
      </c>
    </row>
    <row r="15" spans="1:104" x14ac:dyDescent="0.2">
      <c r="A15" s="119">
        <v>7</v>
      </c>
      <c r="B15" s="120" t="s">
        <v>1332</v>
      </c>
      <c r="C15" s="121" t="s">
        <v>1333</v>
      </c>
      <c r="D15" s="122" t="s">
        <v>54</v>
      </c>
      <c r="E15" s="123">
        <v>3.8</v>
      </c>
      <c r="F15" s="124">
        <v>0</v>
      </c>
      <c r="G15" s="125">
        <f t="shared" si="0"/>
        <v>0</v>
      </c>
      <c r="H15" s="126">
        <v>0</v>
      </c>
      <c r="I15" s="127">
        <f t="shared" si="1"/>
        <v>0</v>
      </c>
      <c r="J15" s="126">
        <v>0</v>
      </c>
      <c r="K15" s="127">
        <f t="shared" si="2"/>
        <v>0</v>
      </c>
      <c r="O15" s="118"/>
      <c r="Z15" s="118"/>
      <c r="AA15" s="118">
        <v>1</v>
      </c>
      <c r="AB15" s="118">
        <v>1</v>
      </c>
      <c r="AC15" s="118">
        <v>1</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v>
      </c>
      <c r="CB15" s="118">
        <v>1</v>
      </c>
      <c r="CZ15" s="81">
        <v>1</v>
      </c>
    </row>
    <row r="16" spans="1:104" x14ac:dyDescent="0.2">
      <c r="A16" s="129"/>
      <c r="B16" s="130"/>
      <c r="C16" s="195" t="s">
        <v>1334</v>
      </c>
      <c r="D16" s="196"/>
      <c r="E16" s="133">
        <v>3.8</v>
      </c>
      <c r="F16" s="134"/>
      <c r="G16" s="135"/>
      <c r="H16" s="136"/>
      <c r="I16" s="131"/>
      <c r="J16" s="137"/>
      <c r="K16" s="131"/>
      <c r="M16" s="132" t="s">
        <v>1334</v>
      </c>
      <c r="O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38" t="str">
        <f>C15</f>
        <v xml:space="preserve">Poplatek za skládku drnu </v>
      </c>
      <c r="BE16" s="118"/>
      <c r="BF16" s="118"/>
      <c r="BG16" s="118"/>
      <c r="BH16" s="118"/>
      <c r="BI16" s="118"/>
    </row>
    <row r="17" spans="1:104" ht="22.5" x14ac:dyDescent="0.2">
      <c r="A17" s="119">
        <v>8</v>
      </c>
      <c r="B17" s="120" t="s">
        <v>1335</v>
      </c>
      <c r="C17" s="121" t="s">
        <v>1336</v>
      </c>
      <c r="D17" s="122" t="s">
        <v>54</v>
      </c>
      <c r="E17" s="123">
        <v>3.8</v>
      </c>
      <c r="F17" s="124">
        <v>0</v>
      </c>
      <c r="G17" s="125">
        <f>E17*F17</f>
        <v>0</v>
      </c>
      <c r="H17" s="126">
        <v>0</v>
      </c>
      <c r="I17" s="127">
        <f>E17*H17</f>
        <v>0</v>
      </c>
      <c r="J17" s="126">
        <v>0</v>
      </c>
      <c r="K17" s="127">
        <f>E17*J17</f>
        <v>0</v>
      </c>
      <c r="O17" s="118"/>
      <c r="Z17" s="118"/>
      <c r="AA17" s="118">
        <v>1</v>
      </c>
      <c r="AB17" s="118">
        <v>1</v>
      </c>
      <c r="AC17" s="118">
        <v>1</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G17</f>
        <v>0</v>
      </c>
      <c r="BA17" s="118"/>
      <c r="BB17" s="118"/>
      <c r="BC17" s="118"/>
      <c r="BD17" s="118"/>
      <c r="BE17" s="118"/>
      <c r="BF17" s="118"/>
      <c r="BG17" s="118"/>
      <c r="BH17" s="118"/>
      <c r="BI17" s="118"/>
      <c r="CA17" s="118">
        <v>1</v>
      </c>
      <c r="CB17" s="118">
        <v>1</v>
      </c>
      <c r="CZ17" s="81">
        <v>1</v>
      </c>
    </row>
    <row r="18" spans="1:104" ht="22.5" x14ac:dyDescent="0.2">
      <c r="A18" s="119">
        <v>9</v>
      </c>
      <c r="B18" s="120" t="s">
        <v>72</v>
      </c>
      <c r="C18" s="121" t="s">
        <v>73</v>
      </c>
      <c r="D18" s="122" t="s">
        <v>54</v>
      </c>
      <c r="E18" s="123">
        <v>3.8</v>
      </c>
      <c r="F18" s="124">
        <v>0</v>
      </c>
      <c r="G18" s="125">
        <f>E18*F18</f>
        <v>0</v>
      </c>
      <c r="H18" s="126">
        <v>0</v>
      </c>
      <c r="I18" s="127">
        <f>E18*H18</f>
        <v>0</v>
      </c>
      <c r="J18" s="126">
        <v>0</v>
      </c>
      <c r="K18" s="127">
        <f>E18*J18</f>
        <v>0</v>
      </c>
      <c r="O18" s="118"/>
      <c r="Z18" s="118"/>
      <c r="AA18" s="118">
        <v>1</v>
      </c>
      <c r="AB18" s="118">
        <v>1</v>
      </c>
      <c r="AC18" s="118">
        <v>1</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G18</f>
        <v>0</v>
      </c>
      <c r="BA18" s="118"/>
      <c r="BB18" s="118"/>
      <c r="BC18" s="118"/>
      <c r="BD18" s="118"/>
      <c r="BE18" s="118"/>
      <c r="BF18" s="118"/>
      <c r="BG18" s="118"/>
      <c r="BH18" s="118"/>
      <c r="BI18" s="118"/>
      <c r="CA18" s="118">
        <v>1</v>
      </c>
      <c r="CB18" s="118">
        <v>1</v>
      </c>
      <c r="CZ18" s="81">
        <v>1</v>
      </c>
    </row>
    <row r="19" spans="1:104" x14ac:dyDescent="0.2">
      <c r="A19" s="119">
        <v>10</v>
      </c>
      <c r="B19" s="120" t="s">
        <v>1337</v>
      </c>
      <c r="C19" s="121" t="s">
        <v>1338</v>
      </c>
      <c r="D19" s="122" t="s">
        <v>54</v>
      </c>
      <c r="E19" s="123">
        <v>10.6</v>
      </c>
      <c r="F19" s="124">
        <v>0</v>
      </c>
      <c r="G19" s="125">
        <f>E19*F19</f>
        <v>0</v>
      </c>
      <c r="H19" s="126">
        <v>0</v>
      </c>
      <c r="I19" s="127">
        <f>E19*H19</f>
        <v>0</v>
      </c>
      <c r="J19" s="126">
        <v>0</v>
      </c>
      <c r="K19" s="127">
        <f>E19*J19</f>
        <v>0</v>
      </c>
      <c r="O19" s="118"/>
      <c r="Z19" s="118"/>
      <c r="AA19" s="118">
        <v>1</v>
      </c>
      <c r="AB19" s="118">
        <v>1</v>
      </c>
      <c r="AC19" s="118">
        <v>1</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1</v>
      </c>
      <c r="CZ19" s="81">
        <v>1</v>
      </c>
    </row>
    <row r="20" spans="1:104" x14ac:dyDescent="0.2">
      <c r="A20" s="129"/>
      <c r="B20" s="130"/>
      <c r="C20" s="197" t="s">
        <v>1339</v>
      </c>
      <c r="D20" s="198"/>
      <c r="E20" s="198"/>
      <c r="F20" s="198"/>
      <c r="G20" s="199"/>
      <c r="I20" s="131"/>
      <c r="K20" s="131"/>
      <c r="L20" s="132" t="s">
        <v>1339</v>
      </c>
      <c r="O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row>
    <row r="21" spans="1:104" x14ac:dyDescent="0.2">
      <c r="A21" s="129"/>
      <c r="B21" s="130"/>
      <c r="C21" s="197"/>
      <c r="D21" s="198"/>
      <c r="E21" s="198"/>
      <c r="F21" s="198"/>
      <c r="G21" s="199"/>
      <c r="I21" s="131"/>
      <c r="K21" s="131"/>
      <c r="L21" s="132"/>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row>
    <row r="22" spans="1:104" x14ac:dyDescent="0.2">
      <c r="A22" s="129"/>
      <c r="B22" s="130"/>
      <c r="C22" s="197"/>
      <c r="D22" s="198"/>
      <c r="E22" s="198"/>
      <c r="F22" s="198"/>
      <c r="G22" s="199"/>
      <c r="I22" s="131"/>
      <c r="K22" s="131"/>
      <c r="L22" s="132"/>
      <c r="O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row>
    <row r="23" spans="1:104" x14ac:dyDescent="0.2">
      <c r="A23" s="129"/>
      <c r="B23" s="130"/>
      <c r="C23" s="195" t="s">
        <v>1340</v>
      </c>
      <c r="D23" s="196"/>
      <c r="E23" s="133">
        <v>10.6</v>
      </c>
      <c r="F23" s="134"/>
      <c r="G23" s="135"/>
      <c r="H23" s="136"/>
      <c r="I23" s="131"/>
      <c r="J23" s="137"/>
      <c r="K23" s="131"/>
      <c r="M23" s="132" t="s">
        <v>1340</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38">
        <f>C22</f>
        <v>0</v>
      </c>
      <c r="BE23" s="118"/>
      <c r="BF23" s="118"/>
      <c r="BG23" s="118"/>
      <c r="BH23" s="118"/>
      <c r="BI23" s="118"/>
    </row>
    <row r="24" spans="1:104" x14ac:dyDescent="0.2">
      <c r="A24" s="119">
        <v>11</v>
      </c>
      <c r="B24" s="120" t="s">
        <v>1341</v>
      </c>
      <c r="C24" s="121" t="s">
        <v>1342</v>
      </c>
      <c r="D24" s="122" t="s">
        <v>54</v>
      </c>
      <c r="E24" s="123">
        <v>2.5</v>
      </c>
      <c r="F24" s="124">
        <v>0</v>
      </c>
      <c r="G24" s="125">
        <f>E24*F24</f>
        <v>0</v>
      </c>
      <c r="H24" s="126">
        <v>0</v>
      </c>
      <c r="I24" s="127">
        <f>E24*H24</f>
        <v>0</v>
      </c>
      <c r="J24" s="126">
        <v>0</v>
      </c>
      <c r="K24" s="127">
        <f>E24*J24</f>
        <v>0</v>
      </c>
      <c r="O24" s="118"/>
      <c r="Z24" s="118"/>
      <c r="AA24" s="118">
        <v>1</v>
      </c>
      <c r="AB24" s="118">
        <v>1</v>
      </c>
      <c r="AC24" s="118">
        <v>1</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G24</f>
        <v>0</v>
      </c>
      <c r="BA24" s="118"/>
      <c r="BB24" s="118"/>
      <c r="BC24" s="118"/>
      <c r="BD24" s="118"/>
      <c r="BE24" s="118"/>
      <c r="BF24" s="118"/>
      <c r="BG24" s="118"/>
      <c r="BH24" s="118"/>
      <c r="BI24" s="118"/>
      <c r="CA24" s="118">
        <v>1</v>
      </c>
      <c r="CB24" s="118">
        <v>1</v>
      </c>
      <c r="CZ24" s="81">
        <v>1</v>
      </c>
    </row>
    <row r="25" spans="1:104" x14ac:dyDescent="0.2">
      <c r="A25" s="119">
        <v>12</v>
      </c>
      <c r="B25" s="120" t="s">
        <v>1343</v>
      </c>
      <c r="C25" s="121" t="s">
        <v>1344</v>
      </c>
      <c r="D25" s="122" t="s">
        <v>91</v>
      </c>
      <c r="E25" s="123">
        <v>5.2</v>
      </c>
      <c r="F25" s="124">
        <v>0</v>
      </c>
      <c r="G25" s="125">
        <f>E25*F25</f>
        <v>0</v>
      </c>
      <c r="H25" s="126">
        <v>1</v>
      </c>
      <c r="I25" s="127">
        <f>E25*H25</f>
        <v>5.2</v>
      </c>
      <c r="J25" s="126"/>
      <c r="K25" s="127">
        <f>E25*J25</f>
        <v>0</v>
      </c>
      <c r="O25" s="118"/>
      <c r="Z25" s="118"/>
      <c r="AA25" s="118">
        <v>3</v>
      </c>
      <c r="AB25" s="118">
        <v>1</v>
      </c>
      <c r="AC25" s="118" t="s">
        <v>1343</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G25</f>
        <v>0</v>
      </c>
      <c r="BA25" s="118"/>
      <c r="BB25" s="118"/>
      <c r="BC25" s="118"/>
      <c r="BD25" s="118"/>
      <c r="BE25" s="118"/>
      <c r="BF25" s="118"/>
      <c r="BG25" s="118"/>
      <c r="BH25" s="118"/>
      <c r="BI25" s="118"/>
      <c r="CA25" s="118">
        <v>3</v>
      </c>
      <c r="CB25" s="118">
        <v>1</v>
      </c>
      <c r="CZ25" s="81">
        <v>1</v>
      </c>
    </row>
    <row r="26" spans="1:104" x14ac:dyDescent="0.2">
      <c r="A26" s="129"/>
      <c r="B26" s="130"/>
      <c r="C26" s="195" t="s">
        <v>1345</v>
      </c>
      <c r="D26" s="196"/>
      <c r="E26" s="133">
        <v>5.2</v>
      </c>
      <c r="F26" s="134"/>
      <c r="G26" s="135"/>
      <c r="H26" s="136"/>
      <c r="I26" s="131"/>
      <c r="J26" s="137"/>
      <c r="K26" s="131"/>
      <c r="M26" s="132" t="s">
        <v>1345</v>
      </c>
      <c r="O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38" t="str">
        <f>C25</f>
        <v>Kamenivo drcené frakce  0/4  B</v>
      </c>
      <c r="BE26" s="118"/>
      <c r="BF26" s="118"/>
      <c r="BG26" s="118"/>
      <c r="BH26" s="118"/>
      <c r="BI26" s="118"/>
    </row>
    <row r="27" spans="1:104" x14ac:dyDescent="0.2">
      <c r="A27" s="139" t="s">
        <v>50</v>
      </c>
      <c r="B27" s="140" t="s">
        <v>47</v>
      </c>
      <c r="C27" s="141" t="s">
        <v>48</v>
      </c>
      <c r="D27" s="142"/>
      <c r="E27" s="143"/>
      <c r="F27" s="143"/>
      <c r="G27" s="144">
        <f>SUM(G7:G26)</f>
        <v>0</v>
      </c>
      <c r="H27" s="145"/>
      <c r="I27" s="144">
        <f>SUM(I7:I26)</f>
        <v>5.2356400000000001</v>
      </c>
      <c r="J27" s="146"/>
      <c r="K27" s="144">
        <f>SUM(K7:K26)</f>
        <v>0</v>
      </c>
      <c r="O27" s="118"/>
      <c r="X27" s="147">
        <f>K27</f>
        <v>0</v>
      </c>
      <c r="Y27" s="147">
        <f>I27</f>
        <v>5.2356400000000001</v>
      </c>
      <c r="Z27" s="128">
        <f>G27</f>
        <v>0</v>
      </c>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48"/>
      <c r="BB27" s="148"/>
      <c r="BC27" s="148"/>
      <c r="BD27" s="148"/>
      <c r="BE27" s="148"/>
      <c r="BF27" s="148"/>
      <c r="BG27" s="118"/>
      <c r="BH27" s="118"/>
      <c r="BI27" s="118"/>
    </row>
    <row r="28" spans="1:104" ht="14.25" customHeight="1" x14ac:dyDescent="0.2">
      <c r="A28" s="108" t="s">
        <v>46</v>
      </c>
      <c r="B28" s="109" t="s">
        <v>189</v>
      </c>
      <c r="C28" s="110" t="s">
        <v>194</v>
      </c>
      <c r="D28" s="111"/>
      <c r="E28" s="112"/>
      <c r="F28" s="112"/>
      <c r="G28" s="113"/>
      <c r="H28" s="114"/>
      <c r="I28" s="115"/>
      <c r="J28" s="116"/>
      <c r="K28" s="117"/>
      <c r="O28" s="118"/>
    </row>
    <row r="29" spans="1:104" x14ac:dyDescent="0.2">
      <c r="A29" s="119">
        <v>13</v>
      </c>
      <c r="B29" s="120" t="s">
        <v>1346</v>
      </c>
      <c r="C29" s="121" t="s">
        <v>1347</v>
      </c>
      <c r="D29" s="122" t="s">
        <v>54</v>
      </c>
      <c r="E29" s="123">
        <v>0.76</v>
      </c>
      <c r="F29" s="124">
        <v>0</v>
      </c>
      <c r="G29" s="125">
        <f>E29*F29</f>
        <v>0</v>
      </c>
      <c r="H29" s="126">
        <v>1.8907700000000001</v>
      </c>
      <c r="I29" s="127">
        <f>E29*H29</f>
        <v>1.4369852000000001</v>
      </c>
      <c r="J29" s="126">
        <v>0</v>
      </c>
      <c r="K29" s="127">
        <f>E29*J29</f>
        <v>0</v>
      </c>
      <c r="O29" s="118"/>
      <c r="Z29" s="118"/>
      <c r="AA29" s="118">
        <v>1</v>
      </c>
      <c r="AB29" s="118">
        <v>1</v>
      </c>
      <c r="AC29" s="118">
        <v>1</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G29</f>
        <v>0</v>
      </c>
      <c r="BA29" s="118"/>
      <c r="BB29" s="118"/>
      <c r="BC29" s="118"/>
      <c r="BD29" s="118"/>
      <c r="BE29" s="118"/>
      <c r="BF29" s="118"/>
      <c r="BG29" s="118"/>
      <c r="BH29" s="118"/>
      <c r="BI29" s="118"/>
      <c r="CA29" s="118">
        <v>1</v>
      </c>
      <c r="CB29" s="118">
        <v>1</v>
      </c>
      <c r="CZ29" s="81">
        <v>1</v>
      </c>
    </row>
    <row r="30" spans="1:104" x14ac:dyDescent="0.2">
      <c r="A30" s="129"/>
      <c r="B30" s="130"/>
      <c r="C30" s="195" t="s">
        <v>1348</v>
      </c>
      <c r="D30" s="196"/>
      <c r="E30" s="133">
        <v>0.76</v>
      </c>
      <c r="F30" s="134"/>
      <c r="G30" s="135"/>
      <c r="H30" s="136"/>
      <c r="I30" s="131"/>
      <c r="J30" s="137"/>
      <c r="K30" s="131"/>
      <c r="M30" s="132" t="s">
        <v>1348</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38" t="str">
        <f>C29</f>
        <v xml:space="preserve">Lože pod potrubí z kameniva těženého 0 - 4 mm </v>
      </c>
      <c r="BE30" s="118"/>
      <c r="BF30" s="118"/>
      <c r="BG30" s="118"/>
      <c r="BH30" s="118"/>
      <c r="BI30" s="118"/>
    </row>
    <row r="31" spans="1:104" x14ac:dyDescent="0.2">
      <c r="A31" s="139" t="s">
        <v>50</v>
      </c>
      <c r="B31" s="140" t="s">
        <v>189</v>
      </c>
      <c r="C31" s="141" t="s">
        <v>194</v>
      </c>
      <c r="D31" s="142"/>
      <c r="E31" s="143"/>
      <c r="F31" s="143"/>
      <c r="G31" s="144">
        <f>SUM(G28:G30)</f>
        <v>0</v>
      </c>
      <c r="H31" s="145"/>
      <c r="I31" s="144">
        <f>SUM(I28:I30)</f>
        <v>1.4369852000000001</v>
      </c>
      <c r="J31" s="146"/>
      <c r="K31" s="144">
        <f>SUM(K28:K30)</f>
        <v>0</v>
      </c>
      <c r="O31" s="118"/>
      <c r="X31" s="147">
        <f>K31</f>
        <v>0</v>
      </c>
      <c r="Y31" s="147">
        <f>I31</f>
        <v>1.4369852000000001</v>
      </c>
      <c r="Z31" s="128">
        <f>G31</f>
        <v>0</v>
      </c>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48"/>
      <c r="BB31" s="148"/>
      <c r="BC31" s="148"/>
      <c r="BD31" s="148"/>
      <c r="BE31" s="148"/>
      <c r="BF31" s="148"/>
      <c r="BG31" s="118"/>
      <c r="BH31" s="118"/>
      <c r="BI31" s="118"/>
    </row>
    <row r="32" spans="1:104" ht="14.25" customHeight="1" x14ac:dyDescent="0.2">
      <c r="A32" s="108" t="s">
        <v>46</v>
      </c>
      <c r="B32" s="109" t="s">
        <v>1349</v>
      </c>
      <c r="C32" s="110" t="s">
        <v>1350</v>
      </c>
      <c r="D32" s="111"/>
      <c r="E32" s="112"/>
      <c r="F32" s="112"/>
      <c r="G32" s="113"/>
      <c r="H32" s="114"/>
      <c r="I32" s="115"/>
      <c r="J32" s="116"/>
      <c r="K32" s="117"/>
      <c r="O32" s="118"/>
    </row>
    <row r="33" spans="1:104" x14ac:dyDescent="0.2">
      <c r="A33" s="119">
        <v>14</v>
      </c>
      <c r="B33" s="120" t="s">
        <v>1351</v>
      </c>
      <c r="C33" s="121" t="s">
        <v>1352</v>
      </c>
      <c r="D33" s="122" t="s">
        <v>455</v>
      </c>
      <c r="E33" s="123">
        <v>9.5</v>
      </c>
      <c r="F33" s="124">
        <v>0</v>
      </c>
      <c r="G33" s="125">
        <f>E33*F33</f>
        <v>0</v>
      </c>
      <c r="H33" s="126">
        <v>1.0000000000000001E-5</v>
      </c>
      <c r="I33" s="127">
        <f>E33*H33</f>
        <v>9.5000000000000005E-5</v>
      </c>
      <c r="J33" s="126">
        <v>0</v>
      </c>
      <c r="K33" s="127">
        <f>E33*J33</f>
        <v>0</v>
      </c>
      <c r="O33" s="118"/>
      <c r="Z33" s="118"/>
      <c r="AA33" s="118">
        <v>1</v>
      </c>
      <c r="AB33" s="118">
        <v>1</v>
      </c>
      <c r="AC33" s="118">
        <v>1</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v>1</v>
      </c>
      <c r="CB33" s="118">
        <v>1</v>
      </c>
      <c r="CZ33" s="81">
        <v>1</v>
      </c>
    </row>
    <row r="34" spans="1:104" ht="22.5" x14ac:dyDescent="0.2">
      <c r="A34" s="119">
        <v>15</v>
      </c>
      <c r="B34" s="120" t="s">
        <v>1353</v>
      </c>
      <c r="C34" s="121" t="s">
        <v>1354</v>
      </c>
      <c r="D34" s="122" t="s">
        <v>440</v>
      </c>
      <c r="E34" s="123">
        <v>1</v>
      </c>
      <c r="F34" s="124">
        <v>0</v>
      </c>
      <c r="G34" s="125">
        <f>E34*F34</f>
        <v>0</v>
      </c>
      <c r="H34" s="126">
        <v>5.0000000000000002E-5</v>
      </c>
      <c r="I34" s="127">
        <f>E34*H34</f>
        <v>5.0000000000000002E-5</v>
      </c>
      <c r="J34" s="126">
        <v>0</v>
      </c>
      <c r="K34" s="127">
        <f>E34*J34</f>
        <v>0</v>
      </c>
      <c r="O34" s="118"/>
      <c r="Z34" s="118"/>
      <c r="AA34" s="118">
        <v>1</v>
      </c>
      <c r="AB34" s="118">
        <v>1</v>
      </c>
      <c r="AC34" s="118">
        <v>1</v>
      </c>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28">
        <f>G34</f>
        <v>0</v>
      </c>
      <c r="BA34" s="118"/>
      <c r="BB34" s="118"/>
      <c r="BC34" s="118"/>
      <c r="BD34" s="118"/>
      <c r="BE34" s="118"/>
      <c r="BF34" s="118"/>
      <c r="BG34" s="118"/>
      <c r="BH34" s="118"/>
      <c r="BI34" s="118"/>
      <c r="CA34" s="118">
        <v>1</v>
      </c>
      <c r="CB34" s="118">
        <v>1</v>
      </c>
      <c r="CZ34" s="81">
        <v>1</v>
      </c>
    </row>
    <row r="35" spans="1:104" x14ac:dyDescent="0.2">
      <c r="A35" s="129"/>
      <c r="B35" s="130"/>
      <c r="C35" s="197" t="s">
        <v>1355</v>
      </c>
      <c r="D35" s="198"/>
      <c r="E35" s="198"/>
      <c r="F35" s="198"/>
      <c r="G35" s="199"/>
      <c r="I35" s="131"/>
      <c r="K35" s="131"/>
      <c r="L35" s="132" t="s">
        <v>1355</v>
      </c>
      <c r="O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row>
    <row r="36" spans="1:104" ht="22.5" x14ac:dyDescent="0.2">
      <c r="A36" s="119">
        <v>16</v>
      </c>
      <c r="B36" s="120" t="s">
        <v>1356</v>
      </c>
      <c r="C36" s="121" t="s">
        <v>1357</v>
      </c>
      <c r="D36" s="122" t="s">
        <v>1358</v>
      </c>
      <c r="E36" s="123">
        <v>1</v>
      </c>
      <c r="F36" s="124">
        <v>0</v>
      </c>
      <c r="G36" s="125">
        <f>E36*F36</f>
        <v>0</v>
      </c>
      <c r="H36" s="126">
        <v>2.5000000000000001E-4</v>
      </c>
      <c r="I36" s="127">
        <f>E36*H36</f>
        <v>2.5000000000000001E-4</v>
      </c>
      <c r="J36" s="126">
        <v>0</v>
      </c>
      <c r="K36" s="127">
        <f>E36*J36</f>
        <v>0</v>
      </c>
      <c r="O36" s="118"/>
      <c r="Z36" s="118"/>
      <c r="AA36" s="118">
        <v>1</v>
      </c>
      <c r="AB36" s="118">
        <v>1</v>
      </c>
      <c r="AC36" s="118">
        <v>1</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G36</f>
        <v>0</v>
      </c>
      <c r="BA36" s="118"/>
      <c r="BB36" s="118"/>
      <c r="BC36" s="118"/>
      <c r="BD36" s="118"/>
      <c r="BE36" s="118"/>
      <c r="BF36" s="118"/>
      <c r="BG36" s="118"/>
      <c r="BH36" s="118"/>
      <c r="BI36" s="118"/>
      <c r="CA36" s="118">
        <v>1</v>
      </c>
      <c r="CB36" s="118">
        <v>1</v>
      </c>
      <c r="CZ36" s="81">
        <v>1</v>
      </c>
    </row>
    <row r="37" spans="1:104" x14ac:dyDescent="0.2">
      <c r="A37" s="129"/>
      <c r="B37" s="130"/>
      <c r="C37" s="197" t="s">
        <v>1359</v>
      </c>
      <c r="D37" s="198"/>
      <c r="E37" s="198"/>
      <c r="F37" s="198"/>
      <c r="G37" s="199"/>
      <c r="I37" s="131"/>
      <c r="K37" s="131"/>
      <c r="L37" s="132" t="s">
        <v>1359</v>
      </c>
      <c r="O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row>
    <row r="38" spans="1:104" x14ac:dyDescent="0.2">
      <c r="A38" s="119">
        <v>17</v>
      </c>
      <c r="B38" s="120" t="s">
        <v>1360</v>
      </c>
      <c r="C38" s="121" t="s">
        <v>1361</v>
      </c>
      <c r="D38" s="122" t="s">
        <v>440</v>
      </c>
      <c r="E38" s="123">
        <v>1</v>
      </c>
      <c r="F38" s="124">
        <v>0</v>
      </c>
      <c r="G38" s="125">
        <f>E38*F38</f>
        <v>0</v>
      </c>
      <c r="H38" s="126">
        <v>6.0000000000000001E-3</v>
      </c>
      <c r="I38" s="127">
        <f>E38*H38</f>
        <v>6.0000000000000001E-3</v>
      </c>
      <c r="J38" s="126">
        <v>0</v>
      </c>
      <c r="K38" s="127">
        <f>E38*J38</f>
        <v>0</v>
      </c>
      <c r="O38" s="118"/>
      <c r="Z38" s="118"/>
      <c r="AA38" s="118">
        <v>1</v>
      </c>
      <c r="AB38" s="118">
        <v>1</v>
      </c>
      <c r="AC38" s="118">
        <v>1</v>
      </c>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28">
        <f>G38</f>
        <v>0</v>
      </c>
      <c r="BA38" s="118"/>
      <c r="BB38" s="118"/>
      <c r="BC38" s="118"/>
      <c r="BD38" s="118"/>
      <c r="BE38" s="118"/>
      <c r="BF38" s="118"/>
      <c r="BG38" s="118"/>
      <c r="BH38" s="118"/>
      <c r="BI38" s="118"/>
      <c r="CA38" s="118">
        <v>1</v>
      </c>
      <c r="CB38" s="118">
        <v>1</v>
      </c>
      <c r="CZ38" s="81">
        <v>1</v>
      </c>
    </row>
    <row r="39" spans="1:104" x14ac:dyDescent="0.2">
      <c r="A39" s="129"/>
      <c r="B39" s="130"/>
      <c r="C39" s="197" t="s">
        <v>1355</v>
      </c>
      <c r="D39" s="198"/>
      <c r="E39" s="198"/>
      <c r="F39" s="198"/>
      <c r="G39" s="199"/>
      <c r="I39" s="131"/>
      <c r="K39" s="131"/>
      <c r="L39" s="132" t="s">
        <v>1355</v>
      </c>
      <c r="O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row>
    <row r="40" spans="1:104" x14ac:dyDescent="0.2">
      <c r="A40" s="119">
        <v>18</v>
      </c>
      <c r="B40" s="120" t="s">
        <v>1362</v>
      </c>
      <c r="C40" s="121" t="s">
        <v>1363</v>
      </c>
      <c r="D40" s="122" t="s">
        <v>440</v>
      </c>
      <c r="E40" s="123">
        <v>1</v>
      </c>
      <c r="F40" s="124">
        <v>0</v>
      </c>
      <c r="G40" s="125">
        <f>E40*F40</f>
        <v>0</v>
      </c>
      <c r="H40" s="126">
        <v>0.1</v>
      </c>
      <c r="I40" s="127">
        <f>E40*H40</f>
        <v>0.1</v>
      </c>
      <c r="J40" s="126">
        <v>0</v>
      </c>
      <c r="K40" s="127">
        <f>E40*J40</f>
        <v>0</v>
      </c>
      <c r="O40" s="118"/>
      <c r="Z40" s="118"/>
      <c r="AA40" s="118">
        <v>1</v>
      </c>
      <c r="AB40" s="118">
        <v>1</v>
      </c>
      <c r="AC40" s="118">
        <v>1</v>
      </c>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28">
        <f>G40</f>
        <v>0</v>
      </c>
      <c r="BA40" s="118"/>
      <c r="BB40" s="118"/>
      <c r="BC40" s="118"/>
      <c r="BD40" s="118"/>
      <c r="BE40" s="118"/>
      <c r="BF40" s="118"/>
      <c r="BG40" s="118"/>
      <c r="BH40" s="118"/>
      <c r="BI40" s="118"/>
      <c r="CA40" s="118">
        <v>1</v>
      </c>
      <c r="CB40" s="118">
        <v>1</v>
      </c>
      <c r="CZ40" s="81">
        <v>1</v>
      </c>
    </row>
    <row r="41" spans="1:104" x14ac:dyDescent="0.2">
      <c r="A41" s="129"/>
      <c r="B41" s="130"/>
      <c r="C41" s="197" t="s">
        <v>1364</v>
      </c>
      <c r="D41" s="198"/>
      <c r="E41" s="198"/>
      <c r="F41" s="198"/>
      <c r="G41" s="199"/>
      <c r="I41" s="131"/>
      <c r="K41" s="131"/>
      <c r="L41" s="132" t="s">
        <v>1364</v>
      </c>
      <c r="O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row>
    <row r="42" spans="1:104" x14ac:dyDescent="0.2">
      <c r="A42" s="129"/>
      <c r="B42" s="130"/>
      <c r="C42" s="197" t="s">
        <v>1365</v>
      </c>
      <c r="D42" s="198"/>
      <c r="E42" s="198"/>
      <c r="F42" s="198"/>
      <c r="G42" s="199"/>
      <c r="I42" s="131"/>
      <c r="K42" s="131"/>
      <c r="L42" s="132" t="s">
        <v>1365</v>
      </c>
      <c r="O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row>
    <row r="43" spans="1:104" x14ac:dyDescent="0.2">
      <c r="A43" s="129"/>
      <c r="B43" s="130"/>
      <c r="C43" s="197" t="s">
        <v>1366</v>
      </c>
      <c r="D43" s="198"/>
      <c r="E43" s="198"/>
      <c r="F43" s="198"/>
      <c r="G43" s="199"/>
      <c r="I43" s="131"/>
      <c r="K43" s="131"/>
      <c r="L43" s="132" t="s">
        <v>1366</v>
      </c>
      <c r="O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row>
    <row r="44" spans="1:104" x14ac:dyDescent="0.2">
      <c r="A44" s="129"/>
      <c r="B44" s="130"/>
      <c r="C44" s="197" t="s">
        <v>1367</v>
      </c>
      <c r="D44" s="198"/>
      <c r="E44" s="198"/>
      <c r="F44" s="198"/>
      <c r="G44" s="199"/>
      <c r="I44" s="131"/>
      <c r="K44" s="131"/>
      <c r="L44" s="132" t="s">
        <v>1367</v>
      </c>
      <c r="O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row>
    <row r="45" spans="1:104" x14ac:dyDescent="0.2">
      <c r="A45" s="129"/>
      <c r="B45" s="130"/>
      <c r="C45" s="197" t="s">
        <v>1368</v>
      </c>
      <c r="D45" s="198"/>
      <c r="E45" s="198"/>
      <c r="F45" s="198"/>
      <c r="G45" s="199"/>
      <c r="I45" s="131"/>
      <c r="K45" s="131"/>
      <c r="L45" s="132" t="s">
        <v>1368</v>
      </c>
      <c r="O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row>
    <row r="46" spans="1:104" x14ac:dyDescent="0.2">
      <c r="A46" s="119">
        <v>19</v>
      </c>
      <c r="B46" s="120" t="s">
        <v>1369</v>
      </c>
      <c r="C46" s="121" t="s">
        <v>1370</v>
      </c>
      <c r="D46" s="122" t="s">
        <v>49</v>
      </c>
      <c r="E46" s="123">
        <v>18</v>
      </c>
      <c r="F46" s="124">
        <v>0</v>
      </c>
      <c r="G46" s="125">
        <f>E46*F46</f>
        <v>0</v>
      </c>
      <c r="H46" s="126">
        <v>0</v>
      </c>
      <c r="I46" s="127">
        <f>E46*H46</f>
        <v>0</v>
      </c>
      <c r="J46" s="126">
        <v>0</v>
      </c>
      <c r="K46" s="127">
        <f>E46*J46</f>
        <v>0</v>
      </c>
      <c r="O46" s="118"/>
      <c r="Z46" s="118"/>
      <c r="AA46" s="118">
        <v>1</v>
      </c>
      <c r="AB46" s="118">
        <v>1</v>
      </c>
      <c r="AC46" s="118">
        <v>1</v>
      </c>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28">
        <f>G46</f>
        <v>0</v>
      </c>
      <c r="BA46" s="118"/>
      <c r="BB46" s="118"/>
      <c r="BC46" s="118"/>
      <c r="BD46" s="118"/>
      <c r="BE46" s="118"/>
      <c r="BF46" s="118"/>
      <c r="BG46" s="118"/>
      <c r="BH46" s="118"/>
      <c r="BI46" s="118"/>
      <c r="CA46" s="118">
        <v>1</v>
      </c>
      <c r="CB46" s="118">
        <v>1</v>
      </c>
      <c r="CZ46" s="81">
        <v>1</v>
      </c>
    </row>
    <row r="47" spans="1:104" x14ac:dyDescent="0.2">
      <c r="A47" s="129"/>
      <c r="B47" s="130"/>
      <c r="C47" s="197" t="s">
        <v>1371</v>
      </c>
      <c r="D47" s="198"/>
      <c r="E47" s="198"/>
      <c r="F47" s="198"/>
      <c r="G47" s="199"/>
      <c r="I47" s="131"/>
      <c r="K47" s="131"/>
      <c r="L47" s="132" t="s">
        <v>1371</v>
      </c>
      <c r="O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row>
    <row r="48" spans="1:104" x14ac:dyDescent="0.2">
      <c r="A48" s="129"/>
      <c r="B48" s="130"/>
      <c r="C48" s="197" t="s">
        <v>1372</v>
      </c>
      <c r="D48" s="198"/>
      <c r="E48" s="198"/>
      <c r="F48" s="198"/>
      <c r="G48" s="199"/>
      <c r="I48" s="131"/>
      <c r="K48" s="131"/>
      <c r="L48" s="132" t="s">
        <v>1372</v>
      </c>
      <c r="O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row>
    <row r="49" spans="1:104" x14ac:dyDescent="0.2">
      <c r="A49" s="129"/>
      <c r="B49" s="130"/>
      <c r="C49" s="197"/>
      <c r="D49" s="198"/>
      <c r="E49" s="198"/>
      <c r="F49" s="198"/>
      <c r="G49" s="199"/>
      <c r="I49" s="131"/>
      <c r="K49" s="131"/>
      <c r="L49" s="132"/>
      <c r="O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row>
    <row r="50" spans="1:104" x14ac:dyDescent="0.2">
      <c r="A50" s="129"/>
      <c r="B50" s="130"/>
      <c r="C50" s="197" t="s">
        <v>1373</v>
      </c>
      <c r="D50" s="198"/>
      <c r="E50" s="198"/>
      <c r="F50" s="198"/>
      <c r="G50" s="199"/>
      <c r="I50" s="131"/>
      <c r="K50" s="131"/>
      <c r="L50" s="132" t="s">
        <v>1373</v>
      </c>
      <c r="O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row>
    <row r="51" spans="1:104" x14ac:dyDescent="0.2">
      <c r="A51" s="129"/>
      <c r="B51" s="130"/>
      <c r="C51" s="197" t="s">
        <v>1374</v>
      </c>
      <c r="D51" s="198"/>
      <c r="E51" s="198"/>
      <c r="F51" s="198"/>
      <c r="G51" s="199"/>
      <c r="I51" s="131"/>
      <c r="K51" s="131"/>
      <c r="L51" s="132" t="s">
        <v>1374</v>
      </c>
      <c r="O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row>
    <row r="52" spans="1:104" x14ac:dyDescent="0.2">
      <c r="A52" s="119">
        <v>20</v>
      </c>
      <c r="B52" s="120" t="s">
        <v>1375</v>
      </c>
      <c r="C52" s="121" t="s">
        <v>1376</v>
      </c>
      <c r="D52" s="122" t="s">
        <v>455</v>
      </c>
      <c r="E52" s="123">
        <v>10.5</v>
      </c>
      <c r="F52" s="124">
        <v>0</v>
      </c>
      <c r="G52" s="125">
        <f>E52*F52</f>
        <v>0</v>
      </c>
      <c r="H52" s="126">
        <v>0</v>
      </c>
      <c r="I52" s="127">
        <f>E52*H52</f>
        <v>0</v>
      </c>
      <c r="J52" s="126">
        <v>0</v>
      </c>
      <c r="K52" s="127">
        <f>E52*J52</f>
        <v>0</v>
      </c>
      <c r="O52" s="118"/>
      <c r="Z52" s="118"/>
      <c r="AA52" s="118">
        <v>1</v>
      </c>
      <c r="AB52" s="118">
        <v>1</v>
      </c>
      <c r="AC52" s="118">
        <v>1</v>
      </c>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28">
        <f>G52</f>
        <v>0</v>
      </c>
      <c r="BA52" s="118"/>
      <c r="BB52" s="118"/>
      <c r="BC52" s="118"/>
      <c r="BD52" s="118"/>
      <c r="BE52" s="118"/>
      <c r="BF52" s="118"/>
      <c r="BG52" s="118"/>
      <c r="BH52" s="118"/>
      <c r="BI52" s="118"/>
      <c r="CA52" s="118">
        <v>1</v>
      </c>
      <c r="CB52" s="118">
        <v>1</v>
      </c>
      <c r="CZ52" s="81">
        <v>1</v>
      </c>
    </row>
    <row r="53" spans="1:104" x14ac:dyDescent="0.2">
      <c r="A53" s="119">
        <v>21</v>
      </c>
      <c r="B53" s="120" t="s">
        <v>1377</v>
      </c>
      <c r="C53" s="121" t="s">
        <v>1378</v>
      </c>
      <c r="D53" s="122" t="s">
        <v>435</v>
      </c>
      <c r="E53" s="123">
        <v>1</v>
      </c>
      <c r="F53" s="124">
        <v>0</v>
      </c>
      <c r="G53" s="125">
        <f>E53*F53</f>
        <v>0</v>
      </c>
      <c r="H53" s="126">
        <v>3</v>
      </c>
      <c r="I53" s="127">
        <f>E53*H53</f>
        <v>3</v>
      </c>
      <c r="J53" s="126">
        <v>0</v>
      </c>
      <c r="K53" s="127">
        <f>E53*J53</f>
        <v>0</v>
      </c>
      <c r="O53" s="118"/>
      <c r="Z53" s="118"/>
      <c r="AA53" s="118">
        <v>1</v>
      </c>
      <c r="AB53" s="118">
        <v>1</v>
      </c>
      <c r="AC53" s="118">
        <v>1</v>
      </c>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28">
        <f>G53</f>
        <v>0</v>
      </c>
      <c r="BA53" s="118"/>
      <c r="BB53" s="118"/>
      <c r="BC53" s="118"/>
      <c r="BD53" s="118"/>
      <c r="BE53" s="118"/>
      <c r="BF53" s="118"/>
      <c r="BG53" s="118"/>
      <c r="BH53" s="118"/>
      <c r="BI53" s="118"/>
      <c r="CA53" s="118">
        <v>1</v>
      </c>
      <c r="CB53" s="118">
        <v>1</v>
      </c>
      <c r="CZ53" s="81">
        <v>1</v>
      </c>
    </row>
    <row r="54" spans="1:104" x14ac:dyDescent="0.2">
      <c r="A54" s="119">
        <v>22</v>
      </c>
      <c r="B54" s="120" t="s">
        <v>1379</v>
      </c>
      <c r="C54" s="121" t="s">
        <v>1380</v>
      </c>
      <c r="D54" s="122" t="s">
        <v>427</v>
      </c>
      <c r="E54" s="123">
        <v>1</v>
      </c>
      <c r="F54" s="124">
        <v>0</v>
      </c>
      <c r="G54" s="125">
        <f>E54*F54</f>
        <v>0</v>
      </c>
      <c r="H54" s="126">
        <v>0</v>
      </c>
      <c r="I54" s="127">
        <f>E54*H54</f>
        <v>0</v>
      </c>
      <c r="J54" s="126">
        <v>0</v>
      </c>
      <c r="K54" s="127">
        <f>E54*J54</f>
        <v>0</v>
      </c>
      <c r="O54" s="118"/>
      <c r="Z54" s="118"/>
      <c r="AA54" s="118">
        <v>1</v>
      </c>
      <c r="AB54" s="118">
        <v>1</v>
      </c>
      <c r="AC54" s="118">
        <v>1</v>
      </c>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28">
        <f>G54</f>
        <v>0</v>
      </c>
      <c r="BA54" s="118"/>
      <c r="BB54" s="118"/>
      <c r="BC54" s="118"/>
      <c r="BD54" s="118"/>
      <c r="BE54" s="118"/>
      <c r="BF54" s="118"/>
      <c r="BG54" s="118"/>
      <c r="BH54" s="118"/>
      <c r="BI54" s="118"/>
      <c r="CA54" s="118">
        <v>1</v>
      </c>
      <c r="CB54" s="118">
        <v>1</v>
      </c>
      <c r="CZ54" s="81">
        <v>1</v>
      </c>
    </row>
    <row r="55" spans="1:104" x14ac:dyDescent="0.2">
      <c r="A55" s="129"/>
      <c r="B55" s="130"/>
      <c r="C55" s="197" t="s">
        <v>1381</v>
      </c>
      <c r="D55" s="198"/>
      <c r="E55" s="198"/>
      <c r="F55" s="198"/>
      <c r="G55" s="199"/>
      <c r="I55" s="131"/>
      <c r="K55" s="131"/>
      <c r="L55" s="132" t="s">
        <v>1381</v>
      </c>
      <c r="O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row>
    <row r="56" spans="1:104" x14ac:dyDescent="0.2">
      <c r="A56" s="129"/>
      <c r="B56" s="130"/>
      <c r="C56" s="197" t="s">
        <v>1382</v>
      </c>
      <c r="D56" s="198"/>
      <c r="E56" s="198"/>
      <c r="F56" s="198"/>
      <c r="G56" s="199"/>
      <c r="I56" s="131"/>
      <c r="K56" s="131"/>
      <c r="L56" s="132" t="s">
        <v>1382</v>
      </c>
      <c r="O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row>
    <row r="57" spans="1:104" x14ac:dyDescent="0.2">
      <c r="A57" s="129"/>
      <c r="B57" s="130"/>
      <c r="C57" s="197" t="s">
        <v>1383</v>
      </c>
      <c r="D57" s="198"/>
      <c r="E57" s="198"/>
      <c r="F57" s="198"/>
      <c r="G57" s="199"/>
      <c r="I57" s="131"/>
      <c r="K57" s="131"/>
      <c r="L57" s="132" t="s">
        <v>1383</v>
      </c>
      <c r="O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row>
    <row r="58" spans="1:104" x14ac:dyDescent="0.2">
      <c r="A58" s="139" t="s">
        <v>50</v>
      </c>
      <c r="B58" s="140" t="s">
        <v>1349</v>
      </c>
      <c r="C58" s="141" t="s">
        <v>1350</v>
      </c>
      <c r="D58" s="142"/>
      <c r="E58" s="143"/>
      <c r="F58" s="143"/>
      <c r="G58" s="144">
        <f>SUM(G32:G57)</f>
        <v>0</v>
      </c>
      <c r="H58" s="145"/>
      <c r="I58" s="144">
        <f>SUM(I32:I57)</f>
        <v>3.106395</v>
      </c>
      <c r="J58" s="146"/>
      <c r="K58" s="144">
        <f>SUM(K32:K57)</f>
        <v>0</v>
      </c>
      <c r="O58" s="118"/>
      <c r="X58" s="147">
        <f>K58</f>
        <v>0</v>
      </c>
      <c r="Y58" s="147">
        <f>I58</f>
        <v>3.106395</v>
      </c>
      <c r="Z58" s="128">
        <f>G58</f>
        <v>0</v>
      </c>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48"/>
      <c r="BB58" s="148"/>
      <c r="BC58" s="148"/>
      <c r="BD58" s="148"/>
      <c r="BE58" s="148"/>
      <c r="BF58" s="148"/>
      <c r="BG58" s="118"/>
      <c r="BH58" s="118"/>
      <c r="BI58" s="118"/>
    </row>
    <row r="59" spans="1:104" ht="14.25" customHeight="1" x14ac:dyDescent="0.2">
      <c r="A59" s="108" t="s">
        <v>46</v>
      </c>
      <c r="B59" s="109" t="s">
        <v>470</v>
      </c>
      <c r="C59" s="110" t="s">
        <v>471</v>
      </c>
      <c r="D59" s="111"/>
      <c r="E59" s="112"/>
      <c r="F59" s="112"/>
      <c r="G59" s="113"/>
      <c r="H59" s="114"/>
      <c r="I59" s="115"/>
      <c r="J59" s="116"/>
      <c r="K59" s="117"/>
      <c r="O59" s="118"/>
    </row>
    <row r="60" spans="1:104" ht="22.5" x14ac:dyDescent="0.2">
      <c r="A60" s="119">
        <v>23</v>
      </c>
      <c r="B60" s="120" t="s">
        <v>1384</v>
      </c>
      <c r="C60" s="121" t="s">
        <v>1385</v>
      </c>
      <c r="D60" s="122" t="s">
        <v>91</v>
      </c>
      <c r="E60" s="123">
        <v>9.7790199999999992</v>
      </c>
      <c r="F60" s="124">
        <v>0</v>
      </c>
      <c r="G60" s="125">
        <f>E60*F60</f>
        <v>0</v>
      </c>
      <c r="H60" s="126">
        <v>0</v>
      </c>
      <c r="I60" s="127">
        <f>E60*H60</f>
        <v>0</v>
      </c>
      <c r="J60" s="126">
        <v>0</v>
      </c>
      <c r="K60" s="127">
        <f>E60*J60</f>
        <v>0</v>
      </c>
      <c r="O60" s="118"/>
      <c r="Z60" s="118"/>
      <c r="AA60" s="118">
        <v>1</v>
      </c>
      <c r="AB60" s="118">
        <v>1</v>
      </c>
      <c r="AC60" s="118">
        <v>1</v>
      </c>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28">
        <f>G60</f>
        <v>0</v>
      </c>
      <c r="BA60" s="118"/>
      <c r="BB60" s="118"/>
      <c r="BC60" s="118"/>
      <c r="BD60" s="118"/>
      <c r="BE60" s="118"/>
      <c r="BF60" s="118"/>
      <c r="BG60" s="118"/>
      <c r="BH60" s="118"/>
      <c r="BI60" s="118"/>
      <c r="CA60" s="118">
        <v>1</v>
      </c>
      <c r="CB60" s="118">
        <v>1</v>
      </c>
      <c r="CZ60" s="81">
        <v>1</v>
      </c>
    </row>
    <row r="61" spans="1:104" x14ac:dyDescent="0.2">
      <c r="A61" s="129"/>
      <c r="B61" s="130"/>
      <c r="C61" s="197" t="s">
        <v>1386</v>
      </c>
      <c r="D61" s="198"/>
      <c r="E61" s="198"/>
      <c r="F61" s="198"/>
      <c r="G61" s="199"/>
      <c r="I61" s="131"/>
      <c r="K61" s="131"/>
      <c r="L61" s="132" t="s">
        <v>1386</v>
      </c>
      <c r="O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row>
    <row r="62" spans="1:104" x14ac:dyDescent="0.2">
      <c r="A62" s="129"/>
      <c r="B62" s="130"/>
      <c r="C62" s="197"/>
      <c r="D62" s="198"/>
      <c r="E62" s="198"/>
      <c r="F62" s="198"/>
      <c r="G62" s="199"/>
      <c r="I62" s="131"/>
      <c r="K62" s="131"/>
      <c r="L62" s="132"/>
      <c r="O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row>
    <row r="63" spans="1:104" x14ac:dyDescent="0.2">
      <c r="A63" s="129"/>
      <c r="B63" s="130"/>
      <c r="C63" s="197"/>
      <c r="D63" s="198"/>
      <c r="E63" s="198"/>
      <c r="F63" s="198"/>
      <c r="G63" s="199"/>
      <c r="I63" s="131"/>
      <c r="K63" s="131"/>
      <c r="L63" s="132"/>
      <c r="O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row>
    <row r="64" spans="1:104" x14ac:dyDescent="0.2">
      <c r="A64" s="129"/>
      <c r="B64" s="130"/>
      <c r="C64" s="197"/>
      <c r="D64" s="198"/>
      <c r="E64" s="198"/>
      <c r="F64" s="198"/>
      <c r="G64" s="199"/>
      <c r="I64" s="131"/>
      <c r="K64" s="131"/>
      <c r="L64" s="132"/>
      <c r="O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row>
    <row r="65" spans="1:61" x14ac:dyDescent="0.2">
      <c r="A65" s="129"/>
      <c r="B65" s="130"/>
      <c r="C65" s="197"/>
      <c r="D65" s="198"/>
      <c r="E65" s="198"/>
      <c r="F65" s="198"/>
      <c r="G65" s="199"/>
      <c r="I65" s="131"/>
      <c r="K65" s="131"/>
      <c r="L65" s="132"/>
      <c r="O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row>
    <row r="66" spans="1:61" x14ac:dyDescent="0.2">
      <c r="A66" s="129"/>
      <c r="B66" s="130"/>
      <c r="C66" s="197"/>
      <c r="D66" s="198"/>
      <c r="E66" s="198"/>
      <c r="F66" s="198"/>
      <c r="G66" s="199"/>
      <c r="I66" s="131"/>
      <c r="K66" s="131"/>
      <c r="L66" s="132"/>
      <c r="O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row>
    <row r="67" spans="1:61" x14ac:dyDescent="0.2">
      <c r="A67" s="129"/>
      <c r="B67" s="130"/>
      <c r="C67" s="197"/>
      <c r="D67" s="198"/>
      <c r="E67" s="198"/>
      <c r="F67" s="198"/>
      <c r="G67" s="199"/>
      <c r="I67" s="131"/>
      <c r="K67" s="131"/>
      <c r="L67" s="132"/>
      <c r="O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row>
    <row r="68" spans="1:61" x14ac:dyDescent="0.2">
      <c r="A68" s="139" t="s">
        <v>50</v>
      </c>
      <c r="B68" s="140" t="s">
        <v>470</v>
      </c>
      <c r="C68" s="141" t="s">
        <v>471</v>
      </c>
      <c r="D68" s="142"/>
      <c r="E68" s="143"/>
      <c r="F68" s="143"/>
      <c r="G68" s="144">
        <f>SUM(G59:G67)</f>
        <v>0</v>
      </c>
      <c r="H68" s="145"/>
      <c r="I68" s="144">
        <f>SUM(I59:I67)</f>
        <v>0</v>
      </c>
      <c r="J68" s="146"/>
      <c r="K68" s="144">
        <f>SUM(K59:K67)</f>
        <v>0</v>
      </c>
      <c r="O68" s="118"/>
      <c r="X68" s="147">
        <f>K68</f>
        <v>0</v>
      </c>
      <c r="Y68" s="147">
        <f>I68</f>
        <v>0</v>
      </c>
      <c r="Z68" s="128">
        <f>G68</f>
        <v>0</v>
      </c>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48"/>
      <c r="BB68" s="148"/>
      <c r="BC68" s="148"/>
      <c r="BD68" s="148"/>
      <c r="BE68" s="148"/>
      <c r="BF68" s="148"/>
      <c r="BG68" s="118"/>
      <c r="BH68" s="118"/>
      <c r="BI68" s="118"/>
    </row>
    <row r="69" spans="1:61" x14ac:dyDescent="0.2">
      <c r="A69" s="149" t="s">
        <v>29</v>
      </c>
      <c r="B69" s="150" t="s">
        <v>51</v>
      </c>
      <c r="C69" s="151"/>
      <c r="D69" s="152"/>
      <c r="E69" s="153"/>
      <c r="F69" s="153"/>
      <c r="G69" s="154">
        <f>SUM(Z7:Z69)</f>
        <v>0</v>
      </c>
      <c r="H69" s="155"/>
      <c r="I69" s="154">
        <f>SUM(Y7:Y69)</f>
        <v>9.7790202000000015</v>
      </c>
      <c r="J69" s="155"/>
      <c r="K69" s="154">
        <f>SUM(X7:X69)</f>
        <v>0</v>
      </c>
      <c r="O69" s="118"/>
      <c r="BA69" s="156"/>
      <c r="BB69" s="156"/>
      <c r="BC69" s="156"/>
      <c r="BD69" s="156"/>
      <c r="BE69" s="156"/>
      <c r="BF69" s="156"/>
    </row>
    <row r="70" spans="1:61" x14ac:dyDescent="0.2">
      <c r="E70" s="81"/>
    </row>
    <row r="71" spans="1:61" x14ac:dyDescent="0.2">
      <c r="A71" s="157" t="s">
        <v>31</v>
      </c>
      <c r="E71" s="81"/>
    </row>
    <row r="72" spans="1:61" ht="117.75" customHeight="1" x14ac:dyDescent="0.2">
      <c r="A72" s="203"/>
      <c r="B72" s="204"/>
      <c r="C72" s="204"/>
      <c r="D72" s="204"/>
      <c r="E72" s="204"/>
      <c r="F72" s="204"/>
      <c r="G72" s="205"/>
    </row>
    <row r="73" spans="1:61" x14ac:dyDescent="0.2">
      <c r="E73" s="81"/>
    </row>
    <row r="74" spans="1:61" x14ac:dyDescent="0.2">
      <c r="E74" s="81"/>
    </row>
    <row r="75" spans="1:61" x14ac:dyDescent="0.2">
      <c r="E75" s="81"/>
    </row>
    <row r="76" spans="1:61" x14ac:dyDescent="0.2">
      <c r="E76" s="81"/>
    </row>
    <row r="77" spans="1:61" x14ac:dyDescent="0.2">
      <c r="E77" s="81"/>
    </row>
    <row r="78" spans="1:61" x14ac:dyDescent="0.2">
      <c r="E78" s="81"/>
    </row>
    <row r="79" spans="1:61" x14ac:dyDescent="0.2">
      <c r="E79" s="81"/>
    </row>
    <row r="80" spans="1:61"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A93" s="137"/>
      <c r="B93" s="137"/>
      <c r="C93" s="137"/>
      <c r="D93" s="137"/>
      <c r="E93" s="137"/>
      <c r="F93" s="137"/>
      <c r="G93" s="137"/>
    </row>
    <row r="94" spans="1:7" x14ac:dyDescent="0.2">
      <c r="A94" s="137"/>
      <c r="B94" s="137"/>
      <c r="C94" s="137"/>
      <c r="D94" s="137"/>
      <c r="E94" s="137"/>
      <c r="F94" s="137"/>
      <c r="G94" s="137"/>
    </row>
    <row r="95" spans="1:7" x14ac:dyDescent="0.2">
      <c r="A95" s="137"/>
      <c r="B95" s="137"/>
      <c r="C95" s="137"/>
      <c r="D95" s="137"/>
      <c r="E95" s="137"/>
      <c r="F95" s="137"/>
      <c r="G95" s="137"/>
    </row>
    <row r="96" spans="1:7" x14ac:dyDescent="0.2">
      <c r="A96" s="137"/>
      <c r="B96" s="137"/>
      <c r="C96" s="137"/>
      <c r="D96" s="137"/>
      <c r="E96" s="137"/>
      <c r="F96" s="137"/>
      <c r="G96" s="137"/>
    </row>
    <row r="97" spans="5:5" x14ac:dyDescent="0.2">
      <c r="E97" s="81"/>
    </row>
    <row r="98" spans="5:5" x14ac:dyDescent="0.2">
      <c r="E98" s="81"/>
    </row>
    <row r="99" spans="5:5" x14ac:dyDescent="0.2">
      <c r="E99" s="81"/>
    </row>
    <row r="100" spans="5:5" x14ac:dyDescent="0.2">
      <c r="E100" s="81"/>
    </row>
    <row r="101" spans="5:5" x14ac:dyDescent="0.2">
      <c r="E101" s="81"/>
    </row>
    <row r="102" spans="5:5" x14ac:dyDescent="0.2">
      <c r="E102" s="81"/>
    </row>
    <row r="103" spans="5:5" x14ac:dyDescent="0.2">
      <c r="E103" s="81"/>
    </row>
    <row r="104" spans="5:5" x14ac:dyDescent="0.2">
      <c r="E104" s="81"/>
    </row>
    <row r="105" spans="5:5" x14ac:dyDescent="0.2">
      <c r="E105" s="81"/>
    </row>
    <row r="106" spans="5:5" x14ac:dyDescent="0.2">
      <c r="E106" s="81"/>
    </row>
    <row r="107" spans="5:5" x14ac:dyDescent="0.2">
      <c r="E107" s="81"/>
    </row>
    <row r="108" spans="5:5" x14ac:dyDescent="0.2">
      <c r="E108" s="81"/>
    </row>
    <row r="109" spans="5:5" x14ac:dyDescent="0.2">
      <c r="E109" s="81"/>
    </row>
    <row r="110" spans="5:5" x14ac:dyDescent="0.2">
      <c r="E110" s="81"/>
    </row>
    <row r="111" spans="5:5" x14ac:dyDescent="0.2">
      <c r="E111" s="81"/>
    </row>
    <row r="112" spans="5:5" x14ac:dyDescent="0.2">
      <c r="E112" s="81"/>
    </row>
    <row r="113" spans="1:5" x14ac:dyDescent="0.2">
      <c r="E113" s="81"/>
    </row>
    <row r="114" spans="1:5" x14ac:dyDescent="0.2">
      <c r="E114" s="81"/>
    </row>
    <row r="115" spans="1:5" x14ac:dyDescent="0.2">
      <c r="E115" s="81"/>
    </row>
    <row r="116" spans="1:5" x14ac:dyDescent="0.2">
      <c r="E116" s="81"/>
    </row>
    <row r="117" spans="1:5" x14ac:dyDescent="0.2">
      <c r="E117" s="81"/>
    </row>
    <row r="118" spans="1:5" x14ac:dyDescent="0.2">
      <c r="E118" s="81"/>
    </row>
    <row r="119" spans="1:5" x14ac:dyDescent="0.2">
      <c r="E119" s="81"/>
    </row>
    <row r="120" spans="1:5" x14ac:dyDescent="0.2">
      <c r="E120" s="81"/>
    </row>
    <row r="121" spans="1:5" x14ac:dyDescent="0.2">
      <c r="E121" s="81"/>
    </row>
    <row r="122" spans="1:5" x14ac:dyDescent="0.2">
      <c r="E122" s="81"/>
    </row>
    <row r="123" spans="1:5" x14ac:dyDescent="0.2">
      <c r="E123" s="81"/>
    </row>
    <row r="124" spans="1:5" x14ac:dyDescent="0.2">
      <c r="E124" s="81"/>
    </row>
    <row r="125" spans="1:5" x14ac:dyDescent="0.2">
      <c r="E125" s="81"/>
    </row>
    <row r="126" spans="1:5" x14ac:dyDescent="0.2">
      <c r="E126" s="81"/>
    </row>
    <row r="127" spans="1:5" x14ac:dyDescent="0.2">
      <c r="E127" s="81"/>
    </row>
    <row r="128" spans="1:5" x14ac:dyDescent="0.2">
      <c r="A128" s="158"/>
      <c r="B128" s="158"/>
    </row>
    <row r="129" spans="1:7" x14ac:dyDescent="0.2">
      <c r="A129" s="137"/>
      <c r="B129" s="137"/>
      <c r="C129" s="159"/>
      <c r="D129" s="159"/>
      <c r="E129" s="160"/>
      <c r="F129" s="159"/>
      <c r="G129" s="161"/>
    </row>
    <row r="130" spans="1:7" x14ac:dyDescent="0.2">
      <c r="A130" s="162"/>
      <c r="B130" s="162"/>
      <c r="C130" s="137"/>
      <c r="D130" s="137"/>
      <c r="E130" s="163"/>
      <c r="F130" s="137"/>
      <c r="G130" s="137"/>
    </row>
    <row r="131" spans="1:7" x14ac:dyDescent="0.2">
      <c r="A131" s="137"/>
      <c r="B131" s="137"/>
      <c r="C131" s="137"/>
      <c r="D131" s="137"/>
      <c r="E131" s="163"/>
      <c r="F131" s="137"/>
      <c r="G131" s="137"/>
    </row>
    <row r="132" spans="1:7" x14ac:dyDescent="0.2">
      <c r="A132" s="137"/>
      <c r="B132" s="137"/>
      <c r="C132" s="137"/>
      <c r="D132" s="137"/>
      <c r="E132" s="163"/>
      <c r="F132" s="137"/>
      <c r="G132" s="137"/>
    </row>
    <row r="133" spans="1:7" x14ac:dyDescent="0.2">
      <c r="A133" s="137"/>
      <c r="B133" s="137"/>
      <c r="C133" s="137"/>
      <c r="D133" s="137"/>
      <c r="E133" s="163"/>
      <c r="F133" s="137"/>
      <c r="G133" s="137"/>
    </row>
    <row r="134" spans="1:7" x14ac:dyDescent="0.2">
      <c r="A134" s="137"/>
      <c r="B134" s="137"/>
      <c r="C134" s="137"/>
      <c r="D134" s="137"/>
      <c r="E134" s="163"/>
      <c r="F134" s="137"/>
      <c r="G134" s="137"/>
    </row>
    <row r="135" spans="1:7" x14ac:dyDescent="0.2">
      <c r="A135" s="137"/>
      <c r="B135" s="137"/>
      <c r="C135" s="137"/>
      <c r="D135" s="137"/>
      <c r="E135" s="163"/>
      <c r="F135" s="137"/>
      <c r="G135" s="137"/>
    </row>
    <row r="136" spans="1:7" x14ac:dyDescent="0.2">
      <c r="A136" s="137"/>
      <c r="B136" s="137"/>
      <c r="C136" s="137"/>
      <c r="D136" s="137"/>
      <c r="E136" s="163"/>
      <c r="F136" s="137"/>
      <c r="G136" s="137"/>
    </row>
    <row r="137" spans="1:7" x14ac:dyDescent="0.2">
      <c r="A137" s="137"/>
      <c r="B137" s="137"/>
      <c r="C137" s="137"/>
      <c r="D137" s="137"/>
      <c r="E137" s="163"/>
      <c r="F137" s="137"/>
      <c r="G137" s="137"/>
    </row>
    <row r="138" spans="1:7" x14ac:dyDescent="0.2">
      <c r="A138" s="137"/>
      <c r="B138" s="137"/>
      <c r="C138" s="137"/>
      <c r="D138" s="137"/>
      <c r="E138" s="163"/>
      <c r="F138" s="137"/>
      <c r="G138" s="137"/>
    </row>
    <row r="139" spans="1:7" x14ac:dyDescent="0.2">
      <c r="A139" s="137"/>
      <c r="B139" s="137"/>
      <c r="C139" s="137"/>
      <c r="D139" s="137"/>
      <c r="E139" s="163"/>
      <c r="F139" s="137"/>
      <c r="G139" s="137"/>
    </row>
    <row r="140" spans="1:7" x14ac:dyDescent="0.2">
      <c r="A140" s="137"/>
      <c r="B140" s="137"/>
      <c r="C140" s="137"/>
      <c r="D140" s="137"/>
      <c r="E140" s="163"/>
      <c r="F140" s="137"/>
      <c r="G140" s="137"/>
    </row>
    <row r="141" spans="1:7" x14ac:dyDescent="0.2">
      <c r="A141" s="137"/>
      <c r="B141" s="137"/>
      <c r="C141" s="137"/>
      <c r="D141" s="137"/>
      <c r="E141" s="163"/>
      <c r="F141" s="137"/>
      <c r="G141" s="137"/>
    </row>
    <row r="142" spans="1:7" x14ac:dyDescent="0.2">
      <c r="A142" s="137"/>
      <c r="B142" s="137"/>
      <c r="C142" s="137"/>
      <c r="D142" s="137"/>
      <c r="E142" s="163"/>
      <c r="F142" s="137"/>
      <c r="G142" s="137"/>
    </row>
  </sheetData>
  <sheetProtection password="C7B2" sheet="1"/>
  <mergeCells count="33">
    <mergeCell ref="A1:G1"/>
    <mergeCell ref="A72:G72"/>
    <mergeCell ref="C9:D9"/>
    <mergeCell ref="C16:D16"/>
    <mergeCell ref="C20:G20"/>
    <mergeCell ref="C21:G21"/>
    <mergeCell ref="C22:G22"/>
    <mergeCell ref="C23:D23"/>
    <mergeCell ref="C48:G48"/>
    <mergeCell ref="C26:D26"/>
    <mergeCell ref="C30:D30"/>
    <mergeCell ref="C35:G35"/>
    <mergeCell ref="C37:G37"/>
    <mergeCell ref="C39:G39"/>
    <mergeCell ref="C41:G41"/>
    <mergeCell ref="C42:G42"/>
    <mergeCell ref="C43:G43"/>
    <mergeCell ref="C44:G44"/>
    <mergeCell ref="C45:G45"/>
    <mergeCell ref="C47:G47"/>
    <mergeCell ref="C66:G66"/>
    <mergeCell ref="C67:G67"/>
    <mergeCell ref="C49:G49"/>
    <mergeCell ref="C50:G50"/>
    <mergeCell ref="C51:G51"/>
    <mergeCell ref="C55:G55"/>
    <mergeCell ref="C56:G56"/>
    <mergeCell ref="C57:G57"/>
    <mergeCell ref="C61:G61"/>
    <mergeCell ref="C62:G62"/>
    <mergeCell ref="C63:G63"/>
    <mergeCell ref="C64:G64"/>
    <mergeCell ref="C65:G6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Z106"/>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1434</v>
      </c>
      <c r="E3" s="89"/>
      <c r="F3" s="90"/>
      <c r="G3" s="91"/>
    </row>
    <row r="4" spans="1:104" ht="13.5" customHeight="1" thickBot="1" x14ac:dyDescent="0.25">
      <c r="A4" s="92" t="s">
        <v>34</v>
      </c>
      <c r="B4" s="93"/>
      <c r="C4" s="94"/>
      <c r="D4" s="95" t="s">
        <v>1435</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1388</v>
      </c>
      <c r="C7" s="110"/>
      <c r="D7" s="111"/>
      <c r="E7" s="112"/>
      <c r="F7" s="112"/>
      <c r="G7" s="113"/>
      <c r="H7" s="114"/>
      <c r="I7" s="115"/>
      <c r="J7" s="116"/>
      <c r="K7" s="117"/>
      <c r="O7" s="118"/>
    </row>
    <row r="8" spans="1:104" x14ac:dyDescent="0.2">
      <c r="A8" s="119">
        <v>1</v>
      </c>
      <c r="B8" s="120" t="s">
        <v>1389</v>
      </c>
      <c r="C8" s="121" t="s">
        <v>1390</v>
      </c>
      <c r="D8" s="122" t="s">
        <v>455</v>
      </c>
      <c r="E8" s="123">
        <v>25</v>
      </c>
      <c r="F8" s="124">
        <v>0</v>
      </c>
      <c r="G8" s="125">
        <f t="shared" ref="G8:G31" si="0">E8*F8</f>
        <v>0</v>
      </c>
      <c r="H8" s="126">
        <v>0</v>
      </c>
      <c r="I8" s="127">
        <f t="shared" ref="I8:I31" si="1">E8*H8</f>
        <v>0</v>
      </c>
      <c r="J8" s="126"/>
      <c r="K8" s="127">
        <f t="shared" ref="K8:K31" si="2">E8*J8</f>
        <v>0</v>
      </c>
      <c r="O8" s="118"/>
      <c r="Z8" s="118"/>
      <c r="AA8" s="118">
        <v>12</v>
      </c>
      <c r="AB8" s="118">
        <v>0</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31" si="3">G8</f>
        <v>0</v>
      </c>
      <c r="BA8" s="118"/>
      <c r="BB8" s="118"/>
      <c r="BC8" s="118"/>
      <c r="BD8" s="118"/>
      <c r="BE8" s="118"/>
      <c r="BF8" s="118"/>
      <c r="BG8" s="118"/>
      <c r="BH8" s="118"/>
      <c r="BI8" s="118"/>
      <c r="CA8" s="118">
        <v>12</v>
      </c>
      <c r="CB8" s="118">
        <v>0</v>
      </c>
      <c r="CZ8" s="81">
        <v>4</v>
      </c>
    </row>
    <row r="9" spans="1:104" x14ac:dyDescent="0.2">
      <c r="A9" s="119">
        <v>2</v>
      </c>
      <c r="B9" s="120" t="s">
        <v>1391</v>
      </c>
      <c r="C9" s="121" t="s">
        <v>1392</v>
      </c>
      <c r="D9" s="122" t="s">
        <v>455</v>
      </c>
      <c r="E9" s="123">
        <v>40</v>
      </c>
      <c r="F9" s="124">
        <v>0</v>
      </c>
      <c r="G9" s="125">
        <f t="shared" si="0"/>
        <v>0</v>
      </c>
      <c r="H9" s="126">
        <v>0</v>
      </c>
      <c r="I9" s="127">
        <f t="shared" si="1"/>
        <v>0</v>
      </c>
      <c r="J9" s="126"/>
      <c r="K9" s="127">
        <f t="shared" si="2"/>
        <v>0</v>
      </c>
      <c r="O9" s="118"/>
      <c r="Z9" s="118"/>
      <c r="AA9" s="118">
        <v>12</v>
      </c>
      <c r="AB9" s="118">
        <v>0</v>
      </c>
      <c r="AC9" s="118">
        <v>2</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1393</v>
      </c>
      <c r="C10" s="121" t="s">
        <v>1394</v>
      </c>
      <c r="D10" s="122" t="s">
        <v>455</v>
      </c>
      <c r="E10" s="123">
        <v>35</v>
      </c>
      <c r="F10" s="124">
        <v>0</v>
      </c>
      <c r="G10" s="125">
        <f t="shared" si="0"/>
        <v>0</v>
      </c>
      <c r="H10" s="126">
        <v>0</v>
      </c>
      <c r="I10" s="127">
        <f t="shared" si="1"/>
        <v>0</v>
      </c>
      <c r="J10" s="126"/>
      <c r="K10" s="127">
        <f t="shared" si="2"/>
        <v>0</v>
      </c>
      <c r="O10" s="118"/>
      <c r="Z10" s="118"/>
      <c r="AA10" s="118">
        <v>12</v>
      </c>
      <c r="AB10" s="118">
        <v>0</v>
      </c>
      <c r="AC10" s="118">
        <v>3</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x14ac:dyDescent="0.2">
      <c r="A11" s="119">
        <v>4</v>
      </c>
      <c r="B11" s="120" t="s">
        <v>1395</v>
      </c>
      <c r="C11" s="121" t="s">
        <v>1394</v>
      </c>
      <c r="D11" s="122" t="s">
        <v>455</v>
      </c>
      <c r="E11" s="123">
        <v>200</v>
      </c>
      <c r="F11" s="124">
        <v>0</v>
      </c>
      <c r="G11" s="125">
        <f t="shared" si="0"/>
        <v>0</v>
      </c>
      <c r="H11" s="126">
        <v>0</v>
      </c>
      <c r="I11" s="127">
        <f t="shared" si="1"/>
        <v>0</v>
      </c>
      <c r="J11" s="126"/>
      <c r="K11" s="127">
        <f t="shared" si="2"/>
        <v>0</v>
      </c>
      <c r="O11" s="118"/>
      <c r="Z11" s="118"/>
      <c r="AA11" s="118">
        <v>12</v>
      </c>
      <c r="AB11" s="118">
        <v>0</v>
      </c>
      <c r="AC11" s="118">
        <v>4</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x14ac:dyDescent="0.2">
      <c r="A12" s="119">
        <v>5</v>
      </c>
      <c r="B12" s="120" t="s">
        <v>1396</v>
      </c>
      <c r="C12" s="121" t="s">
        <v>1390</v>
      </c>
      <c r="D12" s="122" t="s">
        <v>455</v>
      </c>
      <c r="E12" s="123">
        <v>10</v>
      </c>
      <c r="F12" s="124">
        <v>0</v>
      </c>
      <c r="G12" s="125">
        <f t="shared" si="0"/>
        <v>0</v>
      </c>
      <c r="H12" s="126">
        <v>0</v>
      </c>
      <c r="I12" s="127">
        <f t="shared" si="1"/>
        <v>0</v>
      </c>
      <c r="J12" s="126"/>
      <c r="K12" s="127">
        <f t="shared" si="2"/>
        <v>0</v>
      </c>
      <c r="O12" s="118"/>
      <c r="Z12" s="118"/>
      <c r="AA12" s="118">
        <v>12</v>
      </c>
      <c r="AB12" s="118">
        <v>0</v>
      </c>
      <c r="AC12" s="118">
        <v>5</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x14ac:dyDescent="0.2">
      <c r="A13" s="119">
        <v>6</v>
      </c>
      <c r="B13" s="120" t="s">
        <v>1397</v>
      </c>
      <c r="C13" s="121" t="s">
        <v>1390</v>
      </c>
      <c r="D13" s="122" t="s">
        <v>455</v>
      </c>
      <c r="E13" s="123">
        <v>400</v>
      </c>
      <c r="F13" s="124">
        <v>0</v>
      </c>
      <c r="G13" s="125">
        <f t="shared" si="0"/>
        <v>0</v>
      </c>
      <c r="H13" s="126">
        <v>0</v>
      </c>
      <c r="I13" s="127">
        <f t="shared" si="1"/>
        <v>0</v>
      </c>
      <c r="J13" s="126"/>
      <c r="K13" s="127">
        <f t="shared" si="2"/>
        <v>0</v>
      </c>
      <c r="O13" s="118"/>
      <c r="Z13" s="118"/>
      <c r="AA13" s="118">
        <v>12</v>
      </c>
      <c r="AB13" s="118">
        <v>0</v>
      </c>
      <c r="AC13" s="118">
        <v>6</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x14ac:dyDescent="0.2">
      <c r="A14" s="119">
        <v>7</v>
      </c>
      <c r="B14" s="120" t="s">
        <v>1398</v>
      </c>
      <c r="C14" s="121" t="s">
        <v>1394</v>
      </c>
      <c r="D14" s="122" t="s">
        <v>455</v>
      </c>
      <c r="E14" s="123">
        <v>80</v>
      </c>
      <c r="F14" s="124">
        <v>0</v>
      </c>
      <c r="G14" s="125">
        <f t="shared" si="0"/>
        <v>0</v>
      </c>
      <c r="H14" s="126">
        <v>0</v>
      </c>
      <c r="I14" s="127">
        <f t="shared" si="1"/>
        <v>0</v>
      </c>
      <c r="J14" s="126"/>
      <c r="K14" s="127">
        <f t="shared" si="2"/>
        <v>0</v>
      </c>
      <c r="O14" s="118"/>
      <c r="Z14" s="118"/>
      <c r="AA14" s="118">
        <v>12</v>
      </c>
      <c r="AB14" s="118">
        <v>0</v>
      </c>
      <c r="AC14" s="118">
        <v>7</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ht="22.5" x14ac:dyDescent="0.2">
      <c r="A15" s="119">
        <v>8</v>
      </c>
      <c r="B15" s="120" t="s">
        <v>1399</v>
      </c>
      <c r="C15" s="121" t="s">
        <v>1400</v>
      </c>
      <c r="D15" s="122" t="s">
        <v>812</v>
      </c>
      <c r="E15" s="123">
        <v>30</v>
      </c>
      <c r="F15" s="124">
        <v>0</v>
      </c>
      <c r="G15" s="125">
        <f t="shared" si="0"/>
        <v>0</v>
      </c>
      <c r="H15" s="126">
        <v>0</v>
      </c>
      <c r="I15" s="127">
        <f t="shared" si="1"/>
        <v>0</v>
      </c>
      <c r="J15" s="126"/>
      <c r="K15" s="127">
        <f t="shared" si="2"/>
        <v>0</v>
      </c>
      <c r="O15" s="118"/>
      <c r="Z15" s="118"/>
      <c r="AA15" s="118">
        <v>12</v>
      </c>
      <c r="AB15" s="118">
        <v>0</v>
      </c>
      <c r="AC15" s="118">
        <v>8</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ht="22.5" x14ac:dyDescent="0.2">
      <c r="A16" s="119">
        <v>9</v>
      </c>
      <c r="B16" s="120" t="s">
        <v>1401</v>
      </c>
      <c r="C16" s="121" t="s">
        <v>1402</v>
      </c>
      <c r="D16" s="122" t="s">
        <v>812</v>
      </c>
      <c r="E16" s="123">
        <v>4</v>
      </c>
      <c r="F16" s="124">
        <v>0</v>
      </c>
      <c r="G16" s="125">
        <f t="shared" si="0"/>
        <v>0</v>
      </c>
      <c r="H16" s="126">
        <v>0</v>
      </c>
      <c r="I16" s="127">
        <f t="shared" si="1"/>
        <v>0</v>
      </c>
      <c r="J16" s="126"/>
      <c r="K16" s="127">
        <f t="shared" si="2"/>
        <v>0</v>
      </c>
      <c r="O16" s="118"/>
      <c r="Z16" s="118"/>
      <c r="AA16" s="118">
        <v>12</v>
      </c>
      <c r="AB16" s="118">
        <v>0</v>
      </c>
      <c r="AC16" s="118">
        <v>9</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ht="22.5" x14ac:dyDescent="0.2">
      <c r="A17" s="119">
        <v>10</v>
      </c>
      <c r="B17" s="120" t="s">
        <v>1403</v>
      </c>
      <c r="C17" s="121" t="s">
        <v>1404</v>
      </c>
      <c r="D17" s="122" t="s">
        <v>427</v>
      </c>
      <c r="E17" s="123">
        <v>8</v>
      </c>
      <c r="F17" s="124">
        <v>0</v>
      </c>
      <c r="G17" s="125">
        <f t="shared" si="0"/>
        <v>0</v>
      </c>
      <c r="H17" s="126">
        <v>0</v>
      </c>
      <c r="I17" s="127">
        <f t="shared" si="1"/>
        <v>0</v>
      </c>
      <c r="J17" s="126"/>
      <c r="K17" s="127">
        <f t="shared" si="2"/>
        <v>0</v>
      </c>
      <c r="O17" s="118"/>
      <c r="Z17" s="118"/>
      <c r="AA17" s="118">
        <v>12</v>
      </c>
      <c r="AB17" s="118">
        <v>0</v>
      </c>
      <c r="AC17" s="118">
        <v>10</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19">
        <v>11</v>
      </c>
      <c r="B18" s="120" t="s">
        <v>1405</v>
      </c>
      <c r="C18" s="121" t="s">
        <v>1406</v>
      </c>
      <c r="D18" s="122" t="s">
        <v>427</v>
      </c>
      <c r="E18" s="123">
        <v>5</v>
      </c>
      <c r="F18" s="124">
        <v>0</v>
      </c>
      <c r="G18" s="125">
        <f t="shared" si="0"/>
        <v>0</v>
      </c>
      <c r="H18" s="126">
        <v>0</v>
      </c>
      <c r="I18" s="127">
        <f t="shared" si="1"/>
        <v>0</v>
      </c>
      <c r="J18" s="126"/>
      <c r="K18" s="127">
        <f t="shared" si="2"/>
        <v>0</v>
      </c>
      <c r="O18" s="118"/>
      <c r="Z18" s="118"/>
      <c r="AA18" s="118">
        <v>12</v>
      </c>
      <c r="AB18" s="118">
        <v>0</v>
      </c>
      <c r="AC18" s="118">
        <v>11</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12</v>
      </c>
      <c r="CB18" s="118">
        <v>0</v>
      </c>
      <c r="CZ18" s="81">
        <v>4</v>
      </c>
    </row>
    <row r="19" spans="1:104" ht="22.5" x14ac:dyDescent="0.2">
      <c r="A19" s="119">
        <v>12</v>
      </c>
      <c r="B19" s="120" t="s">
        <v>1407</v>
      </c>
      <c r="C19" s="121" t="s">
        <v>1408</v>
      </c>
      <c r="D19" s="122" t="s">
        <v>812</v>
      </c>
      <c r="E19" s="123">
        <v>16</v>
      </c>
      <c r="F19" s="124">
        <v>0</v>
      </c>
      <c r="G19" s="125">
        <f t="shared" si="0"/>
        <v>0</v>
      </c>
      <c r="H19" s="126">
        <v>0</v>
      </c>
      <c r="I19" s="127">
        <f t="shared" si="1"/>
        <v>0</v>
      </c>
      <c r="J19" s="126"/>
      <c r="K19" s="127">
        <f t="shared" si="2"/>
        <v>0</v>
      </c>
      <c r="O19" s="118"/>
      <c r="Z19" s="118"/>
      <c r="AA19" s="118">
        <v>12</v>
      </c>
      <c r="AB19" s="118">
        <v>0</v>
      </c>
      <c r="AC19" s="118">
        <v>12</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12</v>
      </c>
      <c r="CB19" s="118">
        <v>0</v>
      </c>
      <c r="CZ19" s="81">
        <v>4</v>
      </c>
    </row>
    <row r="20" spans="1:104" ht="22.5" x14ac:dyDescent="0.2">
      <c r="A20" s="119">
        <v>13</v>
      </c>
      <c r="B20" s="120" t="s">
        <v>1409</v>
      </c>
      <c r="C20" s="121" t="s">
        <v>1410</v>
      </c>
      <c r="D20" s="122" t="s">
        <v>812</v>
      </c>
      <c r="E20" s="123">
        <v>18</v>
      </c>
      <c r="F20" s="124">
        <v>0</v>
      </c>
      <c r="G20" s="125">
        <f t="shared" si="0"/>
        <v>0</v>
      </c>
      <c r="H20" s="126">
        <v>0</v>
      </c>
      <c r="I20" s="127">
        <f t="shared" si="1"/>
        <v>0</v>
      </c>
      <c r="J20" s="126"/>
      <c r="K20" s="127">
        <f t="shared" si="2"/>
        <v>0</v>
      </c>
      <c r="O20" s="118"/>
      <c r="Z20" s="118"/>
      <c r="AA20" s="118">
        <v>12</v>
      </c>
      <c r="AB20" s="118">
        <v>0</v>
      </c>
      <c r="AC20" s="118">
        <v>13</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12</v>
      </c>
      <c r="CB20" s="118">
        <v>0</v>
      </c>
      <c r="CZ20" s="81">
        <v>4</v>
      </c>
    </row>
    <row r="21" spans="1:104" ht="22.5" x14ac:dyDescent="0.2">
      <c r="A21" s="119">
        <v>14</v>
      </c>
      <c r="B21" s="120" t="s">
        <v>1411</v>
      </c>
      <c r="C21" s="121" t="s">
        <v>1412</v>
      </c>
      <c r="D21" s="122" t="s">
        <v>812</v>
      </c>
      <c r="E21" s="123">
        <v>4</v>
      </c>
      <c r="F21" s="124">
        <v>0</v>
      </c>
      <c r="G21" s="125">
        <f t="shared" si="0"/>
        <v>0</v>
      </c>
      <c r="H21" s="126">
        <v>0</v>
      </c>
      <c r="I21" s="127">
        <f t="shared" si="1"/>
        <v>0</v>
      </c>
      <c r="J21" s="126"/>
      <c r="K21" s="127">
        <f t="shared" si="2"/>
        <v>0</v>
      </c>
      <c r="O21" s="118"/>
      <c r="Z21" s="118"/>
      <c r="AA21" s="118">
        <v>12</v>
      </c>
      <c r="AB21" s="118">
        <v>0</v>
      </c>
      <c r="AC21" s="118">
        <v>14</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12</v>
      </c>
      <c r="CB21" s="118">
        <v>0</v>
      </c>
      <c r="CZ21" s="81">
        <v>4</v>
      </c>
    </row>
    <row r="22" spans="1:104" ht="22.5" x14ac:dyDescent="0.2">
      <c r="A22" s="119">
        <v>15</v>
      </c>
      <c r="B22" s="120" t="s">
        <v>1413</v>
      </c>
      <c r="C22" s="121" t="s">
        <v>1414</v>
      </c>
      <c r="D22" s="122" t="s">
        <v>812</v>
      </c>
      <c r="E22" s="123">
        <v>1</v>
      </c>
      <c r="F22" s="124">
        <v>0</v>
      </c>
      <c r="G22" s="125">
        <f t="shared" si="0"/>
        <v>0</v>
      </c>
      <c r="H22" s="126">
        <v>0</v>
      </c>
      <c r="I22" s="127">
        <f t="shared" si="1"/>
        <v>0</v>
      </c>
      <c r="J22" s="126"/>
      <c r="K22" s="127">
        <f t="shared" si="2"/>
        <v>0</v>
      </c>
      <c r="O22" s="118"/>
      <c r="Z22" s="118"/>
      <c r="AA22" s="118">
        <v>12</v>
      </c>
      <c r="AB22" s="118">
        <v>0</v>
      </c>
      <c r="AC22" s="118">
        <v>15</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12</v>
      </c>
      <c r="CB22" s="118">
        <v>0</v>
      </c>
      <c r="CZ22" s="81">
        <v>4</v>
      </c>
    </row>
    <row r="23" spans="1:104" ht="22.5" x14ac:dyDescent="0.2">
      <c r="A23" s="119">
        <v>16</v>
      </c>
      <c r="B23" s="120" t="s">
        <v>1415</v>
      </c>
      <c r="C23" s="121" t="s">
        <v>1416</v>
      </c>
      <c r="D23" s="122" t="s">
        <v>812</v>
      </c>
      <c r="E23" s="123">
        <v>2</v>
      </c>
      <c r="F23" s="124">
        <v>0</v>
      </c>
      <c r="G23" s="125">
        <f t="shared" si="0"/>
        <v>0</v>
      </c>
      <c r="H23" s="126">
        <v>0</v>
      </c>
      <c r="I23" s="127">
        <f t="shared" si="1"/>
        <v>0</v>
      </c>
      <c r="J23" s="126"/>
      <c r="K23" s="127">
        <f t="shared" si="2"/>
        <v>0</v>
      </c>
      <c r="O23" s="118"/>
      <c r="Z23" s="118"/>
      <c r="AA23" s="118">
        <v>12</v>
      </c>
      <c r="AB23" s="118">
        <v>0</v>
      </c>
      <c r="AC23" s="118">
        <v>16</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12</v>
      </c>
      <c r="CB23" s="118">
        <v>0</v>
      </c>
      <c r="CZ23" s="81">
        <v>4</v>
      </c>
    </row>
    <row r="24" spans="1:104" ht="22.5" x14ac:dyDescent="0.2">
      <c r="A24" s="119">
        <v>17</v>
      </c>
      <c r="B24" s="120" t="s">
        <v>1417</v>
      </c>
      <c r="C24" s="121" t="s">
        <v>1418</v>
      </c>
      <c r="D24" s="122" t="s">
        <v>812</v>
      </c>
      <c r="E24" s="123">
        <v>8</v>
      </c>
      <c r="F24" s="124">
        <v>0</v>
      </c>
      <c r="G24" s="125">
        <f t="shared" si="0"/>
        <v>0</v>
      </c>
      <c r="H24" s="126">
        <v>0</v>
      </c>
      <c r="I24" s="127">
        <f t="shared" si="1"/>
        <v>0</v>
      </c>
      <c r="J24" s="126"/>
      <c r="K24" s="127">
        <f t="shared" si="2"/>
        <v>0</v>
      </c>
      <c r="O24" s="118"/>
      <c r="Z24" s="118"/>
      <c r="AA24" s="118">
        <v>12</v>
      </c>
      <c r="AB24" s="118">
        <v>0</v>
      </c>
      <c r="AC24" s="118">
        <v>17</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3"/>
        <v>0</v>
      </c>
      <c r="BA24" s="118"/>
      <c r="BB24" s="118"/>
      <c r="BC24" s="118"/>
      <c r="BD24" s="118"/>
      <c r="BE24" s="118"/>
      <c r="BF24" s="118"/>
      <c r="BG24" s="118"/>
      <c r="BH24" s="118"/>
      <c r="BI24" s="118"/>
      <c r="CA24" s="118">
        <v>12</v>
      </c>
      <c r="CB24" s="118">
        <v>0</v>
      </c>
      <c r="CZ24" s="81">
        <v>4</v>
      </c>
    </row>
    <row r="25" spans="1:104" ht="22.5" x14ac:dyDescent="0.2">
      <c r="A25" s="119">
        <v>18</v>
      </c>
      <c r="B25" s="120" t="s">
        <v>1417</v>
      </c>
      <c r="C25" s="121" t="s">
        <v>1419</v>
      </c>
      <c r="D25" s="122" t="s">
        <v>812</v>
      </c>
      <c r="E25" s="123">
        <v>2</v>
      </c>
      <c r="F25" s="124">
        <v>0</v>
      </c>
      <c r="G25" s="125">
        <f t="shared" si="0"/>
        <v>0</v>
      </c>
      <c r="H25" s="126">
        <v>0</v>
      </c>
      <c r="I25" s="127">
        <f t="shared" si="1"/>
        <v>0</v>
      </c>
      <c r="J25" s="126"/>
      <c r="K25" s="127">
        <f t="shared" si="2"/>
        <v>0</v>
      </c>
      <c r="O25" s="118"/>
      <c r="Z25" s="118"/>
      <c r="AA25" s="118">
        <v>12</v>
      </c>
      <c r="AB25" s="118">
        <v>0</v>
      </c>
      <c r="AC25" s="118">
        <v>18</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3"/>
        <v>0</v>
      </c>
      <c r="BA25" s="118"/>
      <c r="BB25" s="118"/>
      <c r="BC25" s="118"/>
      <c r="BD25" s="118"/>
      <c r="BE25" s="118"/>
      <c r="BF25" s="118"/>
      <c r="BG25" s="118"/>
      <c r="BH25" s="118"/>
      <c r="BI25" s="118"/>
      <c r="CA25" s="118">
        <v>12</v>
      </c>
      <c r="CB25" s="118">
        <v>0</v>
      </c>
      <c r="CZ25" s="81">
        <v>4</v>
      </c>
    </row>
    <row r="26" spans="1:104" ht="33.75" x14ac:dyDescent="0.2">
      <c r="A26" s="119">
        <v>19</v>
      </c>
      <c r="B26" s="120" t="s">
        <v>1420</v>
      </c>
      <c r="C26" s="121" t="s">
        <v>1421</v>
      </c>
      <c r="D26" s="122" t="s">
        <v>427</v>
      </c>
      <c r="E26" s="123">
        <v>1</v>
      </c>
      <c r="F26" s="124">
        <v>0</v>
      </c>
      <c r="G26" s="125">
        <f t="shared" si="0"/>
        <v>0</v>
      </c>
      <c r="H26" s="126">
        <v>0</v>
      </c>
      <c r="I26" s="127">
        <f t="shared" si="1"/>
        <v>0</v>
      </c>
      <c r="J26" s="126"/>
      <c r="K26" s="127">
        <f t="shared" si="2"/>
        <v>0</v>
      </c>
      <c r="O26" s="118"/>
      <c r="Z26" s="118"/>
      <c r="AA26" s="118">
        <v>12</v>
      </c>
      <c r="AB26" s="118">
        <v>0</v>
      </c>
      <c r="AC26" s="118">
        <v>19</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3"/>
        <v>0</v>
      </c>
      <c r="BA26" s="118"/>
      <c r="BB26" s="118"/>
      <c r="BC26" s="118"/>
      <c r="BD26" s="118"/>
      <c r="BE26" s="118"/>
      <c r="BF26" s="118"/>
      <c r="BG26" s="118"/>
      <c r="BH26" s="118"/>
      <c r="BI26" s="118"/>
      <c r="CA26" s="118">
        <v>12</v>
      </c>
      <c r="CB26" s="118">
        <v>0</v>
      </c>
      <c r="CZ26" s="81">
        <v>4</v>
      </c>
    </row>
    <row r="27" spans="1:104" ht="33.75" x14ac:dyDescent="0.2">
      <c r="A27" s="119">
        <v>20</v>
      </c>
      <c r="B27" s="120" t="s">
        <v>1422</v>
      </c>
      <c r="C27" s="121" t="s">
        <v>1423</v>
      </c>
      <c r="D27" s="122" t="s">
        <v>427</v>
      </c>
      <c r="E27" s="123">
        <v>1</v>
      </c>
      <c r="F27" s="124">
        <v>0</v>
      </c>
      <c r="G27" s="125">
        <f t="shared" si="0"/>
        <v>0</v>
      </c>
      <c r="H27" s="126">
        <v>0</v>
      </c>
      <c r="I27" s="127">
        <f t="shared" si="1"/>
        <v>0</v>
      </c>
      <c r="J27" s="126"/>
      <c r="K27" s="127">
        <f t="shared" si="2"/>
        <v>0</v>
      </c>
      <c r="O27" s="118"/>
      <c r="Z27" s="118"/>
      <c r="AA27" s="118">
        <v>12</v>
      </c>
      <c r="AB27" s="118">
        <v>0</v>
      </c>
      <c r="AC27" s="118">
        <v>20</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3"/>
        <v>0</v>
      </c>
      <c r="BA27" s="118"/>
      <c r="BB27" s="118"/>
      <c r="BC27" s="118"/>
      <c r="BD27" s="118"/>
      <c r="BE27" s="118"/>
      <c r="BF27" s="118"/>
      <c r="BG27" s="118"/>
      <c r="BH27" s="118"/>
      <c r="BI27" s="118"/>
      <c r="CA27" s="118">
        <v>12</v>
      </c>
      <c r="CB27" s="118">
        <v>0</v>
      </c>
      <c r="CZ27" s="81">
        <v>4</v>
      </c>
    </row>
    <row r="28" spans="1:104" ht="22.5" x14ac:dyDescent="0.2">
      <c r="A28" s="119">
        <v>21</v>
      </c>
      <c r="B28" s="120" t="s">
        <v>1424</v>
      </c>
      <c r="C28" s="121" t="s">
        <v>1425</v>
      </c>
      <c r="D28" s="122" t="s">
        <v>812</v>
      </c>
      <c r="E28" s="123">
        <v>40</v>
      </c>
      <c r="F28" s="124">
        <v>0</v>
      </c>
      <c r="G28" s="125">
        <f t="shared" si="0"/>
        <v>0</v>
      </c>
      <c r="H28" s="126">
        <v>0</v>
      </c>
      <c r="I28" s="127">
        <f t="shared" si="1"/>
        <v>0</v>
      </c>
      <c r="J28" s="126"/>
      <c r="K28" s="127">
        <f t="shared" si="2"/>
        <v>0</v>
      </c>
      <c r="O28" s="118"/>
      <c r="Z28" s="118"/>
      <c r="AA28" s="118">
        <v>12</v>
      </c>
      <c r="AB28" s="118">
        <v>0</v>
      </c>
      <c r="AC28" s="118">
        <v>21</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3"/>
        <v>0</v>
      </c>
      <c r="BA28" s="118"/>
      <c r="BB28" s="118"/>
      <c r="BC28" s="118"/>
      <c r="BD28" s="118"/>
      <c r="BE28" s="118"/>
      <c r="BF28" s="118"/>
      <c r="BG28" s="118"/>
      <c r="BH28" s="118"/>
      <c r="BI28" s="118"/>
      <c r="CA28" s="118">
        <v>12</v>
      </c>
      <c r="CB28" s="118">
        <v>0</v>
      </c>
      <c r="CZ28" s="81">
        <v>4</v>
      </c>
    </row>
    <row r="29" spans="1:104" ht="33.75" x14ac:dyDescent="0.2">
      <c r="A29" s="119">
        <v>22</v>
      </c>
      <c r="B29" s="120" t="s">
        <v>1426</v>
      </c>
      <c r="C29" s="121" t="s">
        <v>1427</v>
      </c>
      <c r="D29" s="122" t="s">
        <v>427</v>
      </c>
      <c r="E29" s="123">
        <v>10</v>
      </c>
      <c r="F29" s="124">
        <v>0</v>
      </c>
      <c r="G29" s="125">
        <f t="shared" si="0"/>
        <v>0</v>
      </c>
      <c r="H29" s="126">
        <v>0</v>
      </c>
      <c r="I29" s="127">
        <f t="shared" si="1"/>
        <v>0</v>
      </c>
      <c r="J29" s="126"/>
      <c r="K29" s="127">
        <f t="shared" si="2"/>
        <v>0</v>
      </c>
      <c r="O29" s="118"/>
      <c r="Z29" s="118"/>
      <c r="AA29" s="118">
        <v>12</v>
      </c>
      <c r="AB29" s="118">
        <v>0</v>
      </c>
      <c r="AC29" s="118">
        <v>22</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3"/>
        <v>0</v>
      </c>
      <c r="BA29" s="118"/>
      <c r="BB29" s="118"/>
      <c r="BC29" s="118"/>
      <c r="BD29" s="118"/>
      <c r="BE29" s="118"/>
      <c r="BF29" s="118"/>
      <c r="BG29" s="118"/>
      <c r="BH29" s="118"/>
      <c r="BI29" s="118"/>
      <c r="CA29" s="118">
        <v>12</v>
      </c>
      <c r="CB29" s="118">
        <v>0</v>
      </c>
      <c r="CZ29" s="81">
        <v>4</v>
      </c>
    </row>
    <row r="30" spans="1:104" ht="22.5" x14ac:dyDescent="0.2">
      <c r="A30" s="119">
        <v>23</v>
      </c>
      <c r="B30" s="120" t="s">
        <v>1428</v>
      </c>
      <c r="C30" s="121" t="s">
        <v>1429</v>
      </c>
      <c r="D30" s="122" t="s">
        <v>427</v>
      </c>
      <c r="E30" s="123">
        <v>1</v>
      </c>
      <c r="F30" s="124">
        <v>0</v>
      </c>
      <c r="G30" s="125">
        <f t="shared" si="0"/>
        <v>0</v>
      </c>
      <c r="H30" s="126">
        <v>0</v>
      </c>
      <c r="I30" s="127">
        <f t="shared" si="1"/>
        <v>0</v>
      </c>
      <c r="J30" s="126"/>
      <c r="K30" s="127">
        <f t="shared" si="2"/>
        <v>0</v>
      </c>
      <c r="O30" s="118"/>
      <c r="Z30" s="118"/>
      <c r="AA30" s="118">
        <v>12</v>
      </c>
      <c r="AB30" s="118">
        <v>0</v>
      </c>
      <c r="AC30" s="118">
        <v>23</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3"/>
        <v>0</v>
      </c>
      <c r="BA30" s="118"/>
      <c r="BB30" s="118"/>
      <c r="BC30" s="118"/>
      <c r="BD30" s="118"/>
      <c r="BE30" s="118"/>
      <c r="BF30" s="118"/>
      <c r="BG30" s="118"/>
      <c r="BH30" s="118"/>
      <c r="BI30" s="118"/>
      <c r="CA30" s="118">
        <v>12</v>
      </c>
      <c r="CB30" s="118">
        <v>0</v>
      </c>
      <c r="CZ30" s="81">
        <v>4</v>
      </c>
    </row>
    <row r="31" spans="1:104" ht="33.75" x14ac:dyDescent="0.2">
      <c r="A31" s="119">
        <v>24</v>
      </c>
      <c r="B31" s="120" t="s">
        <v>1430</v>
      </c>
      <c r="C31" s="121" t="s">
        <v>1431</v>
      </c>
      <c r="D31" s="122" t="s">
        <v>427</v>
      </c>
      <c r="E31" s="123">
        <v>30</v>
      </c>
      <c r="F31" s="124">
        <v>0</v>
      </c>
      <c r="G31" s="125">
        <f t="shared" si="0"/>
        <v>0</v>
      </c>
      <c r="H31" s="126">
        <v>0</v>
      </c>
      <c r="I31" s="127">
        <f t="shared" si="1"/>
        <v>0</v>
      </c>
      <c r="J31" s="126"/>
      <c r="K31" s="127">
        <f t="shared" si="2"/>
        <v>0</v>
      </c>
      <c r="O31" s="118"/>
      <c r="Z31" s="118"/>
      <c r="AA31" s="118">
        <v>12</v>
      </c>
      <c r="AB31" s="118">
        <v>0</v>
      </c>
      <c r="AC31" s="118">
        <v>24</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3"/>
        <v>0</v>
      </c>
      <c r="BA31" s="118"/>
      <c r="BB31" s="118"/>
      <c r="BC31" s="118"/>
      <c r="BD31" s="118"/>
      <c r="BE31" s="118"/>
      <c r="BF31" s="118"/>
      <c r="BG31" s="118"/>
      <c r="BH31" s="118"/>
      <c r="BI31" s="118"/>
      <c r="CA31" s="118">
        <v>12</v>
      </c>
      <c r="CB31" s="118">
        <v>0</v>
      </c>
      <c r="CZ31" s="81">
        <v>4</v>
      </c>
    </row>
    <row r="32" spans="1:104" x14ac:dyDescent="0.2">
      <c r="A32" s="139" t="s">
        <v>50</v>
      </c>
      <c r="B32" s="140" t="s">
        <v>1388</v>
      </c>
      <c r="C32" s="141"/>
      <c r="D32" s="142"/>
      <c r="E32" s="143"/>
      <c r="F32" s="143"/>
      <c r="G32" s="144">
        <f>SUM(G7:G31)</f>
        <v>0</v>
      </c>
      <c r="H32" s="145"/>
      <c r="I32" s="144">
        <f>SUM(I7:I31)</f>
        <v>0</v>
      </c>
      <c r="J32" s="146"/>
      <c r="K32" s="144">
        <f>SUM(K7:K31)</f>
        <v>0</v>
      </c>
      <c r="O32" s="118"/>
      <c r="X32" s="147">
        <f>K32</f>
        <v>0</v>
      </c>
      <c r="Y32" s="147">
        <f>I32</f>
        <v>0</v>
      </c>
      <c r="Z32" s="128">
        <f>G32</f>
        <v>0</v>
      </c>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48"/>
      <c r="BB32" s="148"/>
      <c r="BC32" s="148"/>
      <c r="BD32" s="148"/>
      <c r="BE32" s="148"/>
      <c r="BF32" s="148"/>
      <c r="BG32" s="118"/>
      <c r="BH32" s="118"/>
      <c r="BI32" s="118"/>
    </row>
    <row r="33" spans="1:58" x14ac:dyDescent="0.2">
      <c r="A33" s="149" t="s">
        <v>29</v>
      </c>
      <c r="B33" s="150" t="s">
        <v>51</v>
      </c>
      <c r="C33" s="151"/>
      <c r="D33" s="152"/>
      <c r="E33" s="153"/>
      <c r="F33" s="153"/>
      <c r="G33" s="154">
        <f>SUM(Z7:Z33)</f>
        <v>0</v>
      </c>
      <c r="H33" s="155"/>
      <c r="I33" s="154">
        <f>SUM(Y7:Y33)</f>
        <v>0</v>
      </c>
      <c r="J33" s="155"/>
      <c r="K33" s="154">
        <f>SUM(X7:X33)</f>
        <v>0</v>
      </c>
      <c r="O33" s="118"/>
      <c r="BA33" s="156"/>
      <c r="BB33" s="156"/>
      <c r="BC33" s="156"/>
      <c r="BD33" s="156"/>
      <c r="BE33" s="156"/>
      <c r="BF33" s="156"/>
    </row>
    <row r="34" spans="1:58" x14ac:dyDescent="0.2">
      <c r="E34" s="81"/>
    </row>
    <row r="35" spans="1:58" x14ac:dyDescent="0.2">
      <c r="A35" s="157" t="s">
        <v>31</v>
      </c>
      <c r="E35" s="81"/>
    </row>
    <row r="36" spans="1:58" ht="117.75" customHeight="1" x14ac:dyDescent="0.2">
      <c r="A36" s="203"/>
      <c r="B36" s="204"/>
      <c r="C36" s="204"/>
      <c r="D36" s="204"/>
      <c r="E36" s="204"/>
      <c r="F36" s="204"/>
      <c r="G36" s="205"/>
    </row>
    <row r="37" spans="1:58" x14ac:dyDescent="0.2">
      <c r="E37" s="81"/>
    </row>
    <row r="38" spans="1:58" x14ac:dyDescent="0.2">
      <c r="E38" s="81"/>
    </row>
    <row r="39" spans="1:58" x14ac:dyDescent="0.2">
      <c r="E39" s="81"/>
    </row>
    <row r="40" spans="1:58" x14ac:dyDescent="0.2">
      <c r="E40" s="81"/>
    </row>
    <row r="41" spans="1:58" x14ac:dyDescent="0.2">
      <c r="E41" s="81"/>
    </row>
    <row r="42" spans="1:58" x14ac:dyDescent="0.2">
      <c r="E42" s="81"/>
    </row>
    <row r="43" spans="1:58" x14ac:dyDescent="0.2">
      <c r="E43" s="81"/>
    </row>
    <row r="44" spans="1:58" x14ac:dyDescent="0.2">
      <c r="E44" s="81"/>
    </row>
    <row r="45" spans="1:58" x14ac:dyDescent="0.2">
      <c r="E45" s="81"/>
    </row>
    <row r="46" spans="1:58" x14ac:dyDescent="0.2">
      <c r="E46" s="81"/>
    </row>
    <row r="47" spans="1:58" x14ac:dyDescent="0.2">
      <c r="E47" s="81"/>
    </row>
    <row r="48" spans="1:58"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A57" s="137"/>
      <c r="B57" s="137"/>
      <c r="C57" s="137"/>
      <c r="D57" s="137"/>
      <c r="E57" s="137"/>
      <c r="F57" s="137"/>
      <c r="G57" s="137"/>
    </row>
    <row r="58" spans="1:7" x14ac:dyDescent="0.2">
      <c r="A58" s="137"/>
      <c r="B58" s="137"/>
      <c r="C58" s="137"/>
      <c r="D58" s="137"/>
      <c r="E58" s="137"/>
      <c r="F58" s="137"/>
      <c r="G58" s="137"/>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E61" s="81"/>
    </row>
    <row r="62" spans="1:7" x14ac:dyDescent="0.2">
      <c r="E62" s="81"/>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A92" s="158"/>
      <c r="B92" s="158"/>
    </row>
    <row r="93" spans="1:7" x14ac:dyDescent="0.2">
      <c r="A93" s="137"/>
      <c r="B93" s="137"/>
      <c r="C93" s="159"/>
      <c r="D93" s="159"/>
      <c r="E93" s="160"/>
      <c r="F93" s="159"/>
      <c r="G93" s="161"/>
    </row>
    <row r="94" spans="1:7" x14ac:dyDescent="0.2">
      <c r="A94" s="162"/>
      <c r="B94" s="162"/>
      <c r="C94" s="137"/>
      <c r="D94" s="137"/>
      <c r="E94" s="163"/>
      <c r="F94" s="137"/>
      <c r="G94" s="137"/>
    </row>
    <row r="95" spans="1:7" x14ac:dyDescent="0.2">
      <c r="A95" s="137"/>
      <c r="B95" s="137"/>
      <c r="C95" s="137"/>
      <c r="D95" s="137"/>
      <c r="E95" s="163"/>
      <c r="F95" s="137"/>
      <c r="G95" s="137"/>
    </row>
    <row r="96" spans="1:7" x14ac:dyDescent="0.2">
      <c r="A96" s="137"/>
      <c r="B96" s="137"/>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sheetData>
  <sheetProtection password="C7B2" sheet="1"/>
  <mergeCells count="2">
    <mergeCell ref="A1:G1"/>
    <mergeCell ref="A36:G3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Z107"/>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1434</v>
      </c>
      <c r="E3" s="89"/>
      <c r="F3" s="90"/>
      <c r="G3" s="91"/>
    </row>
    <row r="4" spans="1:104" ht="13.5" customHeight="1" thickBot="1" x14ac:dyDescent="0.25">
      <c r="A4" s="92" t="s">
        <v>34</v>
      </c>
      <c r="B4" s="93"/>
      <c r="C4" s="94"/>
      <c r="D4" s="95" t="s">
        <v>1471</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1388</v>
      </c>
      <c r="C7" s="110"/>
      <c r="D7" s="111"/>
      <c r="E7" s="112"/>
      <c r="F7" s="112"/>
      <c r="G7" s="113"/>
      <c r="H7" s="114"/>
      <c r="I7" s="115"/>
      <c r="J7" s="116"/>
      <c r="K7" s="117"/>
      <c r="O7" s="118"/>
    </row>
    <row r="8" spans="1:104" x14ac:dyDescent="0.2">
      <c r="A8" s="119">
        <v>1</v>
      </c>
      <c r="B8" s="120" t="s">
        <v>47</v>
      </c>
      <c r="C8" s="121" t="s">
        <v>1436</v>
      </c>
      <c r="D8" s="122" t="s">
        <v>812</v>
      </c>
      <c r="E8" s="123">
        <v>1</v>
      </c>
      <c r="F8" s="124">
        <v>0</v>
      </c>
      <c r="G8" s="125">
        <f t="shared" ref="G8:G32" si="0">E8*F8</f>
        <v>0</v>
      </c>
      <c r="H8" s="126">
        <v>0</v>
      </c>
      <c r="I8" s="127">
        <f t="shared" ref="I8:I32" si="1">E8*H8</f>
        <v>0</v>
      </c>
      <c r="J8" s="126"/>
      <c r="K8" s="127">
        <f t="shared" ref="K8:K32" si="2">E8*J8</f>
        <v>0</v>
      </c>
      <c r="O8" s="118"/>
      <c r="Z8" s="118"/>
      <c r="AA8" s="118">
        <v>12</v>
      </c>
      <c r="AB8" s="118">
        <v>0</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32" si="3">G8</f>
        <v>0</v>
      </c>
      <c r="BA8" s="118"/>
      <c r="BB8" s="118"/>
      <c r="BC8" s="118"/>
      <c r="BD8" s="118"/>
      <c r="BE8" s="118"/>
      <c r="BF8" s="118"/>
      <c r="BG8" s="118"/>
      <c r="BH8" s="118"/>
      <c r="BI8" s="118"/>
      <c r="CA8" s="118">
        <v>12</v>
      </c>
      <c r="CB8" s="118">
        <v>0</v>
      </c>
      <c r="CZ8" s="81">
        <v>4</v>
      </c>
    </row>
    <row r="9" spans="1:104" ht="22.5" x14ac:dyDescent="0.2">
      <c r="A9" s="119">
        <v>2</v>
      </c>
      <c r="B9" s="120" t="s">
        <v>83</v>
      </c>
      <c r="C9" s="121" t="s">
        <v>1437</v>
      </c>
      <c r="D9" s="122" t="s">
        <v>812</v>
      </c>
      <c r="E9" s="123">
        <v>3</v>
      </c>
      <c r="F9" s="124">
        <v>0</v>
      </c>
      <c r="G9" s="125">
        <f t="shared" si="0"/>
        <v>0</v>
      </c>
      <c r="H9" s="126">
        <v>0</v>
      </c>
      <c r="I9" s="127">
        <f t="shared" si="1"/>
        <v>0</v>
      </c>
      <c r="J9" s="126"/>
      <c r="K9" s="127">
        <f t="shared" si="2"/>
        <v>0</v>
      </c>
      <c r="O9" s="118"/>
      <c r="Z9" s="118"/>
      <c r="AA9" s="118">
        <v>12</v>
      </c>
      <c r="AB9" s="118">
        <v>0</v>
      </c>
      <c r="AC9" s="118">
        <v>2</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107</v>
      </c>
      <c r="C10" s="121" t="s">
        <v>1438</v>
      </c>
      <c r="D10" s="122" t="s">
        <v>812</v>
      </c>
      <c r="E10" s="123">
        <v>1</v>
      </c>
      <c r="F10" s="124">
        <v>0</v>
      </c>
      <c r="G10" s="125">
        <f t="shared" si="0"/>
        <v>0</v>
      </c>
      <c r="H10" s="126">
        <v>0</v>
      </c>
      <c r="I10" s="127">
        <f t="shared" si="1"/>
        <v>0</v>
      </c>
      <c r="J10" s="126"/>
      <c r="K10" s="127">
        <f t="shared" si="2"/>
        <v>0</v>
      </c>
      <c r="O10" s="118"/>
      <c r="Z10" s="118"/>
      <c r="AA10" s="118">
        <v>12</v>
      </c>
      <c r="AB10" s="118">
        <v>0</v>
      </c>
      <c r="AC10" s="118">
        <v>3</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x14ac:dyDescent="0.2">
      <c r="A11" s="119">
        <v>4</v>
      </c>
      <c r="B11" s="120" t="s">
        <v>189</v>
      </c>
      <c r="C11" s="121" t="s">
        <v>1439</v>
      </c>
      <c r="D11" s="122" t="s">
        <v>455</v>
      </c>
      <c r="E11" s="123">
        <v>80</v>
      </c>
      <c r="F11" s="124">
        <v>0</v>
      </c>
      <c r="G11" s="125">
        <f t="shared" si="0"/>
        <v>0</v>
      </c>
      <c r="H11" s="126">
        <v>0</v>
      </c>
      <c r="I11" s="127">
        <f t="shared" si="1"/>
        <v>0</v>
      </c>
      <c r="J11" s="126"/>
      <c r="K11" s="127">
        <f t="shared" si="2"/>
        <v>0</v>
      </c>
      <c r="O11" s="118"/>
      <c r="Z11" s="118"/>
      <c r="AA11" s="118">
        <v>12</v>
      </c>
      <c r="AB11" s="118">
        <v>0</v>
      </c>
      <c r="AC11" s="118">
        <v>4</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x14ac:dyDescent="0.2">
      <c r="A12" s="119">
        <v>5</v>
      </c>
      <c r="B12" s="120" t="s">
        <v>198</v>
      </c>
      <c r="C12" s="121" t="s">
        <v>1440</v>
      </c>
      <c r="D12" s="122" t="s">
        <v>455</v>
      </c>
      <c r="E12" s="123">
        <v>70</v>
      </c>
      <c r="F12" s="124">
        <v>0</v>
      </c>
      <c r="G12" s="125">
        <f t="shared" si="0"/>
        <v>0</v>
      </c>
      <c r="H12" s="126">
        <v>0</v>
      </c>
      <c r="I12" s="127">
        <f t="shared" si="1"/>
        <v>0</v>
      </c>
      <c r="J12" s="126"/>
      <c r="K12" s="127">
        <f t="shared" si="2"/>
        <v>0</v>
      </c>
      <c r="O12" s="118"/>
      <c r="Z12" s="118"/>
      <c r="AA12" s="118">
        <v>12</v>
      </c>
      <c r="AB12" s="118">
        <v>0</v>
      </c>
      <c r="AC12" s="118">
        <v>5</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x14ac:dyDescent="0.2">
      <c r="A13" s="119">
        <v>6</v>
      </c>
      <c r="B13" s="120" t="s">
        <v>1441</v>
      </c>
      <c r="C13" s="121" t="s">
        <v>1442</v>
      </c>
      <c r="D13" s="122" t="s">
        <v>455</v>
      </c>
      <c r="E13" s="123">
        <v>15</v>
      </c>
      <c r="F13" s="124">
        <v>0</v>
      </c>
      <c r="G13" s="125">
        <f t="shared" si="0"/>
        <v>0</v>
      </c>
      <c r="H13" s="126">
        <v>0</v>
      </c>
      <c r="I13" s="127">
        <f t="shared" si="1"/>
        <v>0</v>
      </c>
      <c r="J13" s="126"/>
      <c r="K13" s="127">
        <f t="shared" si="2"/>
        <v>0</v>
      </c>
      <c r="O13" s="118"/>
      <c r="Z13" s="118"/>
      <c r="AA13" s="118">
        <v>12</v>
      </c>
      <c r="AB13" s="118">
        <v>0</v>
      </c>
      <c r="AC13" s="118">
        <v>6</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x14ac:dyDescent="0.2">
      <c r="A14" s="119">
        <v>7</v>
      </c>
      <c r="B14" s="120" t="s">
        <v>1443</v>
      </c>
      <c r="C14" s="121" t="s">
        <v>1444</v>
      </c>
      <c r="D14" s="122" t="s">
        <v>812</v>
      </c>
      <c r="E14" s="123">
        <v>1</v>
      </c>
      <c r="F14" s="124">
        <v>0</v>
      </c>
      <c r="G14" s="125">
        <f t="shared" si="0"/>
        <v>0</v>
      </c>
      <c r="H14" s="126">
        <v>0</v>
      </c>
      <c r="I14" s="127">
        <f t="shared" si="1"/>
        <v>0</v>
      </c>
      <c r="J14" s="126"/>
      <c r="K14" s="127">
        <f t="shared" si="2"/>
        <v>0</v>
      </c>
      <c r="O14" s="118"/>
      <c r="Z14" s="118"/>
      <c r="AA14" s="118">
        <v>12</v>
      </c>
      <c r="AB14" s="118">
        <v>0</v>
      </c>
      <c r="AC14" s="118">
        <v>7</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x14ac:dyDescent="0.2">
      <c r="A15" s="119">
        <v>8</v>
      </c>
      <c r="B15" s="120" t="s">
        <v>1349</v>
      </c>
      <c r="C15" s="121" t="s">
        <v>1445</v>
      </c>
      <c r="D15" s="122" t="s">
        <v>427</v>
      </c>
      <c r="E15" s="123">
        <v>1</v>
      </c>
      <c r="F15" s="124">
        <v>0</v>
      </c>
      <c r="G15" s="125">
        <f t="shared" si="0"/>
        <v>0</v>
      </c>
      <c r="H15" s="126">
        <v>0</v>
      </c>
      <c r="I15" s="127">
        <f t="shared" si="1"/>
        <v>0</v>
      </c>
      <c r="J15" s="126"/>
      <c r="K15" s="127">
        <f t="shared" si="2"/>
        <v>0</v>
      </c>
      <c r="O15" s="118"/>
      <c r="Z15" s="118"/>
      <c r="AA15" s="118">
        <v>12</v>
      </c>
      <c r="AB15" s="118">
        <v>0</v>
      </c>
      <c r="AC15" s="118">
        <v>8</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x14ac:dyDescent="0.2">
      <c r="A16" s="119">
        <v>9</v>
      </c>
      <c r="B16" s="120" t="s">
        <v>330</v>
      </c>
      <c r="C16" s="121" t="s">
        <v>1446</v>
      </c>
      <c r="D16" s="122" t="s">
        <v>812</v>
      </c>
      <c r="E16" s="123">
        <v>3</v>
      </c>
      <c r="F16" s="124">
        <v>0</v>
      </c>
      <c r="G16" s="125">
        <f t="shared" si="0"/>
        <v>0</v>
      </c>
      <c r="H16" s="126">
        <v>0</v>
      </c>
      <c r="I16" s="127">
        <f t="shared" si="1"/>
        <v>0</v>
      </c>
      <c r="J16" s="126"/>
      <c r="K16" s="127">
        <f t="shared" si="2"/>
        <v>0</v>
      </c>
      <c r="O16" s="118"/>
      <c r="Z16" s="118"/>
      <c r="AA16" s="118">
        <v>12</v>
      </c>
      <c r="AB16" s="118">
        <v>0</v>
      </c>
      <c r="AC16" s="118">
        <v>12</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x14ac:dyDescent="0.2">
      <c r="A17" s="119">
        <v>10</v>
      </c>
      <c r="B17" s="120" t="s">
        <v>1447</v>
      </c>
      <c r="C17" s="121" t="s">
        <v>1448</v>
      </c>
      <c r="D17" s="122" t="s">
        <v>812</v>
      </c>
      <c r="E17" s="123">
        <v>1</v>
      </c>
      <c r="F17" s="124">
        <v>0</v>
      </c>
      <c r="G17" s="125">
        <f t="shared" si="0"/>
        <v>0</v>
      </c>
      <c r="H17" s="126">
        <v>0</v>
      </c>
      <c r="I17" s="127">
        <f t="shared" si="1"/>
        <v>0</v>
      </c>
      <c r="J17" s="126"/>
      <c r="K17" s="127">
        <f t="shared" si="2"/>
        <v>0</v>
      </c>
      <c r="O17" s="118"/>
      <c r="Z17" s="118"/>
      <c r="AA17" s="118">
        <v>12</v>
      </c>
      <c r="AB17" s="118">
        <v>0</v>
      </c>
      <c r="AC17" s="118">
        <v>13</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19">
        <v>11</v>
      </c>
      <c r="B18" s="120" t="s">
        <v>1449</v>
      </c>
      <c r="C18" s="121" t="s">
        <v>1450</v>
      </c>
      <c r="D18" s="122" t="s">
        <v>812</v>
      </c>
      <c r="E18" s="123">
        <v>1</v>
      </c>
      <c r="F18" s="124">
        <v>0</v>
      </c>
      <c r="G18" s="125">
        <f t="shared" si="0"/>
        <v>0</v>
      </c>
      <c r="H18" s="126">
        <v>0</v>
      </c>
      <c r="I18" s="127">
        <f t="shared" si="1"/>
        <v>0</v>
      </c>
      <c r="J18" s="126"/>
      <c r="K18" s="127">
        <f t="shared" si="2"/>
        <v>0</v>
      </c>
      <c r="O18" s="118"/>
      <c r="Z18" s="118"/>
      <c r="AA18" s="118">
        <v>12</v>
      </c>
      <c r="AB18" s="118">
        <v>0</v>
      </c>
      <c r="AC18" s="118">
        <v>14</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12</v>
      </c>
      <c r="CB18" s="118">
        <v>0</v>
      </c>
      <c r="CZ18" s="81">
        <v>4</v>
      </c>
    </row>
    <row r="19" spans="1:104" x14ac:dyDescent="0.2">
      <c r="A19" s="119">
        <v>12</v>
      </c>
      <c r="B19" s="120" t="s">
        <v>1451</v>
      </c>
      <c r="C19" s="121" t="s">
        <v>1452</v>
      </c>
      <c r="D19" s="122" t="s">
        <v>812</v>
      </c>
      <c r="E19" s="123">
        <v>2</v>
      </c>
      <c r="F19" s="124">
        <v>0</v>
      </c>
      <c r="G19" s="125">
        <f t="shared" si="0"/>
        <v>0</v>
      </c>
      <c r="H19" s="126">
        <v>0</v>
      </c>
      <c r="I19" s="127">
        <f t="shared" si="1"/>
        <v>0</v>
      </c>
      <c r="J19" s="126"/>
      <c r="K19" s="127">
        <f t="shared" si="2"/>
        <v>0</v>
      </c>
      <c r="O19" s="118"/>
      <c r="Z19" s="118"/>
      <c r="AA19" s="118">
        <v>12</v>
      </c>
      <c r="AB19" s="118">
        <v>0</v>
      </c>
      <c r="AC19" s="118">
        <v>17</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12</v>
      </c>
      <c r="CB19" s="118">
        <v>0</v>
      </c>
      <c r="CZ19" s="81">
        <v>4</v>
      </c>
    </row>
    <row r="20" spans="1:104" x14ac:dyDescent="0.2">
      <c r="A20" s="119">
        <v>13</v>
      </c>
      <c r="B20" s="120" t="s">
        <v>56</v>
      </c>
      <c r="C20" s="121" t="s">
        <v>1453</v>
      </c>
      <c r="D20" s="122" t="s">
        <v>812</v>
      </c>
      <c r="E20" s="123">
        <v>6</v>
      </c>
      <c r="F20" s="124">
        <v>0</v>
      </c>
      <c r="G20" s="125">
        <f t="shared" si="0"/>
        <v>0</v>
      </c>
      <c r="H20" s="126">
        <v>0</v>
      </c>
      <c r="I20" s="127">
        <f t="shared" si="1"/>
        <v>0</v>
      </c>
      <c r="J20" s="126"/>
      <c r="K20" s="127">
        <f t="shared" si="2"/>
        <v>0</v>
      </c>
      <c r="O20" s="118"/>
      <c r="Z20" s="118"/>
      <c r="AA20" s="118">
        <v>12</v>
      </c>
      <c r="AB20" s="118">
        <v>0</v>
      </c>
      <c r="AC20" s="118">
        <v>18</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12</v>
      </c>
      <c r="CB20" s="118">
        <v>0</v>
      </c>
      <c r="CZ20" s="81">
        <v>4</v>
      </c>
    </row>
    <row r="21" spans="1:104" x14ac:dyDescent="0.2">
      <c r="A21" s="119">
        <v>14</v>
      </c>
      <c r="B21" s="120" t="s">
        <v>893</v>
      </c>
      <c r="C21" s="121" t="s">
        <v>1454</v>
      </c>
      <c r="D21" s="122" t="s">
        <v>812</v>
      </c>
      <c r="E21" s="123">
        <v>1</v>
      </c>
      <c r="F21" s="124">
        <v>0</v>
      </c>
      <c r="G21" s="125">
        <f t="shared" si="0"/>
        <v>0</v>
      </c>
      <c r="H21" s="126">
        <v>0</v>
      </c>
      <c r="I21" s="127">
        <f t="shared" si="1"/>
        <v>0</v>
      </c>
      <c r="J21" s="126"/>
      <c r="K21" s="127">
        <f t="shared" si="2"/>
        <v>0</v>
      </c>
      <c r="O21" s="118"/>
      <c r="Z21" s="118"/>
      <c r="AA21" s="118">
        <v>12</v>
      </c>
      <c r="AB21" s="118">
        <v>0</v>
      </c>
      <c r="AC21" s="118">
        <v>19</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12</v>
      </c>
      <c r="CB21" s="118">
        <v>0</v>
      </c>
      <c r="CZ21" s="81">
        <v>4</v>
      </c>
    </row>
    <row r="22" spans="1:104" x14ac:dyDescent="0.2">
      <c r="A22" s="119">
        <v>15</v>
      </c>
      <c r="B22" s="120" t="s">
        <v>279</v>
      </c>
      <c r="C22" s="121" t="s">
        <v>1455</v>
      </c>
      <c r="D22" s="122" t="s">
        <v>812</v>
      </c>
      <c r="E22" s="123">
        <v>5</v>
      </c>
      <c r="F22" s="124">
        <v>0</v>
      </c>
      <c r="G22" s="125">
        <f t="shared" si="0"/>
        <v>0</v>
      </c>
      <c r="H22" s="126">
        <v>0</v>
      </c>
      <c r="I22" s="127">
        <f t="shared" si="1"/>
        <v>0</v>
      </c>
      <c r="J22" s="126"/>
      <c r="K22" s="127">
        <f t="shared" si="2"/>
        <v>0</v>
      </c>
      <c r="O22" s="118"/>
      <c r="Z22" s="118"/>
      <c r="AA22" s="118">
        <v>12</v>
      </c>
      <c r="AB22" s="118">
        <v>0</v>
      </c>
      <c r="AC22" s="118">
        <v>20</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12</v>
      </c>
      <c r="CB22" s="118">
        <v>0</v>
      </c>
      <c r="CZ22" s="81">
        <v>4</v>
      </c>
    </row>
    <row r="23" spans="1:104" x14ac:dyDescent="0.2">
      <c r="A23" s="119">
        <v>16</v>
      </c>
      <c r="B23" s="120" t="s">
        <v>61</v>
      </c>
      <c r="C23" s="121" t="s">
        <v>1456</v>
      </c>
      <c r="D23" s="122" t="s">
        <v>812</v>
      </c>
      <c r="E23" s="123">
        <v>1</v>
      </c>
      <c r="F23" s="124">
        <v>0</v>
      </c>
      <c r="G23" s="125">
        <f t="shared" si="0"/>
        <v>0</v>
      </c>
      <c r="H23" s="126">
        <v>0</v>
      </c>
      <c r="I23" s="127">
        <f t="shared" si="1"/>
        <v>0</v>
      </c>
      <c r="J23" s="126"/>
      <c r="K23" s="127">
        <f t="shared" si="2"/>
        <v>0</v>
      </c>
      <c r="O23" s="118"/>
      <c r="Z23" s="118"/>
      <c r="AA23" s="118">
        <v>12</v>
      </c>
      <c r="AB23" s="118">
        <v>0</v>
      </c>
      <c r="AC23" s="118">
        <v>21</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12</v>
      </c>
      <c r="CB23" s="118">
        <v>0</v>
      </c>
      <c r="CZ23" s="81">
        <v>4</v>
      </c>
    </row>
    <row r="24" spans="1:104" x14ac:dyDescent="0.2">
      <c r="A24" s="119">
        <v>17</v>
      </c>
      <c r="B24" s="120" t="s">
        <v>70</v>
      </c>
      <c r="C24" s="121" t="s">
        <v>1457</v>
      </c>
      <c r="D24" s="122" t="s">
        <v>812</v>
      </c>
      <c r="E24" s="123">
        <v>1</v>
      </c>
      <c r="F24" s="124">
        <v>0</v>
      </c>
      <c r="G24" s="125">
        <f t="shared" si="0"/>
        <v>0</v>
      </c>
      <c r="H24" s="126">
        <v>0</v>
      </c>
      <c r="I24" s="127">
        <f t="shared" si="1"/>
        <v>0</v>
      </c>
      <c r="J24" s="126"/>
      <c r="K24" s="127">
        <f t="shared" si="2"/>
        <v>0</v>
      </c>
      <c r="O24" s="118"/>
      <c r="Z24" s="118"/>
      <c r="AA24" s="118">
        <v>12</v>
      </c>
      <c r="AB24" s="118">
        <v>0</v>
      </c>
      <c r="AC24" s="118">
        <v>22</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3"/>
        <v>0</v>
      </c>
      <c r="BA24" s="118"/>
      <c r="BB24" s="118"/>
      <c r="BC24" s="118"/>
      <c r="BD24" s="118"/>
      <c r="BE24" s="118"/>
      <c r="BF24" s="118"/>
      <c r="BG24" s="118"/>
      <c r="BH24" s="118"/>
      <c r="BI24" s="118"/>
      <c r="CA24" s="118">
        <v>12</v>
      </c>
      <c r="CB24" s="118">
        <v>0</v>
      </c>
      <c r="CZ24" s="81">
        <v>4</v>
      </c>
    </row>
    <row r="25" spans="1:104" x14ac:dyDescent="0.2">
      <c r="A25" s="119">
        <v>18</v>
      </c>
      <c r="B25" s="120" t="s">
        <v>74</v>
      </c>
      <c r="C25" s="121" t="s">
        <v>1458</v>
      </c>
      <c r="D25" s="122" t="s">
        <v>812</v>
      </c>
      <c r="E25" s="123">
        <v>1</v>
      </c>
      <c r="F25" s="124">
        <v>0</v>
      </c>
      <c r="G25" s="125">
        <f t="shared" si="0"/>
        <v>0</v>
      </c>
      <c r="H25" s="126">
        <v>0</v>
      </c>
      <c r="I25" s="127">
        <f t="shared" si="1"/>
        <v>0</v>
      </c>
      <c r="J25" s="126"/>
      <c r="K25" s="127">
        <f t="shared" si="2"/>
        <v>0</v>
      </c>
      <c r="O25" s="118"/>
      <c r="Z25" s="118"/>
      <c r="AA25" s="118">
        <v>12</v>
      </c>
      <c r="AB25" s="118">
        <v>0</v>
      </c>
      <c r="AC25" s="118">
        <v>23</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3"/>
        <v>0</v>
      </c>
      <c r="BA25" s="118"/>
      <c r="BB25" s="118"/>
      <c r="BC25" s="118"/>
      <c r="BD25" s="118"/>
      <c r="BE25" s="118"/>
      <c r="BF25" s="118"/>
      <c r="BG25" s="118"/>
      <c r="BH25" s="118"/>
      <c r="BI25" s="118"/>
      <c r="CA25" s="118">
        <v>12</v>
      </c>
      <c r="CB25" s="118">
        <v>0</v>
      </c>
      <c r="CZ25" s="81">
        <v>4</v>
      </c>
    </row>
    <row r="26" spans="1:104" x14ac:dyDescent="0.2">
      <c r="A26" s="119">
        <v>19</v>
      </c>
      <c r="B26" s="120" t="s">
        <v>1459</v>
      </c>
      <c r="C26" s="121" t="s">
        <v>1460</v>
      </c>
      <c r="D26" s="122" t="s">
        <v>812</v>
      </c>
      <c r="E26" s="123">
        <v>1</v>
      </c>
      <c r="F26" s="124">
        <v>0</v>
      </c>
      <c r="G26" s="125">
        <f t="shared" si="0"/>
        <v>0</v>
      </c>
      <c r="H26" s="126">
        <v>0</v>
      </c>
      <c r="I26" s="127">
        <f t="shared" si="1"/>
        <v>0</v>
      </c>
      <c r="J26" s="126"/>
      <c r="K26" s="127">
        <f t="shared" si="2"/>
        <v>0</v>
      </c>
      <c r="O26" s="118"/>
      <c r="Z26" s="118"/>
      <c r="AA26" s="118">
        <v>12</v>
      </c>
      <c r="AB26" s="118">
        <v>0</v>
      </c>
      <c r="AC26" s="118">
        <v>24</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3"/>
        <v>0</v>
      </c>
      <c r="BA26" s="118"/>
      <c r="BB26" s="118"/>
      <c r="BC26" s="118"/>
      <c r="BD26" s="118"/>
      <c r="BE26" s="118"/>
      <c r="BF26" s="118"/>
      <c r="BG26" s="118"/>
      <c r="BH26" s="118"/>
      <c r="BI26" s="118"/>
      <c r="CA26" s="118">
        <v>12</v>
      </c>
      <c r="CB26" s="118">
        <v>0</v>
      </c>
      <c r="CZ26" s="81">
        <v>4</v>
      </c>
    </row>
    <row r="27" spans="1:104" x14ac:dyDescent="0.2">
      <c r="A27" s="119">
        <v>20</v>
      </c>
      <c r="B27" s="120" t="s">
        <v>1461</v>
      </c>
      <c r="C27" s="121" t="s">
        <v>1462</v>
      </c>
      <c r="D27" s="122" t="s">
        <v>455</v>
      </c>
      <c r="E27" s="123">
        <v>300</v>
      </c>
      <c r="F27" s="124">
        <v>0</v>
      </c>
      <c r="G27" s="125">
        <f t="shared" si="0"/>
        <v>0</v>
      </c>
      <c r="H27" s="126">
        <v>0</v>
      </c>
      <c r="I27" s="127">
        <f t="shared" si="1"/>
        <v>0</v>
      </c>
      <c r="J27" s="126"/>
      <c r="K27" s="127">
        <f t="shared" si="2"/>
        <v>0</v>
      </c>
      <c r="O27" s="118"/>
      <c r="Z27" s="118"/>
      <c r="AA27" s="118">
        <v>12</v>
      </c>
      <c r="AB27" s="118">
        <v>0</v>
      </c>
      <c r="AC27" s="118">
        <v>25</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3"/>
        <v>0</v>
      </c>
      <c r="BA27" s="118"/>
      <c r="BB27" s="118"/>
      <c r="BC27" s="118"/>
      <c r="BD27" s="118"/>
      <c r="BE27" s="118"/>
      <c r="BF27" s="118"/>
      <c r="BG27" s="118"/>
      <c r="BH27" s="118"/>
      <c r="BI27" s="118"/>
      <c r="CA27" s="118">
        <v>12</v>
      </c>
      <c r="CB27" s="118">
        <v>0</v>
      </c>
      <c r="CZ27" s="81">
        <v>4</v>
      </c>
    </row>
    <row r="28" spans="1:104" x14ac:dyDescent="0.2">
      <c r="A28" s="119">
        <v>21</v>
      </c>
      <c r="B28" s="120" t="s">
        <v>1463</v>
      </c>
      <c r="C28" s="121" t="s">
        <v>1390</v>
      </c>
      <c r="D28" s="122" t="s">
        <v>455</v>
      </c>
      <c r="E28" s="123">
        <v>30</v>
      </c>
      <c r="F28" s="124">
        <v>0</v>
      </c>
      <c r="G28" s="125">
        <f t="shared" si="0"/>
        <v>0</v>
      </c>
      <c r="H28" s="126">
        <v>0</v>
      </c>
      <c r="I28" s="127">
        <f t="shared" si="1"/>
        <v>0</v>
      </c>
      <c r="J28" s="126"/>
      <c r="K28" s="127">
        <f t="shared" si="2"/>
        <v>0</v>
      </c>
      <c r="O28" s="118"/>
      <c r="Z28" s="118"/>
      <c r="AA28" s="118">
        <v>12</v>
      </c>
      <c r="AB28" s="118">
        <v>0</v>
      </c>
      <c r="AC28" s="118">
        <v>26</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3"/>
        <v>0</v>
      </c>
      <c r="BA28" s="118"/>
      <c r="BB28" s="118"/>
      <c r="BC28" s="118"/>
      <c r="BD28" s="118"/>
      <c r="BE28" s="118"/>
      <c r="BF28" s="118"/>
      <c r="BG28" s="118"/>
      <c r="BH28" s="118"/>
      <c r="BI28" s="118"/>
      <c r="CA28" s="118">
        <v>12</v>
      </c>
      <c r="CB28" s="118">
        <v>0</v>
      </c>
      <c r="CZ28" s="81">
        <v>4</v>
      </c>
    </row>
    <row r="29" spans="1:104" x14ac:dyDescent="0.2">
      <c r="A29" s="119">
        <v>22</v>
      </c>
      <c r="B29" s="120" t="s">
        <v>1464</v>
      </c>
      <c r="C29" s="121" t="s">
        <v>1440</v>
      </c>
      <c r="D29" s="122" t="s">
        <v>455</v>
      </c>
      <c r="E29" s="123">
        <v>200</v>
      </c>
      <c r="F29" s="124">
        <v>0</v>
      </c>
      <c r="G29" s="125">
        <f t="shared" si="0"/>
        <v>0</v>
      </c>
      <c r="H29" s="126">
        <v>0</v>
      </c>
      <c r="I29" s="127">
        <f t="shared" si="1"/>
        <v>0</v>
      </c>
      <c r="J29" s="126"/>
      <c r="K29" s="127">
        <f t="shared" si="2"/>
        <v>0</v>
      </c>
      <c r="O29" s="118"/>
      <c r="Z29" s="118"/>
      <c r="AA29" s="118">
        <v>12</v>
      </c>
      <c r="AB29" s="118">
        <v>0</v>
      </c>
      <c r="AC29" s="118">
        <v>27</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3"/>
        <v>0</v>
      </c>
      <c r="BA29" s="118"/>
      <c r="BB29" s="118"/>
      <c r="BC29" s="118"/>
      <c r="BD29" s="118"/>
      <c r="BE29" s="118"/>
      <c r="BF29" s="118"/>
      <c r="BG29" s="118"/>
      <c r="BH29" s="118"/>
      <c r="BI29" s="118"/>
      <c r="CA29" s="118">
        <v>12</v>
      </c>
      <c r="CB29" s="118">
        <v>0</v>
      </c>
      <c r="CZ29" s="81">
        <v>4</v>
      </c>
    </row>
    <row r="30" spans="1:104" x14ac:dyDescent="0.2">
      <c r="A30" s="119">
        <v>23</v>
      </c>
      <c r="B30" s="120" t="s">
        <v>1465</v>
      </c>
      <c r="C30" s="121" t="s">
        <v>1466</v>
      </c>
      <c r="D30" s="122" t="s">
        <v>427</v>
      </c>
      <c r="E30" s="123">
        <v>1</v>
      </c>
      <c r="F30" s="124">
        <v>0</v>
      </c>
      <c r="G30" s="125">
        <f t="shared" si="0"/>
        <v>0</v>
      </c>
      <c r="H30" s="126">
        <v>0</v>
      </c>
      <c r="I30" s="127">
        <f t="shared" si="1"/>
        <v>0</v>
      </c>
      <c r="J30" s="126"/>
      <c r="K30" s="127">
        <f t="shared" si="2"/>
        <v>0</v>
      </c>
      <c r="O30" s="118"/>
      <c r="Z30" s="118"/>
      <c r="AA30" s="118">
        <v>12</v>
      </c>
      <c r="AB30" s="118">
        <v>0</v>
      </c>
      <c r="AC30" s="118">
        <v>28</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3"/>
        <v>0</v>
      </c>
      <c r="BA30" s="118"/>
      <c r="BB30" s="118"/>
      <c r="BC30" s="118"/>
      <c r="BD30" s="118"/>
      <c r="BE30" s="118"/>
      <c r="BF30" s="118"/>
      <c r="BG30" s="118"/>
      <c r="BH30" s="118"/>
      <c r="BI30" s="118"/>
      <c r="CA30" s="118">
        <v>12</v>
      </c>
      <c r="CB30" s="118">
        <v>0</v>
      </c>
      <c r="CZ30" s="81">
        <v>4</v>
      </c>
    </row>
    <row r="31" spans="1:104" x14ac:dyDescent="0.2">
      <c r="A31" s="119">
        <v>24</v>
      </c>
      <c r="B31" s="120" t="s">
        <v>1467</v>
      </c>
      <c r="C31" s="121" t="s">
        <v>1468</v>
      </c>
      <c r="D31" s="122" t="s">
        <v>427</v>
      </c>
      <c r="E31" s="123">
        <v>1</v>
      </c>
      <c r="F31" s="124">
        <v>0</v>
      </c>
      <c r="G31" s="125">
        <f t="shared" si="0"/>
        <v>0</v>
      </c>
      <c r="H31" s="126">
        <v>0</v>
      </c>
      <c r="I31" s="127">
        <f t="shared" si="1"/>
        <v>0</v>
      </c>
      <c r="J31" s="126"/>
      <c r="K31" s="127">
        <f t="shared" si="2"/>
        <v>0</v>
      </c>
      <c r="O31" s="118"/>
      <c r="Z31" s="118"/>
      <c r="AA31" s="118">
        <v>12</v>
      </c>
      <c r="AB31" s="118">
        <v>0</v>
      </c>
      <c r="AC31" s="118">
        <v>29</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3"/>
        <v>0</v>
      </c>
      <c r="BA31" s="118"/>
      <c r="BB31" s="118"/>
      <c r="BC31" s="118"/>
      <c r="BD31" s="118"/>
      <c r="BE31" s="118"/>
      <c r="BF31" s="118"/>
      <c r="BG31" s="118"/>
      <c r="BH31" s="118"/>
      <c r="BI31" s="118"/>
      <c r="CA31" s="118">
        <v>12</v>
      </c>
      <c r="CB31" s="118">
        <v>0</v>
      </c>
      <c r="CZ31" s="81">
        <v>4</v>
      </c>
    </row>
    <row r="32" spans="1:104" x14ac:dyDescent="0.2">
      <c r="A32" s="119">
        <v>25</v>
      </c>
      <c r="B32" s="120" t="s">
        <v>1469</v>
      </c>
      <c r="C32" s="121" t="s">
        <v>1470</v>
      </c>
      <c r="D32" s="122" t="s">
        <v>427</v>
      </c>
      <c r="E32" s="123">
        <v>1</v>
      </c>
      <c r="F32" s="124">
        <v>0</v>
      </c>
      <c r="G32" s="125">
        <f t="shared" si="0"/>
        <v>0</v>
      </c>
      <c r="H32" s="126">
        <v>0</v>
      </c>
      <c r="I32" s="127">
        <f t="shared" si="1"/>
        <v>0</v>
      </c>
      <c r="J32" s="126"/>
      <c r="K32" s="127">
        <f t="shared" si="2"/>
        <v>0</v>
      </c>
      <c r="O32" s="118"/>
      <c r="Z32" s="118"/>
      <c r="AA32" s="118">
        <v>12</v>
      </c>
      <c r="AB32" s="118">
        <v>0</v>
      </c>
      <c r="AC32" s="118">
        <v>30</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 t="shared" si="3"/>
        <v>0</v>
      </c>
      <c r="BA32" s="118"/>
      <c r="BB32" s="118"/>
      <c r="BC32" s="118"/>
      <c r="BD32" s="118"/>
      <c r="BE32" s="118"/>
      <c r="BF32" s="118"/>
      <c r="BG32" s="118"/>
      <c r="BH32" s="118"/>
      <c r="BI32" s="118"/>
      <c r="CA32" s="118">
        <v>12</v>
      </c>
      <c r="CB32" s="118">
        <v>0</v>
      </c>
      <c r="CZ32" s="81">
        <v>4</v>
      </c>
    </row>
    <row r="33" spans="1:61" x14ac:dyDescent="0.2">
      <c r="A33" s="139" t="s">
        <v>50</v>
      </c>
      <c r="B33" s="140" t="s">
        <v>1388</v>
      </c>
      <c r="C33" s="141"/>
      <c r="D33" s="142"/>
      <c r="E33" s="143"/>
      <c r="F33" s="143"/>
      <c r="G33" s="144">
        <f>SUM(G7:G32)</f>
        <v>0</v>
      </c>
      <c r="H33" s="145"/>
      <c r="I33" s="144">
        <f>SUM(I7:I32)</f>
        <v>0</v>
      </c>
      <c r="J33" s="146"/>
      <c r="K33" s="144">
        <f>SUM(K7:K32)</f>
        <v>0</v>
      </c>
      <c r="O33" s="118"/>
      <c r="X33" s="147">
        <f>K33</f>
        <v>0</v>
      </c>
      <c r="Y33" s="147">
        <f>I33</f>
        <v>0</v>
      </c>
      <c r="Z33" s="128">
        <f>G33</f>
        <v>0</v>
      </c>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48"/>
      <c r="BB33" s="148"/>
      <c r="BC33" s="148"/>
      <c r="BD33" s="148"/>
      <c r="BE33" s="148"/>
      <c r="BF33" s="148"/>
      <c r="BG33" s="118"/>
      <c r="BH33" s="118"/>
      <c r="BI33" s="118"/>
    </row>
    <row r="34" spans="1:61" x14ac:dyDescent="0.2">
      <c r="A34" s="149" t="s">
        <v>29</v>
      </c>
      <c r="B34" s="150" t="s">
        <v>51</v>
      </c>
      <c r="C34" s="151"/>
      <c r="D34" s="152"/>
      <c r="E34" s="153"/>
      <c r="F34" s="153"/>
      <c r="G34" s="154">
        <f>SUM(Z7:Z34)</f>
        <v>0</v>
      </c>
      <c r="H34" s="155"/>
      <c r="I34" s="154">
        <f>SUM(Y7:Y34)</f>
        <v>0</v>
      </c>
      <c r="J34" s="155"/>
      <c r="K34" s="154">
        <f>SUM(X7:X34)</f>
        <v>0</v>
      </c>
      <c r="O34" s="118"/>
      <c r="BA34" s="156"/>
      <c r="BB34" s="156"/>
      <c r="BC34" s="156"/>
      <c r="BD34" s="156"/>
      <c r="BE34" s="156"/>
      <c r="BF34" s="156"/>
    </row>
    <row r="35" spans="1:61" x14ac:dyDescent="0.2">
      <c r="E35" s="81"/>
    </row>
    <row r="36" spans="1:61" x14ac:dyDescent="0.2">
      <c r="A36" s="157" t="s">
        <v>31</v>
      </c>
      <c r="E36" s="81"/>
    </row>
    <row r="37" spans="1:61" ht="117.75" customHeight="1" x14ac:dyDescent="0.2">
      <c r="A37" s="203"/>
      <c r="B37" s="204"/>
      <c r="C37" s="204"/>
      <c r="D37" s="204"/>
      <c r="E37" s="204"/>
      <c r="F37" s="204"/>
      <c r="G37" s="205"/>
    </row>
    <row r="38" spans="1:61" x14ac:dyDescent="0.2">
      <c r="E38" s="81"/>
    </row>
    <row r="39" spans="1:61" x14ac:dyDescent="0.2">
      <c r="E39" s="81"/>
    </row>
    <row r="40" spans="1:61" x14ac:dyDescent="0.2">
      <c r="E40" s="81"/>
    </row>
    <row r="41" spans="1:61" x14ac:dyDescent="0.2">
      <c r="E41" s="81"/>
    </row>
    <row r="42" spans="1:61" x14ac:dyDescent="0.2">
      <c r="E42" s="81"/>
    </row>
    <row r="43" spans="1:61" x14ac:dyDescent="0.2">
      <c r="E43" s="81"/>
    </row>
    <row r="44" spans="1:61" x14ac:dyDescent="0.2">
      <c r="E44" s="81"/>
    </row>
    <row r="45" spans="1:61" x14ac:dyDescent="0.2">
      <c r="E45" s="81"/>
    </row>
    <row r="46" spans="1:61" x14ac:dyDescent="0.2">
      <c r="E46" s="81"/>
    </row>
    <row r="47" spans="1:61" x14ac:dyDescent="0.2">
      <c r="E47" s="81"/>
    </row>
    <row r="48" spans="1:61"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A58" s="137"/>
      <c r="B58" s="137"/>
      <c r="C58" s="137"/>
      <c r="D58" s="137"/>
      <c r="E58" s="137"/>
      <c r="F58" s="137"/>
      <c r="G58" s="137"/>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E62" s="81"/>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A93" s="158"/>
      <c r="B93" s="158"/>
    </row>
    <row r="94" spans="1:7" x14ac:dyDescent="0.2">
      <c r="A94" s="137"/>
      <c r="B94" s="137"/>
      <c r="C94" s="159"/>
      <c r="D94" s="159"/>
      <c r="E94" s="160"/>
      <c r="F94" s="159"/>
      <c r="G94" s="161"/>
    </row>
    <row r="95" spans="1:7" x14ac:dyDescent="0.2">
      <c r="A95" s="162"/>
      <c r="B95" s="162"/>
      <c r="C95" s="137"/>
      <c r="D95" s="137"/>
      <c r="E95" s="163"/>
      <c r="F95" s="137"/>
      <c r="G95" s="137"/>
    </row>
    <row r="96" spans="1:7" x14ac:dyDescent="0.2">
      <c r="A96" s="137"/>
      <c r="B96" s="137"/>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sheetData>
  <sheetProtection password="C7B2" sheet="1"/>
  <mergeCells count="2">
    <mergeCell ref="A1:G1"/>
    <mergeCell ref="A37:G3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Z132"/>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1434</v>
      </c>
      <c r="E3" s="89"/>
      <c r="F3" s="90"/>
      <c r="G3" s="91"/>
    </row>
    <row r="4" spans="1:104" ht="13.5" customHeight="1" thickBot="1" x14ac:dyDescent="0.25">
      <c r="A4" s="92" t="s">
        <v>34</v>
      </c>
      <c r="B4" s="93"/>
      <c r="C4" s="94"/>
      <c r="D4" s="95" t="s">
        <v>1573</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1472</v>
      </c>
      <c r="C7" s="110" t="s">
        <v>1473</v>
      </c>
      <c r="D7" s="111"/>
      <c r="E7" s="112"/>
      <c r="F7" s="112"/>
      <c r="G7" s="113"/>
      <c r="H7" s="114"/>
      <c r="I7" s="115"/>
      <c r="J7" s="116"/>
      <c r="K7" s="117"/>
      <c r="O7" s="118"/>
    </row>
    <row r="8" spans="1:104" ht="33.75" x14ac:dyDescent="0.2">
      <c r="A8" s="119">
        <v>1</v>
      </c>
      <c r="B8" s="120" t="s">
        <v>1474</v>
      </c>
      <c r="C8" s="121" t="s">
        <v>1475</v>
      </c>
      <c r="D8" s="122" t="s">
        <v>812</v>
      </c>
      <c r="E8" s="123">
        <v>1</v>
      </c>
      <c r="F8" s="124">
        <v>0</v>
      </c>
      <c r="G8" s="125">
        <f t="shared" ref="G8:G39" si="0">E8*F8</f>
        <v>0</v>
      </c>
      <c r="H8" s="126">
        <v>0</v>
      </c>
      <c r="I8" s="127">
        <f t="shared" ref="I8:I39" si="1">E8*H8</f>
        <v>0</v>
      </c>
      <c r="J8" s="126"/>
      <c r="K8" s="127">
        <f t="shared" ref="K8:K39" si="2">E8*J8</f>
        <v>0</v>
      </c>
      <c r="O8" s="118"/>
      <c r="Z8" s="118"/>
      <c r="AA8" s="118">
        <v>12</v>
      </c>
      <c r="AB8" s="118">
        <v>0</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39" si="3">G8</f>
        <v>0</v>
      </c>
      <c r="BA8" s="118"/>
      <c r="BB8" s="118"/>
      <c r="BC8" s="118"/>
      <c r="BD8" s="118"/>
      <c r="BE8" s="118"/>
      <c r="BF8" s="118"/>
      <c r="BG8" s="118"/>
      <c r="BH8" s="118"/>
      <c r="BI8" s="118"/>
      <c r="CA8" s="118">
        <v>12</v>
      </c>
      <c r="CB8" s="118">
        <v>0</v>
      </c>
      <c r="CZ8" s="81">
        <v>4</v>
      </c>
    </row>
    <row r="9" spans="1:104" ht="22.5" x14ac:dyDescent="0.2">
      <c r="A9" s="119">
        <v>2</v>
      </c>
      <c r="B9" s="120" t="s">
        <v>1476</v>
      </c>
      <c r="C9" s="121" t="s">
        <v>1477</v>
      </c>
      <c r="D9" s="122" t="s">
        <v>812</v>
      </c>
      <c r="E9" s="123">
        <v>1</v>
      </c>
      <c r="F9" s="124">
        <v>0</v>
      </c>
      <c r="G9" s="125">
        <f t="shared" si="0"/>
        <v>0</v>
      </c>
      <c r="H9" s="126">
        <v>0</v>
      </c>
      <c r="I9" s="127">
        <f t="shared" si="1"/>
        <v>0</v>
      </c>
      <c r="J9" s="126"/>
      <c r="K9" s="127">
        <f t="shared" si="2"/>
        <v>0</v>
      </c>
      <c r="O9" s="118"/>
      <c r="Z9" s="118"/>
      <c r="AA9" s="118">
        <v>12</v>
      </c>
      <c r="AB9" s="118">
        <v>0</v>
      </c>
      <c r="AC9" s="118">
        <v>2</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1478</v>
      </c>
      <c r="C10" s="121" t="s">
        <v>1479</v>
      </c>
      <c r="D10" s="122" t="s">
        <v>812</v>
      </c>
      <c r="E10" s="123">
        <v>1</v>
      </c>
      <c r="F10" s="124">
        <v>0</v>
      </c>
      <c r="G10" s="125">
        <f t="shared" si="0"/>
        <v>0</v>
      </c>
      <c r="H10" s="126">
        <v>0</v>
      </c>
      <c r="I10" s="127">
        <f t="shared" si="1"/>
        <v>0</v>
      </c>
      <c r="J10" s="126"/>
      <c r="K10" s="127">
        <f t="shared" si="2"/>
        <v>0</v>
      </c>
      <c r="O10" s="118"/>
      <c r="Z10" s="118"/>
      <c r="AA10" s="118">
        <v>12</v>
      </c>
      <c r="AB10" s="118">
        <v>0</v>
      </c>
      <c r="AC10" s="118">
        <v>3</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ht="22.5" x14ac:dyDescent="0.2">
      <c r="A11" s="119">
        <v>4</v>
      </c>
      <c r="B11" s="120" t="s">
        <v>1480</v>
      </c>
      <c r="C11" s="121" t="s">
        <v>1481</v>
      </c>
      <c r="D11" s="122" t="s">
        <v>812</v>
      </c>
      <c r="E11" s="123">
        <v>1</v>
      </c>
      <c r="F11" s="124">
        <v>0</v>
      </c>
      <c r="G11" s="125">
        <f t="shared" si="0"/>
        <v>0</v>
      </c>
      <c r="H11" s="126">
        <v>0</v>
      </c>
      <c r="I11" s="127">
        <f t="shared" si="1"/>
        <v>0</v>
      </c>
      <c r="J11" s="126"/>
      <c r="K11" s="127">
        <f t="shared" si="2"/>
        <v>0</v>
      </c>
      <c r="O11" s="118"/>
      <c r="Z11" s="118"/>
      <c r="AA11" s="118">
        <v>12</v>
      </c>
      <c r="AB11" s="118">
        <v>0</v>
      </c>
      <c r="AC11" s="118">
        <v>4</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x14ac:dyDescent="0.2">
      <c r="A12" s="119">
        <v>5</v>
      </c>
      <c r="B12" s="120" t="s">
        <v>1482</v>
      </c>
      <c r="C12" s="121" t="s">
        <v>1483</v>
      </c>
      <c r="D12" s="122" t="s">
        <v>812</v>
      </c>
      <c r="E12" s="123">
        <v>2</v>
      </c>
      <c r="F12" s="124">
        <v>0</v>
      </c>
      <c r="G12" s="125">
        <f t="shared" si="0"/>
        <v>0</v>
      </c>
      <c r="H12" s="126">
        <v>0</v>
      </c>
      <c r="I12" s="127">
        <f t="shared" si="1"/>
        <v>0</v>
      </c>
      <c r="J12" s="126"/>
      <c r="K12" s="127">
        <f t="shared" si="2"/>
        <v>0</v>
      </c>
      <c r="O12" s="118"/>
      <c r="Z12" s="118"/>
      <c r="AA12" s="118">
        <v>12</v>
      </c>
      <c r="AB12" s="118">
        <v>0</v>
      </c>
      <c r="AC12" s="118">
        <v>5</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ht="33.75" x14ac:dyDescent="0.2">
      <c r="A13" s="119">
        <v>6</v>
      </c>
      <c r="B13" s="120" t="s">
        <v>1484</v>
      </c>
      <c r="C13" s="121" t="s">
        <v>1485</v>
      </c>
      <c r="D13" s="122" t="s">
        <v>812</v>
      </c>
      <c r="E13" s="123">
        <v>1</v>
      </c>
      <c r="F13" s="124">
        <v>0</v>
      </c>
      <c r="G13" s="125">
        <f t="shared" si="0"/>
        <v>0</v>
      </c>
      <c r="H13" s="126">
        <v>0</v>
      </c>
      <c r="I13" s="127">
        <f t="shared" si="1"/>
        <v>0</v>
      </c>
      <c r="J13" s="126"/>
      <c r="K13" s="127">
        <f t="shared" si="2"/>
        <v>0</v>
      </c>
      <c r="O13" s="118"/>
      <c r="Z13" s="118"/>
      <c r="AA13" s="118">
        <v>12</v>
      </c>
      <c r="AB13" s="118">
        <v>0</v>
      </c>
      <c r="AC13" s="118">
        <v>6</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ht="22.5" x14ac:dyDescent="0.2">
      <c r="A14" s="119">
        <v>7</v>
      </c>
      <c r="B14" s="120" t="s">
        <v>1486</v>
      </c>
      <c r="C14" s="121" t="s">
        <v>1481</v>
      </c>
      <c r="D14" s="122" t="s">
        <v>812</v>
      </c>
      <c r="E14" s="123">
        <v>1</v>
      </c>
      <c r="F14" s="124">
        <v>0</v>
      </c>
      <c r="G14" s="125">
        <f t="shared" si="0"/>
        <v>0</v>
      </c>
      <c r="H14" s="126">
        <v>0</v>
      </c>
      <c r="I14" s="127">
        <f t="shared" si="1"/>
        <v>0</v>
      </c>
      <c r="J14" s="126"/>
      <c r="K14" s="127">
        <f t="shared" si="2"/>
        <v>0</v>
      </c>
      <c r="O14" s="118"/>
      <c r="Z14" s="118"/>
      <c r="AA14" s="118">
        <v>12</v>
      </c>
      <c r="AB14" s="118">
        <v>0</v>
      </c>
      <c r="AC14" s="118">
        <v>7</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ht="22.5" x14ac:dyDescent="0.2">
      <c r="A15" s="119">
        <v>8</v>
      </c>
      <c r="B15" s="120" t="s">
        <v>1487</v>
      </c>
      <c r="C15" s="121" t="s">
        <v>1488</v>
      </c>
      <c r="D15" s="122" t="s">
        <v>812</v>
      </c>
      <c r="E15" s="123">
        <v>1</v>
      </c>
      <c r="F15" s="124">
        <v>0</v>
      </c>
      <c r="G15" s="125">
        <f t="shared" si="0"/>
        <v>0</v>
      </c>
      <c r="H15" s="126">
        <v>0</v>
      </c>
      <c r="I15" s="127">
        <f t="shared" si="1"/>
        <v>0</v>
      </c>
      <c r="J15" s="126"/>
      <c r="K15" s="127">
        <f t="shared" si="2"/>
        <v>0</v>
      </c>
      <c r="O15" s="118"/>
      <c r="Z15" s="118"/>
      <c r="AA15" s="118">
        <v>12</v>
      </c>
      <c r="AB15" s="118">
        <v>0</v>
      </c>
      <c r="AC15" s="118">
        <v>8</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x14ac:dyDescent="0.2">
      <c r="A16" s="119">
        <v>9</v>
      </c>
      <c r="B16" s="120" t="s">
        <v>1489</v>
      </c>
      <c r="C16" s="121" t="s">
        <v>1490</v>
      </c>
      <c r="D16" s="122" t="s">
        <v>812</v>
      </c>
      <c r="E16" s="123">
        <v>1</v>
      </c>
      <c r="F16" s="124">
        <v>0</v>
      </c>
      <c r="G16" s="125">
        <f t="shared" si="0"/>
        <v>0</v>
      </c>
      <c r="H16" s="126">
        <v>0</v>
      </c>
      <c r="I16" s="127">
        <f t="shared" si="1"/>
        <v>0</v>
      </c>
      <c r="J16" s="126"/>
      <c r="K16" s="127">
        <f t="shared" si="2"/>
        <v>0</v>
      </c>
      <c r="O16" s="118"/>
      <c r="Z16" s="118"/>
      <c r="AA16" s="118">
        <v>12</v>
      </c>
      <c r="AB16" s="118">
        <v>0</v>
      </c>
      <c r="AC16" s="118">
        <v>9</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x14ac:dyDescent="0.2">
      <c r="A17" s="119">
        <v>10</v>
      </c>
      <c r="B17" s="120" t="s">
        <v>1491</v>
      </c>
      <c r="C17" s="121" t="s">
        <v>1492</v>
      </c>
      <c r="D17" s="122" t="s">
        <v>812</v>
      </c>
      <c r="E17" s="123">
        <v>45</v>
      </c>
      <c r="F17" s="124">
        <v>0</v>
      </c>
      <c r="G17" s="125">
        <f t="shared" si="0"/>
        <v>0</v>
      </c>
      <c r="H17" s="126">
        <v>0</v>
      </c>
      <c r="I17" s="127">
        <f t="shared" si="1"/>
        <v>0</v>
      </c>
      <c r="J17" s="126"/>
      <c r="K17" s="127">
        <f t="shared" si="2"/>
        <v>0</v>
      </c>
      <c r="O17" s="118"/>
      <c r="Z17" s="118"/>
      <c r="AA17" s="118">
        <v>12</v>
      </c>
      <c r="AB17" s="118">
        <v>0</v>
      </c>
      <c r="AC17" s="118">
        <v>10</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19">
        <v>11</v>
      </c>
      <c r="B18" s="120" t="s">
        <v>1493</v>
      </c>
      <c r="C18" s="121" t="s">
        <v>1494</v>
      </c>
      <c r="D18" s="122" t="s">
        <v>812</v>
      </c>
      <c r="E18" s="123">
        <v>45</v>
      </c>
      <c r="F18" s="124">
        <v>0</v>
      </c>
      <c r="G18" s="125">
        <f t="shared" si="0"/>
        <v>0</v>
      </c>
      <c r="H18" s="126">
        <v>0</v>
      </c>
      <c r="I18" s="127">
        <f t="shared" si="1"/>
        <v>0</v>
      </c>
      <c r="J18" s="126"/>
      <c r="K18" s="127">
        <f t="shared" si="2"/>
        <v>0</v>
      </c>
      <c r="O18" s="118"/>
      <c r="Z18" s="118"/>
      <c r="AA18" s="118">
        <v>12</v>
      </c>
      <c r="AB18" s="118">
        <v>0</v>
      </c>
      <c r="AC18" s="118">
        <v>11</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12</v>
      </c>
      <c r="CB18" s="118">
        <v>0</v>
      </c>
      <c r="CZ18" s="81">
        <v>4</v>
      </c>
    </row>
    <row r="19" spans="1:104" x14ac:dyDescent="0.2">
      <c r="A19" s="119">
        <v>12</v>
      </c>
      <c r="B19" s="120" t="s">
        <v>1495</v>
      </c>
      <c r="C19" s="121" t="s">
        <v>1496</v>
      </c>
      <c r="D19" s="122" t="s">
        <v>812</v>
      </c>
      <c r="E19" s="123">
        <v>64</v>
      </c>
      <c r="F19" s="124">
        <v>0</v>
      </c>
      <c r="G19" s="125">
        <f t="shared" si="0"/>
        <v>0</v>
      </c>
      <c r="H19" s="126">
        <v>0</v>
      </c>
      <c r="I19" s="127">
        <f t="shared" si="1"/>
        <v>0</v>
      </c>
      <c r="J19" s="126"/>
      <c r="K19" s="127">
        <f t="shared" si="2"/>
        <v>0</v>
      </c>
      <c r="O19" s="118"/>
      <c r="Z19" s="118"/>
      <c r="AA19" s="118">
        <v>12</v>
      </c>
      <c r="AB19" s="118">
        <v>0</v>
      </c>
      <c r="AC19" s="118">
        <v>12</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12</v>
      </c>
      <c r="CB19" s="118">
        <v>0</v>
      </c>
      <c r="CZ19" s="81">
        <v>4</v>
      </c>
    </row>
    <row r="20" spans="1:104" x14ac:dyDescent="0.2">
      <c r="A20" s="119">
        <v>13</v>
      </c>
      <c r="B20" s="120" t="s">
        <v>1497</v>
      </c>
      <c r="C20" s="121" t="s">
        <v>1498</v>
      </c>
      <c r="D20" s="122" t="s">
        <v>812</v>
      </c>
      <c r="E20" s="123">
        <v>7</v>
      </c>
      <c r="F20" s="124">
        <v>0</v>
      </c>
      <c r="G20" s="125">
        <f t="shared" si="0"/>
        <v>0</v>
      </c>
      <c r="H20" s="126">
        <v>0</v>
      </c>
      <c r="I20" s="127">
        <f t="shared" si="1"/>
        <v>0</v>
      </c>
      <c r="J20" s="126"/>
      <c r="K20" s="127">
        <f t="shared" si="2"/>
        <v>0</v>
      </c>
      <c r="O20" s="118"/>
      <c r="Z20" s="118"/>
      <c r="AA20" s="118">
        <v>12</v>
      </c>
      <c r="AB20" s="118">
        <v>0</v>
      </c>
      <c r="AC20" s="118">
        <v>13</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12</v>
      </c>
      <c r="CB20" s="118">
        <v>0</v>
      </c>
      <c r="CZ20" s="81">
        <v>4</v>
      </c>
    </row>
    <row r="21" spans="1:104" x14ac:dyDescent="0.2">
      <c r="A21" s="119">
        <v>14</v>
      </c>
      <c r="B21" s="120" t="s">
        <v>1499</v>
      </c>
      <c r="C21" s="121" t="s">
        <v>1500</v>
      </c>
      <c r="D21" s="122" t="s">
        <v>812</v>
      </c>
      <c r="E21" s="123">
        <v>1</v>
      </c>
      <c r="F21" s="124">
        <v>0</v>
      </c>
      <c r="G21" s="125">
        <f t="shared" si="0"/>
        <v>0</v>
      </c>
      <c r="H21" s="126">
        <v>0</v>
      </c>
      <c r="I21" s="127">
        <f t="shared" si="1"/>
        <v>0</v>
      </c>
      <c r="J21" s="126"/>
      <c r="K21" s="127">
        <f t="shared" si="2"/>
        <v>0</v>
      </c>
      <c r="O21" s="118"/>
      <c r="Z21" s="118"/>
      <c r="AA21" s="118">
        <v>12</v>
      </c>
      <c r="AB21" s="118">
        <v>0</v>
      </c>
      <c r="AC21" s="118">
        <v>14</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12</v>
      </c>
      <c r="CB21" s="118">
        <v>0</v>
      </c>
      <c r="CZ21" s="81">
        <v>4</v>
      </c>
    </row>
    <row r="22" spans="1:104" ht="22.5" x14ac:dyDescent="0.2">
      <c r="A22" s="119">
        <v>15</v>
      </c>
      <c r="B22" s="120" t="s">
        <v>1501</v>
      </c>
      <c r="C22" s="121" t="s">
        <v>1502</v>
      </c>
      <c r="D22" s="122" t="s">
        <v>812</v>
      </c>
      <c r="E22" s="123">
        <v>1</v>
      </c>
      <c r="F22" s="124">
        <v>0</v>
      </c>
      <c r="G22" s="125">
        <f t="shared" si="0"/>
        <v>0</v>
      </c>
      <c r="H22" s="126">
        <v>0</v>
      </c>
      <c r="I22" s="127">
        <f t="shared" si="1"/>
        <v>0</v>
      </c>
      <c r="J22" s="126"/>
      <c r="K22" s="127">
        <f t="shared" si="2"/>
        <v>0</v>
      </c>
      <c r="O22" s="118"/>
      <c r="Z22" s="118"/>
      <c r="AA22" s="118">
        <v>12</v>
      </c>
      <c r="AB22" s="118">
        <v>0</v>
      </c>
      <c r="AC22" s="118">
        <v>15</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12</v>
      </c>
      <c r="CB22" s="118">
        <v>0</v>
      </c>
      <c r="CZ22" s="81">
        <v>4</v>
      </c>
    </row>
    <row r="23" spans="1:104" x14ac:dyDescent="0.2">
      <c r="A23" s="119">
        <v>16</v>
      </c>
      <c r="B23" s="120" t="s">
        <v>1503</v>
      </c>
      <c r="C23" s="121" t="s">
        <v>1504</v>
      </c>
      <c r="D23" s="122" t="s">
        <v>812</v>
      </c>
      <c r="E23" s="123">
        <v>2</v>
      </c>
      <c r="F23" s="124">
        <v>0</v>
      </c>
      <c r="G23" s="125">
        <f t="shared" si="0"/>
        <v>0</v>
      </c>
      <c r="H23" s="126">
        <v>0</v>
      </c>
      <c r="I23" s="127">
        <f t="shared" si="1"/>
        <v>0</v>
      </c>
      <c r="J23" s="126"/>
      <c r="K23" s="127">
        <f t="shared" si="2"/>
        <v>0</v>
      </c>
      <c r="O23" s="118"/>
      <c r="Z23" s="118"/>
      <c r="AA23" s="118">
        <v>12</v>
      </c>
      <c r="AB23" s="118">
        <v>0</v>
      </c>
      <c r="AC23" s="118">
        <v>16</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12</v>
      </c>
      <c r="CB23" s="118">
        <v>0</v>
      </c>
      <c r="CZ23" s="81">
        <v>4</v>
      </c>
    </row>
    <row r="24" spans="1:104" ht="22.5" x14ac:dyDescent="0.2">
      <c r="A24" s="119">
        <v>17</v>
      </c>
      <c r="B24" s="120" t="s">
        <v>1505</v>
      </c>
      <c r="C24" s="121" t="s">
        <v>1506</v>
      </c>
      <c r="D24" s="122" t="s">
        <v>812</v>
      </c>
      <c r="E24" s="123">
        <v>1</v>
      </c>
      <c r="F24" s="124">
        <v>0</v>
      </c>
      <c r="G24" s="125">
        <f t="shared" si="0"/>
        <v>0</v>
      </c>
      <c r="H24" s="126">
        <v>0</v>
      </c>
      <c r="I24" s="127">
        <f t="shared" si="1"/>
        <v>0</v>
      </c>
      <c r="J24" s="126"/>
      <c r="K24" s="127">
        <f t="shared" si="2"/>
        <v>0</v>
      </c>
      <c r="O24" s="118"/>
      <c r="Z24" s="118"/>
      <c r="AA24" s="118">
        <v>12</v>
      </c>
      <c r="AB24" s="118">
        <v>0</v>
      </c>
      <c r="AC24" s="118">
        <v>17</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3"/>
        <v>0</v>
      </c>
      <c r="BA24" s="118"/>
      <c r="BB24" s="118"/>
      <c r="BC24" s="118"/>
      <c r="BD24" s="118"/>
      <c r="BE24" s="118"/>
      <c r="BF24" s="118"/>
      <c r="BG24" s="118"/>
      <c r="BH24" s="118"/>
      <c r="BI24" s="118"/>
      <c r="CA24" s="118">
        <v>12</v>
      </c>
      <c r="CB24" s="118">
        <v>0</v>
      </c>
      <c r="CZ24" s="81">
        <v>4</v>
      </c>
    </row>
    <row r="25" spans="1:104" x14ac:dyDescent="0.2">
      <c r="A25" s="119">
        <v>18</v>
      </c>
      <c r="B25" s="120" t="s">
        <v>1507</v>
      </c>
      <c r="C25" s="121" t="s">
        <v>1508</v>
      </c>
      <c r="D25" s="122" t="s">
        <v>812</v>
      </c>
      <c r="E25" s="123">
        <v>2</v>
      </c>
      <c r="F25" s="124">
        <v>0</v>
      </c>
      <c r="G25" s="125">
        <f t="shared" si="0"/>
        <v>0</v>
      </c>
      <c r="H25" s="126">
        <v>0</v>
      </c>
      <c r="I25" s="127">
        <f t="shared" si="1"/>
        <v>0</v>
      </c>
      <c r="J25" s="126"/>
      <c r="K25" s="127">
        <f t="shared" si="2"/>
        <v>0</v>
      </c>
      <c r="O25" s="118"/>
      <c r="Z25" s="118"/>
      <c r="AA25" s="118">
        <v>12</v>
      </c>
      <c r="AB25" s="118">
        <v>0</v>
      </c>
      <c r="AC25" s="118">
        <v>18</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3"/>
        <v>0</v>
      </c>
      <c r="BA25" s="118"/>
      <c r="BB25" s="118"/>
      <c r="BC25" s="118"/>
      <c r="BD25" s="118"/>
      <c r="BE25" s="118"/>
      <c r="BF25" s="118"/>
      <c r="BG25" s="118"/>
      <c r="BH25" s="118"/>
      <c r="BI25" s="118"/>
      <c r="CA25" s="118">
        <v>12</v>
      </c>
      <c r="CB25" s="118">
        <v>0</v>
      </c>
      <c r="CZ25" s="81">
        <v>4</v>
      </c>
    </row>
    <row r="26" spans="1:104" x14ac:dyDescent="0.2">
      <c r="A26" s="119">
        <v>19</v>
      </c>
      <c r="B26" s="120" t="s">
        <v>1509</v>
      </c>
      <c r="C26" s="121" t="s">
        <v>1510</v>
      </c>
      <c r="D26" s="122" t="s">
        <v>812</v>
      </c>
      <c r="E26" s="123">
        <v>4</v>
      </c>
      <c r="F26" s="124">
        <v>0</v>
      </c>
      <c r="G26" s="125">
        <f t="shared" si="0"/>
        <v>0</v>
      </c>
      <c r="H26" s="126">
        <v>0</v>
      </c>
      <c r="I26" s="127">
        <f t="shared" si="1"/>
        <v>0</v>
      </c>
      <c r="J26" s="126"/>
      <c r="K26" s="127">
        <f t="shared" si="2"/>
        <v>0</v>
      </c>
      <c r="O26" s="118"/>
      <c r="Z26" s="118"/>
      <c r="AA26" s="118">
        <v>12</v>
      </c>
      <c r="AB26" s="118">
        <v>0</v>
      </c>
      <c r="AC26" s="118">
        <v>19</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3"/>
        <v>0</v>
      </c>
      <c r="BA26" s="118"/>
      <c r="BB26" s="118"/>
      <c r="BC26" s="118"/>
      <c r="BD26" s="118"/>
      <c r="BE26" s="118"/>
      <c r="BF26" s="118"/>
      <c r="BG26" s="118"/>
      <c r="BH26" s="118"/>
      <c r="BI26" s="118"/>
      <c r="CA26" s="118">
        <v>12</v>
      </c>
      <c r="CB26" s="118">
        <v>0</v>
      </c>
      <c r="CZ26" s="81">
        <v>4</v>
      </c>
    </row>
    <row r="27" spans="1:104" ht="22.5" x14ac:dyDescent="0.2">
      <c r="A27" s="119">
        <v>20</v>
      </c>
      <c r="B27" s="120" t="s">
        <v>1511</v>
      </c>
      <c r="C27" s="121" t="s">
        <v>1512</v>
      </c>
      <c r="D27" s="122" t="s">
        <v>812</v>
      </c>
      <c r="E27" s="123">
        <v>2</v>
      </c>
      <c r="F27" s="124">
        <v>0</v>
      </c>
      <c r="G27" s="125">
        <f t="shared" si="0"/>
        <v>0</v>
      </c>
      <c r="H27" s="126">
        <v>0</v>
      </c>
      <c r="I27" s="127">
        <f t="shared" si="1"/>
        <v>0</v>
      </c>
      <c r="J27" s="126"/>
      <c r="K27" s="127">
        <f t="shared" si="2"/>
        <v>0</v>
      </c>
      <c r="O27" s="118"/>
      <c r="Z27" s="118"/>
      <c r="AA27" s="118">
        <v>12</v>
      </c>
      <c r="AB27" s="118">
        <v>0</v>
      </c>
      <c r="AC27" s="118">
        <v>20</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3"/>
        <v>0</v>
      </c>
      <c r="BA27" s="118"/>
      <c r="BB27" s="118"/>
      <c r="BC27" s="118"/>
      <c r="BD27" s="118"/>
      <c r="BE27" s="118"/>
      <c r="BF27" s="118"/>
      <c r="BG27" s="118"/>
      <c r="BH27" s="118"/>
      <c r="BI27" s="118"/>
      <c r="CA27" s="118">
        <v>12</v>
      </c>
      <c r="CB27" s="118">
        <v>0</v>
      </c>
      <c r="CZ27" s="81">
        <v>4</v>
      </c>
    </row>
    <row r="28" spans="1:104" x14ac:dyDescent="0.2">
      <c r="A28" s="119">
        <v>21</v>
      </c>
      <c r="B28" s="120" t="s">
        <v>1513</v>
      </c>
      <c r="C28" s="121" t="s">
        <v>1514</v>
      </c>
      <c r="D28" s="122" t="s">
        <v>812</v>
      </c>
      <c r="E28" s="123">
        <v>91</v>
      </c>
      <c r="F28" s="124">
        <v>0</v>
      </c>
      <c r="G28" s="125">
        <f t="shared" si="0"/>
        <v>0</v>
      </c>
      <c r="H28" s="126">
        <v>0</v>
      </c>
      <c r="I28" s="127">
        <f t="shared" si="1"/>
        <v>0</v>
      </c>
      <c r="J28" s="126"/>
      <c r="K28" s="127">
        <f t="shared" si="2"/>
        <v>0</v>
      </c>
      <c r="O28" s="118"/>
      <c r="Z28" s="118"/>
      <c r="AA28" s="118">
        <v>12</v>
      </c>
      <c r="AB28" s="118">
        <v>0</v>
      </c>
      <c r="AC28" s="118">
        <v>21</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3"/>
        <v>0</v>
      </c>
      <c r="BA28" s="118"/>
      <c r="BB28" s="118"/>
      <c r="BC28" s="118"/>
      <c r="BD28" s="118"/>
      <c r="BE28" s="118"/>
      <c r="BF28" s="118"/>
      <c r="BG28" s="118"/>
      <c r="BH28" s="118"/>
      <c r="BI28" s="118"/>
      <c r="CA28" s="118">
        <v>12</v>
      </c>
      <c r="CB28" s="118">
        <v>0</v>
      </c>
      <c r="CZ28" s="81">
        <v>4</v>
      </c>
    </row>
    <row r="29" spans="1:104" ht="22.5" x14ac:dyDescent="0.2">
      <c r="A29" s="119">
        <v>22</v>
      </c>
      <c r="B29" s="120" t="s">
        <v>1515</v>
      </c>
      <c r="C29" s="121" t="s">
        <v>1516</v>
      </c>
      <c r="D29" s="122" t="s">
        <v>812</v>
      </c>
      <c r="E29" s="123">
        <v>9</v>
      </c>
      <c r="F29" s="124">
        <v>0</v>
      </c>
      <c r="G29" s="125">
        <f t="shared" si="0"/>
        <v>0</v>
      </c>
      <c r="H29" s="126">
        <v>0</v>
      </c>
      <c r="I29" s="127">
        <f t="shared" si="1"/>
        <v>0</v>
      </c>
      <c r="J29" s="126"/>
      <c r="K29" s="127">
        <f t="shared" si="2"/>
        <v>0</v>
      </c>
      <c r="O29" s="118"/>
      <c r="Z29" s="118"/>
      <c r="AA29" s="118">
        <v>12</v>
      </c>
      <c r="AB29" s="118">
        <v>0</v>
      </c>
      <c r="AC29" s="118">
        <v>22</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3"/>
        <v>0</v>
      </c>
      <c r="BA29" s="118"/>
      <c r="BB29" s="118"/>
      <c r="BC29" s="118"/>
      <c r="BD29" s="118"/>
      <c r="BE29" s="118"/>
      <c r="BF29" s="118"/>
      <c r="BG29" s="118"/>
      <c r="BH29" s="118"/>
      <c r="BI29" s="118"/>
      <c r="CA29" s="118">
        <v>12</v>
      </c>
      <c r="CB29" s="118">
        <v>0</v>
      </c>
      <c r="CZ29" s="81">
        <v>4</v>
      </c>
    </row>
    <row r="30" spans="1:104" ht="33.75" x14ac:dyDescent="0.2">
      <c r="A30" s="119">
        <v>23</v>
      </c>
      <c r="B30" s="120" t="s">
        <v>1517</v>
      </c>
      <c r="C30" s="121" t="s">
        <v>1518</v>
      </c>
      <c r="D30" s="122" t="s">
        <v>812</v>
      </c>
      <c r="E30" s="123">
        <v>1</v>
      </c>
      <c r="F30" s="124">
        <v>0</v>
      </c>
      <c r="G30" s="125">
        <f t="shared" si="0"/>
        <v>0</v>
      </c>
      <c r="H30" s="126">
        <v>0</v>
      </c>
      <c r="I30" s="127">
        <f t="shared" si="1"/>
        <v>0</v>
      </c>
      <c r="J30" s="126"/>
      <c r="K30" s="127">
        <f t="shared" si="2"/>
        <v>0</v>
      </c>
      <c r="O30" s="118"/>
      <c r="Z30" s="118"/>
      <c r="AA30" s="118">
        <v>12</v>
      </c>
      <c r="AB30" s="118">
        <v>0</v>
      </c>
      <c r="AC30" s="118">
        <v>23</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3"/>
        <v>0</v>
      </c>
      <c r="BA30" s="118"/>
      <c r="BB30" s="118"/>
      <c r="BC30" s="118"/>
      <c r="BD30" s="118"/>
      <c r="BE30" s="118"/>
      <c r="BF30" s="118"/>
      <c r="BG30" s="118"/>
      <c r="BH30" s="118"/>
      <c r="BI30" s="118"/>
      <c r="CA30" s="118">
        <v>12</v>
      </c>
      <c r="CB30" s="118">
        <v>0</v>
      </c>
      <c r="CZ30" s="81">
        <v>4</v>
      </c>
    </row>
    <row r="31" spans="1:104" ht="33.75" x14ac:dyDescent="0.2">
      <c r="A31" s="119">
        <v>24</v>
      </c>
      <c r="B31" s="120" t="s">
        <v>1519</v>
      </c>
      <c r="C31" s="121" t="s">
        <v>1520</v>
      </c>
      <c r="D31" s="122" t="s">
        <v>812</v>
      </c>
      <c r="E31" s="123">
        <v>1</v>
      </c>
      <c r="F31" s="124">
        <v>0</v>
      </c>
      <c r="G31" s="125">
        <f t="shared" si="0"/>
        <v>0</v>
      </c>
      <c r="H31" s="126">
        <v>0</v>
      </c>
      <c r="I31" s="127">
        <f t="shared" si="1"/>
        <v>0</v>
      </c>
      <c r="J31" s="126"/>
      <c r="K31" s="127">
        <f t="shared" si="2"/>
        <v>0</v>
      </c>
      <c r="O31" s="118"/>
      <c r="Z31" s="118"/>
      <c r="AA31" s="118">
        <v>12</v>
      </c>
      <c r="AB31" s="118">
        <v>0</v>
      </c>
      <c r="AC31" s="118">
        <v>24</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3"/>
        <v>0</v>
      </c>
      <c r="BA31" s="118"/>
      <c r="BB31" s="118"/>
      <c r="BC31" s="118"/>
      <c r="BD31" s="118"/>
      <c r="BE31" s="118"/>
      <c r="BF31" s="118"/>
      <c r="BG31" s="118"/>
      <c r="BH31" s="118"/>
      <c r="BI31" s="118"/>
      <c r="CA31" s="118">
        <v>12</v>
      </c>
      <c r="CB31" s="118">
        <v>0</v>
      </c>
      <c r="CZ31" s="81">
        <v>4</v>
      </c>
    </row>
    <row r="32" spans="1:104" ht="33.75" x14ac:dyDescent="0.2">
      <c r="A32" s="119">
        <v>25</v>
      </c>
      <c r="B32" s="120" t="s">
        <v>1521</v>
      </c>
      <c r="C32" s="121" t="s">
        <v>1522</v>
      </c>
      <c r="D32" s="122" t="s">
        <v>812</v>
      </c>
      <c r="E32" s="123">
        <v>1</v>
      </c>
      <c r="F32" s="124">
        <v>0</v>
      </c>
      <c r="G32" s="125">
        <f t="shared" si="0"/>
        <v>0</v>
      </c>
      <c r="H32" s="126">
        <v>0</v>
      </c>
      <c r="I32" s="127">
        <f t="shared" si="1"/>
        <v>0</v>
      </c>
      <c r="J32" s="126"/>
      <c r="K32" s="127">
        <f t="shared" si="2"/>
        <v>0</v>
      </c>
      <c r="O32" s="118"/>
      <c r="Z32" s="118"/>
      <c r="AA32" s="118">
        <v>12</v>
      </c>
      <c r="AB32" s="118">
        <v>0</v>
      </c>
      <c r="AC32" s="118">
        <v>25</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 t="shared" si="3"/>
        <v>0</v>
      </c>
      <c r="BA32" s="118"/>
      <c r="BB32" s="118"/>
      <c r="BC32" s="118"/>
      <c r="BD32" s="118"/>
      <c r="BE32" s="118"/>
      <c r="BF32" s="118"/>
      <c r="BG32" s="118"/>
      <c r="BH32" s="118"/>
      <c r="BI32" s="118"/>
      <c r="CA32" s="118">
        <v>12</v>
      </c>
      <c r="CB32" s="118">
        <v>0</v>
      </c>
      <c r="CZ32" s="81">
        <v>4</v>
      </c>
    </row>
    <row r="33" spans="1:104" ht="22.5" x14ac:dyDescent="0.2">
      <c r="A33" s="119">
        <v>26</v>
      </c>
      <c r="B33" s="120" t="s">
        <v>1523</v>
      </c>
      <c r="C33" s="121" t="s">
        <v>1524</v>
      </c>
      <c r="D33" s="122" t="s">
        <v>812</v>
      </c>
      <c r="E33" s="123">
        <v>14</v>
      </c>
      <c r="F33" s="124">
        <v>0</v>
      </c>
      <c r="G33" s="125">
        <f t="shared" si="0"/>
        <v>0</v>
      </c>
      <c r="H33" s="126">
        <v>0</v>
      </c>
      <c r="I33" s="127">
        <f t="shared" si="1"/>
        <v>0</v>
      </c>
      <c r="J33" s="126"/>
      <c r="K33" s="127">
        <f t="shared" si="2"/>
        <v>0</v>
      </c>
      <c r="O33" s="118"/>
      <c r="Z33" s="118"/>
      <c r="AA33" s="118">
        <v>12</v>
      </c>
      <c r="AB33" s="118">
        <v>0</v>
      </c>
      <c r="AC33" s="118">
        <v>26</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 t="shared" si="3"/>
        <v>0</v>
      </c>
      <c r="BA33" s="118"/>
      <c r="BB33" s="118"/>
      <c r="BC33" s="118"/>
      <c r="BD33" s="118"/>
      <c r="BE33" s="118"/>
      <c r="BF33" s="118"/>
      <c r="BG33" s="118"/>
      <c r="BH33" s="118"/>
      <c r="BI33" s="118"/>
      <c r="CA33" s="118">
        <v>12</v>
      </c>
      <c r="CB33" s="118">
        <v>0</v>
      </c>
      <c r="CZ33" s="81">
        <v>4</v>
      </c>
    </row>
    <row r="34" spans="1:104" ht="22.5" x14ac:dyDescent="0.2">
      <c r="A34" s="119">
        <v>27</v>
      </c>
      <c r="B34" s="120" t="s">
        <v>1525</v>
      </c>
      <c r="C34" s="121" t="s">
        <v>1526</v>
      </c>
      <c r="D34" s="122" t="s">
        <v>812</v>
      </c>
      <c r="E34" s="123">
        <v>15</v>
      </c>
      <c r="F34" s="124">
        <v>0</v>
      </c>
      <c r="G34" s="125">
        <f t="shared" si="0"/>
        <v>0</v>
      </c>
      <c r="H34" s="126">
        <v>0</v>
      </c>
      <c r="I34" s="127">
        <f t="shared" si="1"/>
        <v>0</v>
      </c>
      <c r="J34" s="126"/>
      <c r="K34" s="127">
        <f t="shared" si="2"/>
        <v>0</v>
      </c>
      <c r="O34" s="118"/>
      <c r="Z34" s="118"/>
      <c r="AA34" s="118">
        <v>12</v>
      </c>
      <c r="AB34" s="118">
        <v>0</v>
      </c>
      <c r="AC34" s="118">
        <v>27</v>
      </c>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28">
        <f t="shared" si="3"/>
        <v>0</v>
      </c>
      <c r="BA34" s="118"/>
      <c r="BB34" s="118"/>
      <c r="BC34" s="118"/>
      <c r="BD34" s="118"/>
      <c r="BE34" s="118"/>
      <c r="BF34" s="118"/>
      <c r="BG34" s="118"/>
      <c r="BH34" s="118"/>
      <c r="BI34" s="118"/>
      <c r="CA34" s="118">
        <v>12</v>
      </c>
      <c r="CB34" s="118">
        <v>0</v>
      </c>
      <c r="CZ34" s="81">
        <v>4</v>
      </c>
    </row>
    <row r="35" spans="1:104" x14ac:dyDescent="0.2">
      <c r="A35" s="119">
        <v>28</v>
      </c>
      <c r="B35" s="120" t="s">
        <v>1527</v>
      </c>
      <c r="C35" s="121" t="s">
        <v>1528</v>
      </c>
      <c r="D35" s="122" t="s">
        <v>812</v>
      </c>
      <c r="E35" s="123">
        <v>1</v>
      </c>
      <c r="F35" s="124">
        <v>0</v>
      </c>
      <c r="G35" s="125">
        <f t="shared" si="0"/>
        <v>0</v>
      </c>
      <c r="H35" s="126">
        <v>0</v>
      </c>
      <c r="I35" s="127">
        <f t="shared" si="1"/>
        <v>0</v>
      </c>
      <c r="J35" s="126"/>
      <c r="K35" s="127">
        <f t="shared" si="2"/>
        <v>0</v>
      </c>
      <c r="O35" s="118"/>
      <c r="Z35" s="118"/>
      <c r="AA35" s="118">
        <v>12</v>
      </c>
      <c r="AB35" s="118">
        <v>0</v>
      </c>
      <c r="AC35" s="118">
        <v>28</v>
      </c>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28">
        <f t="shared" si="3"/>
        <v>0</v>
      </c>
      <c r="BA35" s="118"/>
      <c r="BB35" s="118"/>
      <c r="BC35" s="118"/>
      <c r="BD35" s="118"/>
      <c r="BE35" s="118"/>
      <c r="BF35" s="118"/>
      <c r="BG35" s="118"/>
      <c r="BH35" s="118"/>
      <c r="BI35" s="118"/>
      <c r="CA35" s="118">
        <v>12</v>
      </c>
      <c r="CB35" s="118">
        <v>0</v>
      </c>
      <c r="CZ35" s="81">
        <v>4</v>
      </c>
    </row>
    <row r="36" spans="1:104" x14ac:dyDescent="0.2">
      <c r="A36" s="119">
        <v>29</v>
      </c>
      <c r="B36" s="120" t="s">
        <v>1529</v>
      </c>
      <c r="C36" s="121" t="s">
        <v>1530</v>
      </c>
      <c r="D36" s="122" t="s">
        <v>427</v>
      </c>
      <c r="E36" s="123">
        <v>1</v>
      </c>
      <c r="F36" s="124">
        <v>0</v>
      </c>
      <c r="G36" s="125">
        <f t="shared" si="0"/>
        <v>0</v>
      </c>
      <c r="H36" s="126">
        <v>0</v>
      </c>
      <c r="I36" s="127">
        <f t="shared" si="1"/>
        <v>0</v>
      </c>
      <c r="J36" s="126"/>
      <c r="K36" s="127">
        <f t="shared" si="2"/>
        <v>0</v>
      </c>
      <c r="O36" s="118"/>
      <c r="Z36" s="118"/>
      <c r="AA36" s="118">
        <v>12</v>
      </c>
      <c r="AB36" s="118">
        <v>0</v>
      </c>
      <c r="AC36" s="118">
        <v>29</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 t="shared" si="3"/>
        <v>0</v>
      </c>
      <c r="BA36" s="118"/>
      <c r="BB36" s="118"/>
      <c r="BC36" s="118"/>
      <c r="BD36" s="118"/>
      <c r="BE36" s="118"/>
      <c r="BF36" s="118"/>
      <c r="BG36" s="118"/>
      <c r="BH36" s="118"/>
      <c r="BI36" s="118"/>
      <c r="CA36" s="118">
        <v>12</v>
      </c>
      <c r="CB36" s="118">
        <v>0</v>
      </c>
      <c r="CZ36" s="81">
        <v>4</v>
      </c>
    </row>
    <row r="37" spans="1:104" x14ac:dyDescent="0.2">
      <c r="A37" s="119">
        <v>30</v>
      </c>
      <c r="B37" s="120" t="s">
        <v>1531</v>
      </c>
      <c r="C37" s="121" t="s">
        <v>1532</v>
      </c>
      <c r="D37" s="122" t="s">
        <v>455</v>
      </c>
      <c r="E37" s="123">
        <v>1100</v>
      </c>
      <c r="F37" s="124">
        <v>0</v>
      </c>
      <c r="G37" s="125">
        <f t="shared" si="0"/>
        <v>0</v>
      </c>
      <c r="H37" s="126">
        <v>0</v>
      </c>
      <c r="I37" s="127">
        <f t="shared" si="1"/>
        <v>0</v>
      </c>
      <c r="J37" s="126"/>
      <c r="K37" s="127">
        <f t="shared" si="2"/>
        <v>0</v>
      </c>
      <c r="O37" s="118"/>
      <c r="Z37" s="118"/>
      <c r="AA37" s="118">
        <v>12</v>
      </c>
      <c r="AB37" s="118">
        <v>0</v>
      </c>
      <c r="AC37" s="118">
        <v>30</v>
      </c>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28">
        <f t="shared" si="3"/>
        <v>0</v>
      </c>
      <c r="BA37" s="118"/>
      <c r="BB37" s="118"/>
      <c r="BC37" s="118"/>
      <c r="BD37" s="118"/>
      <c r="BE37" s="118"/>
      <c r="BF37" s="118"/>
      <c r="BG37" s="118"/>
      <c r="BH37" s="118"/>
      <c r="BI37" s="118"/>
      <c r="CA37" s="118">
        <v>12</v>
      </c>
      <c r="CB37" s="118">
        <v>0</v>
      </c>
      <c r="CZ37" s="81">
        <v>4</v>
      </c>
    </row>
    <row r="38" spans="1:104" x14ac:dyDescent="0.2">
      <c r="A38" s="119">
        <v>31</v>
      </c>
      <c r="B38" s="120" t="s">
        <v>1533</v>
      </c>
      <c r="C38" s="121" t="s">
        <v>1534</v>
      </c>
      <c r="D38" s="122" t="s">
        <v>455</v>
      </c>
      <c r="E38" s="123">
        <v>480</v>
      </c>
      <c r="F38" s="124">
        <v>0</v>
      </c>
      <c r="G38" s="125">
        <f t="shared" si="0"/>
        <v>0</v>
      </c>
      <c r="H38" s="126">
        <v>0</v>
      </c>
      <c r="I38" s="127">
        <f t="shared" si="1"/>
        <v>0</v>
      </c>
      <c r="J38" s="126"/>
      <c r="K38" s="127">
        <f t="shared" si="2"/>
        <v>0</v>
      </c>
      <c r="O38" s="118"/>
      <c r="Z38" s="118"/>
      <c r="AA38" s="118">
        <v>12</v>
      </c>
      <c r="AB38" s="118">
        <v>0</v>
      </c>
      <c r="AC38" s="118">
        <v>31</v>
      </c>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28">
        <f t="shared" si="3"/>
        <v>0</v>
      </c>
      <c r="BA38" s="118"/>
      <c r="BB38" s="118"/>
      <c r="BC38" s="118"/>
      <c r="BD38" s="118"/>
      <c r="BE38" s="118"/>
      <c r="BF38" s="118"/>
      <c r="BG38" s="118"/>
      <c r="BH38" s="118"/>
      <c r="BI38" s="118"/>
      <c r="CA38" s="118">
        <v>12</v>
      </c>
      <c r="CB38" s="118">
        <v>0</v>
      </c>
      <c r="CZ38" s="81">
        <v>4</v>
      </c>
    </row>
    <row r="39" spans="1:104" x14ac:dyDescent="0.2">
      <c r="A39" s="119">
        <v>32</v>
      </c>
      <c r="B39" s="120" t="s">
        <v>1535</v>
      </c>
      <c r="C39" s="121" t="s">
        <v>1536</v>
      </c>
      <c r="D39" s="122" t="s">
        <v>455</v>
      </c>
      <c r="E39" s="123">
        <v>150</v>
      </c>
      <c r="F39" s="124">
        <v>0</v>
      </c>
      <c r="G39" s="125">
        <f t="shared" si="0"/>
        <v>0</v>
      </c>
      <c r="H39" s="126">
        <v>0</v>
      </c>
      <c r="I39" s="127">
        <f t="shared" si="1"/>
        <v>0</v>
      </c>
      <c r="J39" s="126"/>
      <c r="K39" s="127">
        <f t="shared" si="2"/>
        <v>0</v>
      </c>
      <c r="O39" s="118"/>
      <c r="Z39" s="118"/>
      <c r="AA39" s="118">
        <v>12</v>
      </c>
      <c r="AB39" s="118">
        <v>0</v>
      </c>
      <c r="AC39" s="118">
        <v>32</v>
      </c>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28">
        <f t="shared" si="3"/>
        <v>0</v>
      </c>
      <c r="BA39" s="118"/>
      <c r="BB39" s="118"/>
      <c r="BC39" s="118"/>
      <c r="BD39" s="118"/>
      <c r="BE39" s="118"/>
      <c r="BF39" s="118"/>
      <c r="BG39" s="118"/>
      <c r="BH39" s="118"/>
      <c r="BI39" s="118"/>
      <c r="CA39" s="118">
        <v>12</v>
      </c>
      <c r="CB39" s="118">
        <v>0</v>
      </c>
      <c r="CZ39" s="81">
        <v>4</v>
      </c>
    </row>
    <row r="40" spans="1:104" ht="22.5" x14ac:dyDescent="0.2">
      <c r="A40" s="119">
        <v>33</v>
      </c>
      <c r="B40" s="120" t="s">
        <v>1537</v>
      </c>
      <c r="C40" s="121" t="s">
        <v>1538</v>
      </c>
      <c r="D40" s="122" t="s">
        <v>455</v>
      </c>
      <c r="E40" s="123">
        <v>40</v>
      </c>
      <c r="F40" s="124">
        <v>0</v>
      </c>
      <c r="G40" s="125">
        <f t="shared" ref="G40:G71" si="4">E40*F40</f>
        <v>0</v>
      </c>
      <c r="H40" s="126">
        <v>0</v>
      </c>
      <c r="I40" s="127">
        <f t="shared" ref="I40:I71" si="5">E40*H40</f>
        <v>0</v>
      </c>
      <c r="J40" s="126"/>
      <c r="K40" s="127">
        <f t="shared" ref="K40:K71" si="6">E40*J40</f>
        <v>0</v>
      </c>
      <c r="O40" s="118"/>
      <c r="Z40" s="118"/>
      <c r="AA40" s="118">
        <v>12</v>
      </c>
      <c r="AB40" s="118">
        <v>0</v>
      </c>
      <c r="AC40" s="118">
        <v>33</v>
      </c>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28">
        <f t="shared" ref="AZ40:AZ57" si="7">G40</f>
        <v>0</v>
      </c>
      <c r="BA40" s="118"/>
      <c r="BB40" s="118"/>
      <c r="BC40" s="118"/>
      <c r="BD40" s="118"/>
      <c r="BE40" s="118"/>
      <c r="BF40" s="118"/>
      <c r="BG40" s="118"/>
      <c r="BH40" s="118"/>
      <c r="BI40" s="118"/>
      <c r="CA40" s="118">
        <v>12</v>
      </c>
      <c r="CB40" s="118">
        <v>0</v>
      </c>
      <c r="CZ40" s="81">
        <v>4</v>
      </c>
    </row>
    <row r="41" spans="1:104" x14ac:dyDescent="0.2">
      <c r="A41" s="119">
        <v>34</v>
      </c>
      <c r="B41" s="120" t="s">
        <v>1539</v>
      </c>
      <c r="C41" s="121" t="s">
        <v>1540</v>
      </c>
      <c r="D41" s="122" t="s">
        <v>455</v>
      </c>
      <c r="E41" s="123">
        <v>1770</v>
      </c>
      <c r="F41" s="124">
        <v>0</v>
      </c>
      <c r="G41" s="125">
        <f t="shared" si="4"/>
        <v>0</v>
      </c>
      <c r="H41" s="126">
        <v>0</v>
      </c>
      <c r="I41" s="127">
        <f t="shared" si="5"/>
        <v>0</v>
      </c>
      <c r="J41" s="126"/>
      <c r="K41" s="127">
        <f t="shared" si="6"/>
        <v>0</v>
      </c>
      <c r="O41" s="118"/>
      <c r="Z41" s="118"/>
      <c r="AA41" s="118">
        <v>12</v>
      </c>
      <c r="AB41" s="118">
        <v>0</v>
      </c>
      <c r="AC41" s="118">
        <v>34</v>
      </c>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28">
        <f t="shared" si="7"/>
        <v>0</v>
      </c>
      <c r="BA41" s="118"/>
      <c r="BB41" s="118"/>
      <c r="BC41" s="118"/>
      <c r="BD41" s="118"/>
      <c r="BE41" s="118"/>
      <c r="BF41" s="118"/>
      <c r="BG41" s="118"/>
      <c r="BH41" s="118"/>
      <c r="BI41" s="118"/>
      <c r="CA41" s="118">
        <v>12</v>
      </c>
      <c r="CB41" s="118">
        <v>0</v>
      </c>
      <c r="CZ41" s="81">
        <v>4</v>
      </c>
    </row>
    <row r="42" spans="1:104" x14ac:dyDescent="0.2">
      <c r="A42" s="119">
        <v>35</v>
      </c>
      <c r="B42" s="120" t="s">
        <v>1541</v>
      </c>
      <c r="C42" s="121" t="s">
        <v>1542</v>
      </c>
      <c r="D42" s="122" t="s">
        <v>812</v>
      </c>
      <c r="E42" s="123">
        <v>65</v>
      </c>
      <c r="F42" s="124">
        <v>0</v>
      </c>
      <c r="G42" s="125">
        <f t="shared" si="4"/>
        <v>0</v>
      </c>
      <c r="H42" s="126">
        <v>0</v>
      </c>
      <c r="I42" s="127">
        <f t="shared" si="5"/>
        <v>0</v>
      </c>
      <c r="J42" s="126"/>
      <c r="K42" s="127">
        <f t="shared" si="6"/>
        <v>0</v>
      </c>
      <c r="O42" s="118"/>
      <c r="Z42" s="118"/>
      <c r="AA42" s="118">
        <v>12</v>
      </c>
      <c r="AB42" s="118">
        <v>0</v>
      </c>
      <c r="AC42" s="118">
        <v>35</v>
      </c>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28">
        <f t="shared" si="7"/>
        <v>0</v>
      </c>
      <c r="BA42" s="118"/>
      <c r="BB42" s="118"/>
      <c r="BC42" s="118"/>
      <c r="BD42" s="118"/>
      <c r="BE42" s="118"/>
      <c r="BF42" s="118"/>
      <c r="BG42" s="118"/>
      <c r="BH42" s="118"/>
      <c r="BI42" s="118"/>
      <c r="CA42" s="118">
        <v>12</v>
      </c>
      <c r="CB42" s="118">
        <v>0</v>
      </c>
      <c r="CZ42" s="81">
        <v>4</v>
      </c>
    </row>
    <row r="43" spans="1:104" ht="22.5" x14ac:dyDescent="0.2">
      <c r="A43" s="119">
        <v>36</v>
      </c>
      <c r="B43" s="120" t="s">
        <v>1543</v>
      </c>
      <c r="C43" s="121" t="s">
        <v>1544</v>
      </c>
      <c r="D43" s="122" t="s">
        <v>455</v>
      </c>
      <c r="E43" s="123">
        <v>1800</v>
      </c>
      <c r="F43" s="124">
        <v>0</v>
      </c>
      <c r="G43" s="125">
        <f t="shared" si="4"/>
        <v>0</v>
      </c>
      <c r="H43" s="126">
        <v>0</v>
      </c>
      <c r="I43" s="127">
        <f t="shared" si="5"/>
        <v>0</v>
      </c>
      <c r="J43" s="126"/>
      <c r="K43" s="127">
        <f t="shared" si="6"/>
        <v>0</v>
      </c>
      <c r="O43" s="118"/>
      <c r="Z43" s="118"/>
      <c r="AA43" s="118">
        <v>12</v>
      </c>
      <c r="AB43" s="118">
        <v>0</v>
      </c>
      <c r="AC43" s="118">
        <v>36</v>
      </c>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28">
        <f t="shared" si="7"/>
        <v>0</v>
      </c>
      <c r="BA43" s="118"/>
      <c r="BB43" s="118"/>
      <c r="BC43" s="118"/>
      <c r="BD43" s="118"/>
      <c r="BE43" s="118"/>
      <c r="BF43" s="118"/>
      <c r="BG43" s="118"/>
      <c r="BH43" s="118"/>
      <c r="BI43" s="118"/>
      <c r="CA43" s="118">
        <v>12</v>
      </c>
      <c r="CB43" s="118">
        <v>0</v>
      </c>
      <c r="CZ43" s="81">
        <v>4</v>
      </c>
    </row>
    <row r="44" spans="1:104" ht="22.5" x14ac:dyDescent="0.2">
      <c r="A44" s="119">
        <v>37</v>
      </c>
      <c r="B44" s="120" t="s">
        <v>1545</v>
      </c>
      <c r="C44" s="121" t="s">
        <v>1546</v>
      </c>
      <c r="D44" s="122" t="s">
        <v>455</v>
      </c>
      <c r="E44" s="123">
        <v>150</v>
      </c>
      <c r="F44" s="124">
        <v>0</v>
      </c>
      <c r="G44" s="125">
        <f t="shared" si="4"/>
        <v>0</v>
      </c>
      <c r="H44" s="126">
        <v>0</v>
      </c>
      <c r="I44" s="127">
        <f t="shared" si="5"/>
        <v>0</v>
      </c>
      <c r="J44" s="126"/>
      <c r="K44" s="127">
        <f t="shared" si="6"/>
        <v>0</v>
      </c>
      <c r="O44" s="118"/>
      <c r="Z44" s="118"/>
      <c r="AA44" s="118">
        <v>12</v>
      </c>
      <c r="AB44" s="118">
        <v>0</v>
      </c>
      <c r="AC44" s="118">
        <v>37</v>
      </c>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28">
        <f t="shared" si="7"/>
        <v>0</v>
      </c>
      <c r="BA44" s="118"/>
      <c r="BB44" s="118"/>
      <c r="BC44" s="118"/>
      <c r="BD44" s="118"/>
      <c r="BE44" s="118"/>
      <c r="BF44" s="118"/>
      <c r="BG44" s="118"/>
      <c r="BH44" s="118"/>
      <c r="BI44" s="118"/>
      <c r="CA44" s="118">
        <v>12</v>
      </c>
      <c r="CB44" s="118">
        <v>0</v>
      </c>
      <c r="CZ44" s="81">
        <v>4</v>
      </c>
    </row>
    <row r="45" spans="1:104" x14ac:dyDescent="0.2">
      <c r="A45" s="119">
        <v>38</v>
      </c>
      <c r="B45" s="120" t="s">
        <v>1547</v>
      </c>
      <c r="C45" s="121" t="s">
        <v>1548</v>
      </c>
      <c r="D45" s="122" t="s">
        <v>49</v>
      </c>
      <c r="E45" s="123">
        <v>2</v>
      </c>
      <c r="F45" s="124">
        <v>0</v>
      </c>
      <c r="G45" s="125">
        <f t="shared" si="4"/>
        <v>0</v>
      </c>
      <c r="H45" s="126">
        <v>0</v>
      </c>
      <c r="I45" s="127">
        <f t="shared" si="5"/>
        <v>0</v>
      </c>
      <c r="J45" s="126"/>
      <c r="K45" s="127">
        <f t="shared" si="6"/>
        <v>0</v>
      </c>
      <c r="O45" s="118"/>
      <c r="Z45" s="118"/>
      <c r="AA45" s="118">
        <v>12</v>
      </c>
      <c r="AB45" s="118">
        <v>0</v>
      </c>
      <c r="AC45" s="118">
        <v>38</v>
      </c>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28">
        <f t="shared" si="7"/>
        <v>0</v>
      </c>
      <c r="BA45" s="118"/>
      <c r="BB45" s="118"/>
      <c r="BC45" s="118"/>
      <c r="BD45" s="118"/>
      <c r="BE45" s="118"/>
      <c r="BF45" s="118"/>
      <c r="BG45" s="118"/>
      <c r="BH45" s="118"/>
      <c r="BI45" s="118"/>
      <c r="CA45" s="118">
        <v>12</v>
      </c>
      <c r="CB45" s="118">
        <v>0</v>
      </c>
      <c r="CZ45" s="81">
        <v>4</v>
      </c>
    </row>
    <row r="46" spans="1:104" x14ac:dyDescent="0.2">
      <c r="A46" s="119">
        <v>39</v>
      </c>
      <c r="B46" s="120" t="s">
        <v>1549</v>
      </c>
      <c r="C46" s="121" t="s">
        <v>1550</v>
      </c>
      <c r="D46" s="122" t="s">
        <v>427</v>
      </c>
      <c r="E46" s="123">
        <v>1</v>
      </c>
      <c r="F46" s="124">
        <v>0</v>
      </c>
      <c r="G46" s="125">
        <f t="shared" si="4"/>
        <v>0</v>
      </c>
      <c r="H46" s="126">
        <v>0</v>
      </c>
      <c r="I46" s="127">
        <f t="shared" si="5"/>
        <v>0</v>
      </c>
      <c r="J46" s="126"/>
      <c r="K46" s="127">
        <f t="shared" si="6"/>
        <v>0</v>
      </c>
      <c r="O46" s="118"/>
      <c r="Z46" s="118"/>
      <c r="AA46" s="118">
        <v>12</v>
      </c>
      <c r="AB46" s="118">
        <v>0</v>
      </c>
      <c r="AC46" s="118">
        <v>39</v>
      </c>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28">
        <f t="shared" si="7"/>
        <v>0</v>
      </c>
      <c r="BA46" s="118"/>
      <c r="BB46" s="118"/>
      <c r="BC46" s="118"/>
      <c r="BD46" s="118"/>
      <c r="BE46" s="118"/>
      <c r="BF46" s="118"/>
      <c r="BG46" s="118"/>
      <c r="BH46" s="118"/>
      <c r="BI46" s="118"/>
      <c r="CA46" s="118">
        <v>12</v>
      </c>
      <c r="CB46" s="118">
        <v>0</v>
      </c>
      <c r="CZ46" s="81">
        <v>4</v>
      </c>
    </row>
    <row r="47" spans="1:104" x14ac:dyDescent="0.2">
      <c r="A47" s="119">
        <v>40</v>
      </c>
      <c r="B47" s="120" t="s">
        <v>1551</v>
      </c>
      <c r="C47" s="121" t="s">
        <v>1552</v>
      </c>
      <c r="D47" s="122" t="s">
        <v>812</v>
      </c>
      <c r="E47" s="123">
        <v>1</v>
      </c>
      <c r="F47" s="124">
        <v>0</v>
      </c>
      <c r="G47" s="125">
        <f t="shared" si="4"/>
        <v>0</v>
      </c>
      <c r="H47" s="126">
        <v>0</v>
      </c>
      <c r="I47" s="127">
        <f t="shared" si="5"/>
        <v>0</v>
      </c>
      <c r="J47" s="126"/>
      <c r="K47" s="127">
        <f t="shared" si="6"/>
        <v>0</v>
      </c>
      <c r="O47" s="118"/>
      <c r="Z47" s="118"/>
      <c r="AA47" s="118">
        <v>12</v>
      </c>
      <c r="AB47" s="118">
        <v>0</v>
      </c>
      <c r="AC47" s="118">
        <v>40</v>
      </c>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28">
        <f t="shared" si="7"/>
        <v>0</v>
      </c>
      <c r="BA47" s="118"/>
      <c r="BB47" s="118"/>
      <c r="BC47" s="118"/>
      <c r="BD47" s="118"/>
      <c r="BE47" s="118"/>
      <c r="BF47" s="118"/>
      <c r="BG47" s="118"/>
      <c r="BH47" s="118"/>
      <c r="BI47" s="118"/>
      <c r="CA47" s="118">
        <v>12</v>
      </c>
      <c r="CB47" s="118">
        <v>0</v>
      </c>
      <c r="CZ47" s="81">
        <v>4</v>
      </c>
    </row>
    <row r="48" spans="1:104" x14ac:dyDescent="0.2">
      <c r="A48" s="119">
        <v>41</v>
      </c>
      <c r="B48" s="120" t="s">
        <v>1553</v>
      </c>
      <c r="C48" s="121" t="s">
        <v>1554</v>
      </c>
      <c r="D48" s="122" t="s">
        <v>427</v>
      </c>
      <c r="E48" s="123">
        <v>1</v>
      </c>
      <c r="F48" s="124">
        <v>0</v>
      </c>
      <c r="G48" s="125">
        <f t="shared" si="4"/>
        <v>0</v>
      </c>
      <c r="H48" s="126">
        <v>0</v>
      </c>
      <c r="I48" s="127">
        <f t="shared" si="5"/>
        <v>0</v>
      </c>
      <c r="J48" s="126"/>
      <c r="K48" s="127">
        <f t="shared" si="6"/>
        <v>0</v>
      </c>
      <c r="O48" s="118"/>
      <c r="Z48" s="118"/>
      <c r="AA48" s="118">
        <v>12</v>
      </c>
      <c r="AB48" s="118">
        <v>0</v>
      </c>
      <c r="AC48" s="118">
        <v>41</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28">
        <f t="shared" si="7"/>
        <v>0</v>
      </c>
      <c r="BA48" s="118"/>
      <c r="BB48" s="118"/>
      <c r="BC48" s="118"/>
      <c r="BD48" s="118"/>
      <c r="BE48" s="118"/>
      <c r="BF48" s="118"/>
      <c r="BG48" s="118"/>
      <c r="BH48" s="118"/>
      <c r="BI48" s="118"/>
      <c r="CA48" s="118">
        <v>12</v>
      </c>
      <c r="CB48" s="118">
        <v>0</v>
      </c>
      <c r="CZ48" s="81">
        <v>4</v>
      </c>
    </row>
    <row r="49" spans="1:104" x14ac:dyDescent="0.2">
      <c r="A49" s="119">
        <v>42</v>
      </c>
      <c r="B49" s="120" t="s">
        <v>1555</v>
      </c>
      <c r="C49" s="121" t="s">
        <v>1556</v>
      </c>
      <c r="D49" s="122" t="s">
        <v>427</v>
      </c>
      <c r="E49" s="123">
        <v>1</v>
      </c>
      <c r="F49" s="124">
        <v>0</v>
      </c>
      <c r="G49" s="125">
        <f t="shared" si="4"/>
        <v>0</v>
      </c>
      <c r="H49" s="126">
        <v>0</v>
      </c>
      <c r="I49" s="127">
        <f t="shared" si="5"/>
        <v>0</v>
      </c>
      <c r="J49" s="126"/>
      <c r="K49" s="127">
        <f t="shared" si="6"/>
        <v>0</v>
      </c>
      <c r="O49" s="118"/>
      <c r="Z49" s="118"/>
      <c r="AA49" s="118">
        <v>12</v>
      </c>
      <c r="AB49" s="118">
        <v>0</v>
      </c>
      <c r="AC49" s="118">
        <v>42</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28">
        <f t="shared" si="7"/>
        <v>0</v>
      </c>
      <c r="BA49" s="118"/>
      <c r="BB49" s="118"/>
      <c r="BC49" s="118"/>
      <c r="BD49" s="118"/>
      <c r="BE49" s="118"/>
      <c r="BF49" s="118"/>
      <c r="BG49" s="118"/>
      <c r="BH49" s="118"/>
      <c r="BI49" s="118"/>
      <c r="CA49" s="118">
        <v>12</v>
      </c>
      <c r="CB49" s="118">
        <v>0</v>
      </c>
      <c r="CZ49" s="81">
        <v>4</v>
      </c>
    </row>
    <row r="50" spans="1:104" x14ac:dyDescent="0.2">
      <c r="A50" s="119">
        <v>43</v>
      </c>
      <c r="B50" s="120" t="s">
        <v>1557</v>
      </c>
      <c r="C50" s="121" t="s">
        <v>1558</v>
      </c>
      <c r="D50" s="122" t="s">
        <v>427</v>
      </c>
      <c r="E50" s="123">
        <v>1</v>
      </c>
      <c r="F50" s="124">
        <v>0</v>
      </c>
      <c r="G50" s="125">
        <f t="shared" si="4"/>
        <v>0</v>
      </c>
      <c r="H50" s="126">
        <v>0</v>
      </c>
      <c r="I50" s="127">
        <f t="shared" si="5"/>
        <v>0</v>
      </c>
      <c r="J50" s="126"/>
      <c r="K50" s="127">
        <f t="shared" si="6"/>
        <v>0</v>
      </c>
      <c r="O50" s="118"/>
      <c r="Z50" s="118"/>
      <c r="AA50" s="118">
        <v>12</v>
      </c>
      <c r="AB50" s="118">
        <v>0</v>
      </c>
      <c r="AC50" s="118">
        <v>43</v>
      </c>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28">
        <f t="shared" si="7"/>
        <v>0</v>
      </c>
      <c r="BA50" s="118"/>
      <c r="BB50" s="118"/>
      <c r="BC50" s="118"/>
      <c r="BD50" s="118"/>
      <c r="BE50" s="118"/>
      <c r="BF50" s="118"/>
      <c r="BG50" s="118"/>
      <c r="BH50" s="118"/>
      <c r="BI50" s="118"/>
      <c r="CA50" s="118">
        <v>12</v>
      </c>
      <c r="CB50" s="118">
        <v>0</v>
      </c>
      <c r="CZ50" s="81">
        <v>4</v>
      </c>
    </row>
    <row r="51" spans="1:104" x14ac:dyDescent="0.2">
      <c r="A51" s="119">
        <v>44</v>
      </c>
      <c r="B51" s="120" t="s">
        <v>1559</v>
      </c>
      <c r="C51" s="121" t="s">
        <v>1560</v>
      </c>
      <c r="D51" s="122" t="s">
        <v>427</v>
      </c>
      <c r="E51" s="123">
        <v>1</v>
      </c>
      <c r="F51" s="124">
        <v>0</v>
      </c>
      <c r="G51" s="125">
        <f t="shared" si="4"/>
        <v>0</v>
      </c>
      <c r="H51" s="126">
        <v>0</v>
      </c>
      <c r="I51" s="127">
        <f t="shared" si="5"/>
        <v>0</v>
      </c>
      <c r="J51" s="126"/>
      <c r="K51" s="127">
        <f t="shared" si="6"/>
        <v>0</v>
      </c>
      <c r="O51" s="118"/>
      <c r="Z51" s="118"/>
      <c r="AA51" s="118">
        <v>12</v>
      </c>
      <c r="AB51" s="118">
        <v>0</v>
      </c>
      <c r="AC51" s="118">
        <v>44</v>
      </c>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28">
        <f t="shared" si="7"/>
        <v>0</v>
      </c>
      <c r="BA51" s="118"/>
      <c r="BB51" s="118"/>
      <c r="BC51" s="118"/>
      <c r="BD51" s="118"/>
      <c r="BE51" s="118"/>
      <c r="BF51" s="118"/>
      <c r="BG51" s="118"/>
      <c r="BH51" s="118"/>
      <c r="BI51" s="118"/>
      <c r="CA51" s="118">
        <v>12</v>
      </c>
      <c r="CB51" s="118">
        <v>0</v>
      </c>
      <c r="CZ51" s="81">
        <v>4</v>
      </c>
    </row>
    <row r="52" spans="1:104" x14ac:dyDescent="0.2">
      <c r="A52" s="119">
        <v>45</v>
      </c>
      <c r="B52" s="120" t="s">
        <v>1561</v>
      </c>
      <c r="C52" s="121" t="s">
        <v>1562</v>
      </c>
      <c r="D52" s="122" t="s">
        <v>427</v>
      </c>
      <c r="E52" s="123">
        <v>1</v>
      </c>
      <c r="F52" s="124">
        <v>0</v>
      </c>
      <c r="G52" s="125">
        <f t="shared" si="4"/>
        <v>0</v>
      </c>
      <c r="H52" s="126">
        <v>0</v>
      </c>
      <c r="I52" s="127">
        <f t="shared" si="5"/>
        <v>0</v>
      </c>
      <c r="J52" s="126"/>
      <c r="K52" s="127">
        <f t="shared" si="6"/>
        <v>0</v>
      </c>
      <c r="O52" s="118"/>
      <c r="Z52" s="118"/>
      <c r="AA52" s="118">
        <v>12</v>
      </c>
      <c r="AB52" s="118">
        <v>0</v>
      </c>
      <c r="AC52" s="118">
        <v>45</v>
      </c>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28">
        <f t="shared" si="7"/>
        <v>0</v>
      </c>
      <c r="BA52" s="118"/>
      <c r="BB52" s="118"/>
      <c r="BC52" s="118"/>
      <c r="BD52" s="118"/>
      <c r="BE52" s="118"/>
      <c r="BF52" s="118"/>
      <c r="BG52" s="118"/>
      <c r="BH52" s="118"/>
      <c r="BI52" s="118"/>
      <c r="CA52" s="118">
        <v>12</v>
      </c>
      <c r="CB52" s="118">
        <v>0</v>
      </c>
      <c r="CZ52" s="81">
        <v>4</v>
      </c>
    </row>
    <row r="53" spans="1:104" x14ac:dyDescent="0.2">
      <c r="A53" s="119">
        <v>46</v>
      </c>
      <c r="B53" s="120" t="s">
        <v>1563</v>
      </c>
      <c r="C53" s="121" t="s">
        <v>1564</v>
      </c>
      <c r="D53" s="122" t="s">
        <v>427</v>
      </c>
      <c r="E53" s="123">
        <v>1</v>
      </c>
      <c r="F53" s="124">
        <v>0</v>
      </c>
      <c r="G53" s="125">
        <f t="shared" si="4"/>
        <v>0</v>
      </c>
      <c r="H53" s="126">
        <v>0</v>
      </c>
      <c r="I53" s="127">
        <f t="shared" si="5"/>
        <v>0</v>
      </c>
      <c r="J53" s="126"/>
      <c r="K53" s="127">
        <f t="shared" si="6"/>
        <v>0</v>
      </c>
      <c r="O53" s="118"/>
      <c r="Z53" s="118"/>
      <c r="AA53" s="118">
        <v>12</v>
      </c>
      <c r="AB53" s="118">
        <v>0</v>
      </c>
      <c r="AC53" s="118">
        <v>46</v>
      </c>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28">
        <f t="shared" si="7"/>
        <v>0</v>
      </c>
      <c r="BA53" s="118"/>
      <c r="BB53" s="118"/>
      <c r="BC53" s="118"/>
      <c r="BD53" s="118"/>
      <c r="BE53" s="118"/>
      <c r="BF53" s="118"/>
      <c r="BG53" s="118"/>
      <c r="BH53" s="118"/>
      <c r="BI53" s="118"/>
      <c r="CA53" s="118">
        <v>12</v>
      </c>
      <c r="CB53" s="118">
        <v>0</v>
      </c>
      <c r="CZ53" s="81">
        <v>4</v>
      </c>
    </row>
    <row r="54" spans="1:104" x14ac:dyDescent="0.2">
      <c r="A54" s="119">
        <v>47</v>
      </c>
      <c r="B54" s="120" t="s">
        <v>1565</v>
      </c>
      <c r="C54" s="121" t="s">
        <v>1566</v>
      </c>
      <c r="D54" s="122" t="s">
        <v>427</v>
      </c>
      <c r="E54" s="123">
        <v>1</v>
      </c>
      <c r="F54" s="124">
        <v>0</v>
      </c>
      <c r="G54" s="125">
        <f t="shared" si="4"/>
        <v>0</v>
      </c>
      <c r="H54" s="126">
        <v>0</v>
      </c>
      <c r="I54" s="127">
        <f t="shared" si="5"/>
        <v>0</v>
      </c>
      <c r="J54" s="126"/>
      <c r="K54" s="127">
        <f t="shared" si="6"/>
        <v>0</v>
      </c>
      <c r="O54" s="118"/>
      <c r="Z54" s="118"/>
      <c r="AA54" s="118">
        <v>12</v>
      </c>
      <c r="AB54" s="118">
        <v>0</v>
      </c>
      <c r="AC54" s="118">
        <v>47</v>
      </c>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28">
        <f t="shared" si="7"/>
        <v>0</v>
      </c>
      <c r="BA54" s="118"/>
      <c r="BB54" s="118"/>
      <c r="BC54" s="118"/>
      <c r="BD54" s="118"/>
      <c r="BE54" s="118"/>
      <c r="BF54" s="118"/>
      <c r="BG54" s="118"/>
      <c r="BH54" s="118"/>
      <c r="BI54" s="118"/>
      <c r="CA54" s="118">
        <v>12</v>
      </c>
      <c r="CB54" s="118">
        <v>0</v>
      </c>
      <c r="CZ54" s="81">
        <v>4</v>
      </c>
    </row>
    <row r="55" spans="1:104" x14ac:dyDescent="0.2">
      <c r="A55" s="119">
        <v>48</v>
      </c>
      <c r="B55" s="120" t="s">
        <v>1567</v>
      </c>
      <c r="C55" s="121" t="s">
        <v>1568</v>
      </c>
      <c r="D55" s="122" t="s">
        <v>427</v>
      </c>
      <c r="E55" s="123">
        <v>1</v>
      </c>
      <c r="F55" s="124">
        <v>0</v>
      </c>
      <c r="G55" s="125">
        <f t="shared" si="4"/>
        <v>0</v>
      </c>
      <c r="H55" s="126">
        <v>0</v>
      </c>
      <c r="I55" s="127">
        <f t="shared" si="5"/>
        <v>0</v>
      </c>
      <c r="J55" s="126"/>
      <c r="K55" s="127">
        <f t="shared" si="6"/>
        <v>0</v>
      </c>
      <c r="O55" s="118"/>
      <c r="Z55" s="118"/>
      <c r="AA55" s="118">
        <v>12</v>
      </c>
      <c r="AB55" s="118">
        <v>0</v>
      </c>
      <c r="AC55" s="118">
        <v>48</v>
      </c>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28">
        <f t="shared" si="7"/>
        <v>0</v>
      </c>
      <c r="BA55" s="118"/>
      <c r="BB55" s="118"/>
      <c r="BC55" s="118"/>
      <c r="BD55" s="118"/>
      <c r="BE55" s="118"/>
      <c r="BF55" s="118"/>
      <c r="BG55" s="118"/>
      <c r="BH55" s="118"/>
      <c r="BI55" s="118"/>
      <c r="CA55" s="118">
        <v>12</v>
      </c>
      <c r="CB55" s="118">
        <v>0</v>
      </c>
      <c r="CZ55" s="81">
        <v>4</v>
      </c>
    </row>
    <row r="56" spans="1:104" x14ac:dyDescent="0.2">
      <c r="A56" s="119">
        <v>49</v>
      </c>
      <c r="B56" s="120" t="s">
        <v>1569</v>
      </c>
      <c r="C56" s="121" t="s">
        <v>1570</v>
      </c>
      <c r="D56" s="122" t="s">
        <v>427</v>
      </c>
      <c r="E56" s="123">
        <v>1</v>
      </c>
      <c r="F56" s="124">
        <v>0</v>
      </c>
      <c r="G56" s="125">
        <f t="shared" si="4"/>
        <v>0</v>
      </c>
      <c r="H56" s="126">
        <v>0</v>
      </c>
      <c r="I56" s="127">
        <f t="shared" si="5"/>
        <v>0</v>
      </c>
      <c r="J56" s="126"/>
      <c r="K56" s="127">
        <f t="shared" si="6"/>
        <v>0</v>
      </c>
      <c r="O56" s="118"/>
      <c r="Z56" s="118"/>
      <c r="AA56" s="118">
        <v>12</v>
      </c>
      <c r="AB56" s="118">
        <v>0</v>
      </c>
      <c r="AC56" s="118">
        <v>49</v>
      </c>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28">
        <f t="shared" si="7"/>
        <v>0</v>
      </c>
      <c r="BA56" s="118"/>
      <c r="BB56" s="118"/>
      <c r="BC56" s="118"/>
      <c r="BD56" s="118"/>
      <c r="BE56" s="118"/>
      <c r="BF56" s="118"/>
      <c r="BG56" s="118"/>
      <c r="BH56" s="118"/>
      <c r="BI56" s="118"/>
      <c r="CA56" s="118">
        <v>12</v>
      </c>
      <c r="CB56" s="118">
        <v>0</v>
      </c>
      <c r="CZ56" s="81">
        <v>4</v>
      </c>
    </row>
    <row r="57" spans="1:104" ht="33.75" x14ac:dyDescent="0.2">
      <c r="A57" s="119">
        <v>50</v>
      </c>
      <c r="B57" s="120" t="s">
        <v>1571</v>
      </c>
      <c r="C57" s="121" t="s">
        <v>1572</v>
      </c>
      <c r="D57" s="122" t="s">
        <v>427</v>
      </c>
      <c r="E57" s="123">
        <v>1</v>
      </c>
      <c r="F57" s="124">
        <v>0</v>
      </c>
      <c r="G57" s="125">
        <f t="shared" si="4"/>
        <v>0</v>
      </c>
      <c r="H57" s="126">
        <v>0</v>
      </c>
      <c r="I57" s="127">
        <f t="shared" si="5"/>
        <v>0</v>
      </c>
      <c r="J57" s="126"/>
      <c r="K57" s="127">
        <f t="shared" si="6"/>
        <v>0</v>
      </c>
      <c r="O57" s="118"/>
      <c r="Z57" s="118"/>
      <c r="AA57" s="118">
        <v>12</v>
      </c>
      <c r="AB57" s="118">
        <v>0</v>
      </c>
      <c r="AC57" s="118">
        <v>50</v>
      </c>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28">
        <f t="shared" si="7"/>
        <v>0</v>
      </c>
      <c r="BA57" s="118"/>
      <c r="BB57" s="118"/>
      <c r="BC57" s="118"/>
      <c r="BD57" s="118"/>
      <c r="BE57" s="118"/>
      <c r="BF57" s="118"/>
      <c r="BG57" s="118"/>
      <c r="BH57" s="118"/>
      <c r="BI57" s="118"/>
      <c r="CA57" s="118">
        <v>12</v>
      </c>
      <c r="CB57" s="118">
        <v>0</v>
      </c>
      <c r="CZ57" s="81">
        <v>4</v>
      </c>
    </row>
    <row r="58" spans="1:104" x14ac:dyDescent="0.2">
      <c r="A58" s="139" t="s">
        <v>50</v>
      </c>
      <c r="B58" s="140" t="s">
        <v>1472</v>
      </c>
      <c r="C58" s="141" t="s">
        <v>1473</v>
      </c>
      <c r="D58" s="142"/>
      <c r="E58" s="143"/>
      <c r="F58" s="143"/>
      <c r="G58" s="144">
        <f>SUM(G7:G57)</f>
        <v>0</v>
      </c>
      <c r="H58" s="145"/>
      <c r="I58" s="144">
        <f>SUM(I7:I57)</f>
        <v>0</v>
      </c>
      <c r="J58" s="146"/>
      <c r="K58" s="144">
        <f>SUM(K7:K57)</f>
        <v>0</v>
      </c>
      <c r="O58" s="118"/>
      <c r="X58" s="147">
        <f>K58</f>
        <v>0</v>
      </c>
      <c r="Y58" s="147">
        <f>I58</f>
        <v>0</v>
      </c>
      <c r="Z58" s="128">
        <f>G58</f>
        <v>0</v>
      </c>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48"/>
      <c r="BB58" s="148"/>
      <c r="BC58" s="148"/>
      <c r="BD58" s="148"/>
      <c r="BE58" s="148"/>
      <c r="BF58" s="148"/>
      <c r="BG58" s="118"/>
      <c r="BH58" s="118"/>
      <c r="BI58" s="118"/>
    </row>
    <row r="59" spans="1:104" x14ac:dyDescent="0.2">
      <c r="A59" s="149" t="s">
        <v>29</v>
      </c>
      <c r="B59" s="150" t="s">
        <v>51</v>
      </c>
      <c r="C59" s="151"/>
      <c r="D59" s="152"/>
      <c r="E59" s="153"/>
      <c r="F59" s="153"/>
      <c r="G59" s="154">
        <f>SUM(Z7:Z59)</f>
        <v>0</v>
      </c>
      <c r="H59" s="155"/>
      <c r="I59" s="154">
        <f>SUM(Y7:Y59)</f>
        <v>0</v>
      </c>
      <c r="J59" s="155"/>
      <c r="K59" s="154">
        <f>SUM(X7:X59)</f>
        <v>0</v>
      </c>
      <c r="O59" s="118"/>
      <c r="BA59" s="156"/>
      <c r="BB59" s="156"/>
      <c r="BC59" s="156"/>
      <c r="BD59" s="156"/>
      <c r="BE59" s="156"/>
      <c r="BF59" s="156"/>
    </row>
    <row r="60" spans="1:104" x14ac:dyDescent="0.2">
      <c r="E60" s="81"/>
    </row>
    <row r="61" spans="1:104" x14ac:dyDescent="0.2">
      <c r="A61" s="157" t="s">
        <v>31</v>
      </c>
      <c r="E61" s="81"/>
    </row>
    <row r="62" spans="1:104" ht="117.75" customHeight="1" x14ac:dyDescent="0.2">
      <c r="A62" s="203"/>
      <c r="B62" s="204"/>
      <c r="C62" s="204"/>
      <c r="D62" s="204"/>
      <c r="E62" s="204"/>
      <c r="F62" s="204"/>
      <c r="G62" s="205"/>
    </row>
    <row r="63" spans="1:104" x14ac:dyDescent="0.2">
      <c r="E63" s="81"/>
    </row>
    <row r="64" spans="1:104"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A83" s="137"/>
      <c r="B83" s="137"/>
      <c r="C83" s="137"/>
      <c r="D83" s="137"/>
      <c r="E83" s="137"/>
      <c r="F83" s="137"/>
      <c r="G83" s="137"/>
    </row>
    <row r="84" spans="1:7" x14ac:dyDescent="0.2">
      <c r="A84" s="137"/>
      <c r="B84" s="137"/>
      <c r="C84" s="137"/>
      <c r="D84" s="137"/>
      <c r="E84" s="137"/>
      <c r="F84" s="137"/>
      <c r="G84" s="137"/>
    </row>
    <row r="85" spans="1:7" x14ac:dyDescent="0.2">
      <c r="A85" s="137"/>
      <c r="B85" s="137"/>
      <c r="C85" s="137"/>
      <c r="D85" s="137"/>
      <c r="E85" s="137"/>
      <c r="F85" s="137"/>
      <c r="G85" s="137"/>
    </row>
    <row r="86" spans="1:7" x14ac:dyDescent="0.2">
      <c r="A86" s="137"/>
      <c r="B86" s="137"/>
      <c r="C86" s="137"/>
      <c r="D86" s="137"/>
      <c r="E86" s="137"/>
      <c r="F86" s="137"/>
      <c r="G86" s="137"/>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E94" s="81"/>
    </row>
    <row r="95" spans="1:7" x14ac:dyDescent="0.2">
      <c r="E95" s="81"/>
    </row>
    <row r="96" spans="1:7" x14ac:dyDescent="0.2">
      <c r="E96" s="81"/>
    </row>
    <row r="97" spans="5:5" x14ac:dyDescent="0.2">
      <c r="E97" s="81"/>
    </row>
    <row r="98" spans="5:5" x14ac:dyDescent="0.2">
      <c r="E98" s="81"/>
    </row>
    <row r="99" spans="5:5" x14ac:dyDescent="0.2">
      <c r="E99" s="81"/>
    </row>
    <row r="100" spans="5:5" x14ac:dyDescent="0.2">
      <c r="E100" s="81"/>
    </row>
    <row r="101" spans="5:5" x14ac:dyDescent="0.2">
      <c r="E101" s="81"/>
    </row>
    <row r="102" spans="5:5" x14ac:dyDescent="0.2">
      <c r="E102" s="81"/>
    </row>
    <row r="103" spans="5:5" x14ac:dyDescent="0.2">
      <c r="E103" s="81"/>
    </row>
    <row r="104" spans="5:5" x14ac:dyDescent="0.2">
      <c r="E104" s="81"/>
    </row>
    <row r="105" spans="5:5" x14ac:dyDescent="0.2">
      <c r="E105" s="81"/>
    </row>
    <row r="106" spans="5:5" x14ac:dyDescent="0.2">
      <c r="E106" s="81"/>
    </row>
    <row r="107" spans="5:5" x14ac:dyDescent="0.2">
      <c r="E107" s="81"/>
    </row>
    <row r="108" spans="5:5" x14ac:dyDescent="0.2">
      <c r="E108" s="81"/>
    </row>
    <row r="109" spans="5:5" x14ac:dyDescent="0.2">
      <c r="E109" s="81"/>
    </row>
    <row r="110" spans="5:5" x14ac:dyDescent="0.2">
      <c r="E110" s="81"/>
    </row>
    <row r="111" spans="5:5" x14ac:dyDescent="0.2">
      <c r="E111" s="81"/>
    </row>
    <row r="112" spans="5:5" x14ac:dyDescent="0.2">
      <c r="E112" s="81"/>
    </row>
    <row r="113" spans="1:7" x14ac:dyDescent="0.2">
      <c r="E113" s="81"/>
    </row>
    <row r="114" spans="1:7" x14ac:dyDescent="0.2">
      <c r="E114" s="81"/>
    </row>
    <row r="115" spans="1:7" x14ac:dyDescent="0.2">
      <c r="E115" s="81"/>
    </row>
    <row r="116" spans="1:7" x14ac:dyDescent="0.2">
      <c r="E116" s="81"/>
    </row>
    <row r="117" spans="1:7" x14ac:dyDescent="0.2">
      <c r="E117" s="81"/>
    </row>
    <row r="118" spans="1:7" x14ac:dyDescent="0.2">
      <c r="A118" s="158"/>
      <c r="B118" s="158"/>
    </row>
    <row r="119" spans="1:7" x14ac:dyDescent="0.2">
      <c r="A119" s="137"/>
      <c r="B119" s="137"/>
      <c r="C119" s="159"/>
      <c r="D119" s="159"/>
      <c r="E119" s="160"/>
      <c r="F119" s="159"/>
      <c r="G119" s="161"/>
    </row>
    <row r="120" spans="1:7" x14ac:dyDescent="0.2">
      <c r="A120" s="162"/>
      <c r="B120" s="162"/>
      <c r="C120" s="137"/>
      <c r="D120" s="137"/>
      <c r="E120" s="163"/>
      <c r="F120" s="137"/>
      <c r="G120" s="137"/>
    </row>
    <row r="121" spans="1:7" x14ac:dyDescent="0.2">
      <c r="A121" s="137"/>
      <c r="B121" s="137"/>
      <c r="C121" s="137"/>
      <c r="D121" s="137"/>
      <c r="E121" s="163"/>
      <c r="F121" s="137"/>
      <c r="G121" s="137"/>
    </row>
    <row r="122" spans="1:7" x14ac:dyDescent="0.2">
      <c r="A122" s="137"/>
      <c r="B122" s="137"/>
      <c r="C122" s="137"/>
      <c r="D122" s="137"/>
      <c r="E122" s="163"/>
      <c r="F122" s="137"/>
      <c r="G122" s="137"/>
    </row>
    <row r="123" spans="1:7" x14ac:dyDescent="0.2">
      <c r="A123" s="137"/>
      <c r="B123" s="137"/>
      <c r="C123" s="137"/>
      <c r="D123" s="137"/>
      <c r="E123" s="163"/>
      <c r="F123" s="137"/>
      <c r="G123" s="137"/>
    </row>
    <row r="124" spans="1:7" x14ac:dyDescent="0.2">
      <c r="A124" s="137"/>
      <c r="B124" s="137"/>
      <c r="C124" s="137"/>
      <c r="D124" s="137"/>
      <c r="E124" s="163"/>
      <c r="F124" s="137"/>
      <c r="G124" s="137"/>
    </row>
    <row r="125" spans="1:7" x14ac:dyDescent="0.2">
      <c r="A125" s="137"/>
      <c r="B125" s="137"/>
      <c r="C125" s="137"/>
      <c r="D125" s="137"/>
      <c r="E125" s="163"/>
      <c r="F125" s="137"/>
      <c r="G125" s="137"/>
    </row>
    <row r="126" spans="1:7" x14ac:dyDescent="0.2">
      <c r="A126" s="137"/>
      <c r="B126" s="137"/>
      <c r="C126" s="137"/>
      <c r="D126" s="137"/>
      <c r="E126" s="163"/>
      <c r="F126" s="137"/>
      <c r="G126" s="137"/>
    </row>
    <row r="127" spans="1:7" x14ac:dyDescent="0.2">
      <c r="A127" s="137"/>
      <c r="B127" s="137"/>
      <c r="C127" s="137"/>
      <c r="D127" s="137"/>
      <c r="E127" s="163"/>
      <c r="F127" s="137"/>
      <c r="G127" s="137"/>
    </row>
    <row r="128" spans="1:7" x14ac:dyDescent="0.2">
      <c r="A128" s="137"/>
      <c r="B128" s="137"/>
      <c r="C128" s="137"/>
      <c r="D128" s="137"/>
      <c r="E128" s="163"/>
      <c r="F128" s="137"/>
      <c r="G128" s="137"/>
    </row>
    <row r="129" spans="1:7" x14ac:dyDescent="0.2">
      <c r="A129" s="137"/>
      <c r="B129" s="137"/>
      <c r="C129" s="137"/>
      <c r="D129" s="137"/>
      <c r="E129" s="163"/>
      <c r="F129" s="137"/>
      <c r="G129" s="137"/>
    </row>
    <row r="130" spans="1:7" x14ac:dyDescent="0.2">
      <c r="A130" s="137"/>
      <c r="B130" s="137"/>
      <c r="C130" s="137"/>
      <c r="D130" s="137"/>
      <c r="E130" s="163"/>
      <c r="F130" s="137"/>
      <c r="G130" s="137"/>
    </row>
    <row r="131" spans="1:7" x14ac:dyDescent="0.2">
      <c r="A131" s="137"/>
      <c r="B131" s="137"/>
      <c r="C131" s="137"/>
      <c r="D131" s="137"/>
      <c r="E131" s="163"/>
      <c r="F131" s="137"/>
      <c r="G131" s="137"/>
    </row>
    <row r="132" spans="1:7" x14ac:dyDescent="0.2">
      <c r="A132" s="137"/>
      <c r="B132" s="137"/>
      <c r="C132" s="137"/>
      <c r="D132" s="137"/>
      <c r="E132" s="163"/>
      <c r="F132" s="137"/>
      <c r="G132" s="137"/>
    </row>
  </sheetData>
  <sheetProtection password="C7B2" sheet="1"/>
  <mergeCells count="2">
    <mergeCell ref="A1:G1"/>
    <mergeCell ref="A62:G6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Z176"/>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1678</v>
      </c>
      <c r="E3" s="89"/>
      <c r="F3" s="90"/>
      <c r="G3" s="91"/>
    </row>
    <row r="4" spans="1:104" ht="13.5" customHeight="1" thickBot="1" x14ac:dyDescent="0.25">
      <c r="A4" s="92" t="s">
        <v>34</v>
      </c>
      <c r="B4" s="93"/>
      <c r="C4" s="94"/>
      <c r="D4" s="95" t="s">
        <v>1679</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1574</v>
      </c>
      <c r="C7" s="110" t="s">
        <v>1575</v>
      </c>
      <c r="D7" s="111"/>
      <c r="E7" s="112"/>
      <c r="F7" s="112"/>
      <c r="G7" s="113"/>
      <c r="H7" s="114"/>
      <c r="I7" s="115"/>
      <c r="J7" s="116"/>
      <c r="K7" s="117"/>
      <c r="O7" s="118"/>
    </row>
    <row r="8" spans="1:104" ht="33.75" x14ac:dyDescent="0.2">
      <c r="A8" s="119">
        <v>1</v>
      </c>
      <c r="B8" s="120" t="s">
        <v>47</v>
      </c>
      <c r="C8" s="121" t="s">
        <v>1576</v>
      </c>
      <c r="D8" s="122" t="s">
        <v>1577</v>
      </c>
      <c r="E8" s="123">
        <v>0.8</v>
      </c>
      <c r="F8" s="124">
        <v>0</v>
      </c>
      <c r="G8" s="125">
        <f>E8*F8</f>
        <v>0</v>
      </c>
      <c r="H8" s="126">
        <v>395304</v>
      </c>
      <c r="I8" s="127">
        <f>E8*H8</f>
        <v>316243.20000000001</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1</v>
      </c>
    </row>
    <row r="9" spans="1:104" ht="22.5" x14ac:dyDescent="0.2">
      <c r="A9" s="129"/>
      <c r="B9" s="130"/>
      <c r="C9" s="197" t="s">
        <v>1578</v>
      </c>
      <c r="D9" s="198"/>
      <c r="E9" s="198"/>
      <c r="F9" s="198"/>
      <c r="G9" s="199"/>
      <c r="I9" s="131"/>
      <c r="K9" s="131"/>
      <c r="L9" s="132" t="s">
        <v>1578</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row>
    <row r="10" spans="1:104" x14ac:dyDescent="0.2">
      <c r="A10" s="129"/>
      <c r="B10" s="130"/>
      <c r="C10" s="197" t="s">
        <v>1579</v>
      </c>
      <c r="D10" s="198"/>
      <c r="E10" s="198"/>
      <c r="F10" s="198"/>
      <c r="G10" s="199"/>
      <c r="I10" s="131"/>
      <c r="K10" s="131"/>
      <c r="L10" s="132" t="s">
        <v>1579</v>
      </c>
      <c r="O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row>
    <row r="11" spans="1:104" x14ac:dyDescent="0.2">
      <c r="A11" s="129"/>
      <c r="B11" s="130"/>
      <c r="C11" s="197" t="s">
        <v>1580</v>
      </c>
      <c r="D11" s="198"/>
      <c r="E11" s="198"/>
      <c r="F11" s="198"/>
      <c r="G11" s="199"/>
      <c r="I11" s="131"/>
      <c r="K11" s="131"/>
      <c r="L11" s="132" t="s">
        <v>1580</v>
      </c>
      <c r="O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row>
    <row r="12" spans="1:104" x14ac:dyDescent="0.2">
      <c r="A12" s="129"/>
      <c r="B12" s="130"/>
      <c r="C12" s="197" t="s">
        <v>1581</v>
      </c>
      <c r="D12" s="198"/>
      <c r="E12" s="198"/>
      <c r="F12" s="198"/>
      <c r="G12" s="199"/>
      <c r="I12" s="131"/>
      <c r="K12" s="131"/>
      <c r="L12" s="132" t="s">
        <v>1581</v>
      </c>
      <c r="O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row>
    <row r="13" spans="1:104" x14ac:dyDescent="0.2">
      <c r="A13" s="129"/>
      <c r="B13" s="130"/>
      <c r="C13" s="197" t="s">
        <v>1582</v>
      </c>
      <c r="D13" s="198"/>
      <c r="E13" s="198"/>
      <c r="F13" s="198"/>
      <c r="G13" s="199"/>
      <c r="I13" s="131"/>
      <c r="K13" s="131"/>
      <c r="L13" s="132" t="s">
        <v>1582</v>
      </c>
      <c r="O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row>
    <row r="14" spans="1:104" x14ac:dyDescent="0.2">
      <c r="A14" s="129"/>
      <c r="B14" s="130"/>
      <c r="C14" s="197" t="s">
        <v>1583</v>
      </c>
      <c r="D14" s="198"/>
      <c r="E14" s="198"/>
      <c r="F14" s="198"/>
      <c r="G14" s="199"/>
      <c r="I14" s="131"/>
      <c r="K14" s="131"/>
      <c r="L14" s="132" t="s">
        <v>1583</v>
      </c>
      <c r="O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row>
    <row r="15" spans="1:104" x14ac:dyDescent="0.2">
      <c r="A15" s="129"/>
      <c r="B15" s="130"/>
      <c r="C15" s="197" t="s">
        <v>1584</v>
      </c>
      <c r="D15" s="198"/>
      <c r="E15" s="198"/>
      <c r="F15" s="198"/>
      <c r="G15" s="199"/>
      <c r="I15" s="131"/>
      <c r="K15" s="131"/>
      <c r="L15" s="132" t="s">
        <v>1584</v>
      </c>
      <c r="O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row>
    <row r="16" spans="1:104" x14ac:dyDescent="0.2">
      <c r="A16" s="129"/>
      <c r="B16" s="130"/>
      <c r="C16" s="197" t="s">
        <v>1585</v>
      </c>
      <c r="D16" s="198"/>
      <c r="E16" s="198"/>
      <c r="F16" s="198"/>
      <c r="G16" s="199"/>
      <c r="I16" s="131"/>
      <c r="K16" s="131"/>
      <c r="L16" s="132" t="s">
        <v>1585</v>
      </c>
      <c r="O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row>
    <row r="17" spans="1:104" x14ac:dyDescent="0.2">
      <c r="A17" s="129"/>
      <c r="B17" s="130"/>
      <c r="C17" s="197" t="s">
        <v>1586</v>
      </c>
      <c r="D17" s="198"/>
      <c r="E17" s="198"/>
      <c r="F17" s="198"/>
      <c r="G17" s="199"/>
      <c r="I17" s="131"/>
      <c r="K17" s="131"/>
      <c r="L17" s="132" t="s">
        <v>1586</v>
      </c>
      <c r="O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row>
    <row r="18" spans="1:104" x14ac:dyDescent="0.2">
      <c r="A18" s="129"/>
      <c r="B18" s="130"/>
      <c r="C18" s="197" t="s">
        <v>1587</v>
      </c>
      <c r="D18" s="198"/>
      <c r="E18" s="198"/>
      <c r="F18" s="198"/>
      <c r="G18" s="199"/>
      <c r="I18" s="131"/>
      <c r="K18" s="131"/>
      <c r="L18" s="132" t="s">
        <v>1587</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row>
    <row r="19" spans="1:104" x14ac:dyDescent="0.2">
      <c r="A19" s="129"/>
      <c r="B19" s="130"/>
      <c r="C19" s="197" t="s">
        <v>1588</v>
      </c>
      <c r="D19" s="198"/>
      <c r="E19" s="198"/>
      <c r="F19" s="198"/>
      <c r="G19" s="199"/>
      <c r="I19" s="131"/>
      <c r="K19" s="131"/>
      <c r="L19" s="132" t="s">
        <v>1588</v>
      </c>
      <c r="O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row>
    <row r="20" spans="1:104" ht="22.5" x14ac:dyDescent="0.2">
      <c r="A20" s="119">
        <v>2</v>
      </c>
      <c r="B20" s="120" t="s">
        <v>83</v>
      </c>
      <c r="C20" s="121" t="s">
        <v>1589</v>
      </c>
      <c r="D20" s="122" t="s">
        <v>1577</v>
      </c>
      <c r="E20" s="123">
        <v>0.8</v>
      </c>
      <c r="F20" s="124">
        <v>0</v>
      </c>
      <c r="G20" s="125">
        <f>E20*F20</f>
        <v>0</v>
      </c>
      <c r="H20" s="126">
        <v>108500</v>
      </c>
      <c r="I20" s="127">
        <f>E20*H20</f>
        <v>86800</v>
      </c>
      <c r="J20" s="126">
        <v>0</v>
      </c>
      <c r="K20" s="127">
        <f>E20*J20</f>
        <v>0</v>
      </c>
      <c r="O20" s="118"/>
      <c r="Z20" s="118"/>
      <c r="AA20" s="118">
        <v>1</v>
      </c>
      <c r="AB20" s="118">
        <v>1</v>
      </c>
      <c r="AC20" s="118">
        <v>1</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G20</f>
        <v>0</v>
      </c>
      <c r="BA20" s="118"/>
      <c r="BB20" s="118"/>
      <c r="BC20" s="118"/>
      <c r="BD20" s="118"/>
      <c r="BE20" s="118"/>
      <c r="BF20" s="118"/>
      <c r="BG20" s="118"/>
      <c r="BH20" s="118"/>
      <c r="BI20" s="118"/>
      <c r="CA20" s="118">
        <v>1</v>
      </c>
      <c r="CB20" s="118">
        <v>1</v>
      </c>
      <c r="CZ20" s="81">
        <v>1</v>
      </c>
    </row>
    <row r="21" spans="1:104" x14ac:dyDescent="0.2">
      <c r="A21" s="129"/>
      <c r="B21" s="130"/>
      <c r="C21" s="197" t="s">
        <v>1590</v>
      </c>
      <c r="D21" s="198"/>
      <c r="E21" s="198"/>
      <c r="F21" s="198"/>
      <c r="G21" s="199"/>
      <c r="I21" s="131"/>
      <c r="K21" s="131"/>
      <c r="L21" s="132" t="s">
        <v>1590</v>
      </c>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row>
    <row r="22" spans="1:104" x14ac:dyDescent="0.2">
      <c r="A22" s="129"/>
      <c r="B22" s="130"/>
      <c r="C22" s="197" t="s">
        <v>1579</v>
      </c>
      <c r="D22" s="198"/>
      <c r="E22" s="198"/>
      <c r="F22" s="198"/>
      <c r="G22" s="199"/>
      <c r="I22" s="131"/>
      <c r="K22" s="131"/>
      <c r="L22" s="132" t="s">
        <v>1579</v>
      </c>
      <c r="O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row>
    <row r="23" spans="1:104" x14ac:dyDescent="0.2">
      <c r="A23" s="129"/>
      <c r="B23" s="130"/>
      <c r="C23" s="197" t="s">
        <v>1591</v>
      </c>
      <c r="D23" s="198"/>
      <c r="E23" s="198"/>
      <c r="F23" s="198"/>
      <c r="G23" s="199"/>
      <c r="I23" s="131"/>
      <c r="K23" s="131"/>
      <c r="L23" s="132" t="s">
        <v>1591</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row>
    <row r="24" spans="1:104" x14ac:dyDescent="0.2">
      <c r="A24" s="129"/>
      <c r="B24" s="130"/>
      <c r="C24" s="197" t="s">
        <v>1583</v>
      </c>
      <c r="D24" s="198"/>
      <c r="E24" s="198"/>
      <c r="F24" s="198"/>
      <c r="G24" s="199"/>
      <c r="I24" s="131"/>
      <c r="K24" s="131"/>
      <c r="L24" s="132" t="s">
        <v>1583</v>
      </c>
      <c r="O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row>
    <row r="25" spans="1:104" x14ac:dyDescent="0.2">
      <c r="A25" s="129"/>
      <c r="B25" s="130"/>
      <c r="C25" s="197" t="s">
        <v>1592</v>
      </c>
      <c r="D25" s="198"/>
      <c r="E25" s="198"/>
      <c r="F25" s="198"/>
      <c r="G25" s="199"/>
      <c r="I25" s="131"/>
      <c r="K25" s="131"/>
      <c r="L25" s="132" t="s">
        <v>1592</v>
      </c>
      <c r="O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row>
    <row r="26" spans="1:104" x14ac:dyDescent="0.2">
      <c r="A26" s="129"/>
      <c r="B26" s="130"/>
      <c r="C26" s="197" t="s">
        <v>1584</v>
      </c>
      <c r="D26" s="198"/>
      <c r="E26" s="198"/>
      <c r="F26" s="198"/>
      <c r="G26" s="199"/>
      <c r="I26" s="131"/>
      <c r="K26" s="131"/>
      <c r="L26" s="132" t="s">
        <v>1584</v>
      </c>
      <c r="O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row>
    <row r="27" spans="1:104" x14ac:dyDescent="0.2">
      <c r="A27" s="129"/>
      <c r="B27" s="130"/>
      <c r="C27" s="197" t="s">
        <v>1593</v>
      </c>
      <c r="D27" s="198"/>
      <c r="E27" s="198"/>
      <c r="F27" s="198"/>
      <c r="G27" s="199"/>
      <c r="I27" s="131"/>
      <c r="K27" s="131"/>
      <c r="L27" s="132" t="s">
        <v>1593</v>
      </c>
      <c r="O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row>
    <row r="28" spans="1:104" x14ac:dyDescent="0.2">
      <c r="A28" s="129"/>
      <c r="B28" s="130"/>
      <c r="C28" s="197" t="s">
        <v>1594</v>
      </c>
      <c r="D28" s="198"/>
      <c r="E28" s="198"/>
      <c r="F28" s="198"/>
      <c r="G28" s="199"/>
      <c r="I28" s="131"/>
      <c r="K28" s="131"/>
      <c r="L28" s="132" t="s">
        <v>1594</v>
      </c>
      <c r="O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row>
    <row r="29" spans="1:104" ht="33.75" x14ac:dyDescent="0.2">
      <c r="A29" s="119">
        <v>3</v>
      </c>
      <c r="B29" s="120" t="s">
        <v>107</v>
      </c>
      <c r="C29" s="121" t="s">
        <v>1595</v>
      </c>
      <c r="D29" s="122" t="s">
        <v>1577</v>
      </c>
      <c r="E29" s="123">
        <v>0.8</v>
      </c>
      <c r="F29" s="124">
        <v>0</v>
      </c>
      <c r="G29" s="125">
        <f>E29*F29</f>
        <v>0</v>
      </c>
      <c r="H29" s="126">
        <v>157430</v>
      </c>
      <c r="I29" s="127">
        <f>E29*H29</f>
        <v>125944</v>
      </c>
      <c r="J29" s="126">
        <v>0</v>
      </c>
      <c r="K29" s="127">
        <f>E29*J29</f>
        <v>0</v>
      </c>
      <c r="O29" s="118"/>
      <c r="Z29" s="118"/>
      <c r="AA29" s="118">
        <v>1</v>
      </c>
      <c r="AB29" s="118">
        <v>1</v>
      </c>
      <c r="AC29" s="118">
        <v>1</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G29</f>
        <v>0</v>
      </c>
      <c r="BA29" s="118"/>
      <c r="BB29" s="118"/>
      <c r="BC29" s="118"/>
      <c r="BD29" s="118"/>
      <c r="BE29" s="118"/>
      <c r="BF29" s="118"/>
      <c r="BG29" s="118"/>
      <c r="BH29" s="118"/>
      <c r="BI29" s="118"/>
      <c r="CA29" s="118">
        <v>1</v>
      </c>
      <c r="CB29" s="118">
        <v>1</v>
      </c>
      <c r="CZ29" s="81">
        <v>1</v>
      </c>
    </row>
    <row r="30" spans="1:104" x14ac:dyDescent="0.2">
      <c r="A30" s="129"/>
      <c r="B30" s="130"/>
      <c r="C30" s="197" t="s">
        <v>1596</v>
      </c>
      <c r="D30" s="198"/>
      <c r="E30" s="198"/>
      <c r="F30" s="198"/>
      <c r="G30" s="199"/>
      <c r="I30" s="131"/>
      <c r="K30" s="131"/>
      <c r="L30" s="132" t="s">
        <v>1596</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104" x14ac:dyDescent="0.2">
      <c r="A31" s="129"/>
      <c r="B31" s="130"/>
      <c r="C31" s="197" t="s">
        <v>1579</v>
      </c>
      <c r="D31" s="198"/>
      <c r="E31" s="198"/>
      <c r="F31" s="198"/>
      <c r="G31" s="199"/>
      <c r="I31" s="131"/>
      <c r="K31" s="131"/>
      <c r="L31" s="132" t="s">
        <v>1579</v>
      </c>
      <c r="O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row>
    <row r="32" spans="1:104" x14ac:dyDescent="0.2">
      <c r="A32" s="129"/>
      <c r="B32" s="130"/>
      <c r="C32" s="197" t="s">
        <v>1597</v>
      </c>
      <c r="D32" s="198"/>
      <c r="E32" s="198"/>
      <c r="F32" s="198"/>
      <c r="G32" s="199"/>
      <c r="I32" s="131"/>
      <c r="K32" s="131"/>
      <c r="L32" s="132" t="s">
        <v>1597</v>
      </c>
      <c r="O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row>
    <row r="33" spans="1:104" x14ac:dyDescent="0.2">
      <c r="A33" s="129"/>
      <c r="B33" s="130"/>
      <c r="C33" s="197" t="s">
        <v>1592</v>
      </c>
      <c r="D33" s="198"/>
      <c r="E33" s="198"/>
      <c r="F33" s="198"/>
      <c r="G33" s="199"/>
      <c r="I33" s="131"/>
      <c r="K33" s="131"/>
      <c r="L33" s="132" t="s">
        <v>1592</v>
      </c>
      <c r="O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row>
    <row r="34" spans="1:104" x14ac:dyDescent="0.2">
      <c r="A34" s="129"/>
      <c r="B34" s="130"/>
      <c r="C34" s="197" t="s">
        <v>1584</v>
      </c>
      <c r="D34" s="198"/>
      <c r="E34" s="198"/>
      <c r="F34" s="198"/>
      <c r="G34" s="199"/>
      <c r="I34" s="131"/>
      <c r="K34" s="131"/>
      <c r="L34" s="132" t="s">
        <v>1584</v>
      </c>
      <c r="O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row>
    <row r="35" spans="1:104" x14ac:dyDescent="0.2">
      <c r="A35" s="129"/>
      <c r="B35" s="130"/>
      <c r="C35" s="197" t="s">
        <v>1598</v>
      </c>
      <c r="D35" s="198"/>
      <c r="E35" s="198"/>
      <c r="F35" s="198"/>
      <c r="G35" s="199"/>
      <c r="I35" s="131"/>
      <c r="K35" s="131"/>
      <c r="L35" s="132" t="s">
        <v>1598</v>
      </c>
      <c r="O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row>
    <row r="36" spans="1:104" x14ac:dyDescent="0.2">
      <c r="A36" s="129"/>
      <c r="B36" s="130"/>
      <c r="C36" s="197" t="s">
        <v>1599</v>
      </c>
      <c r="D36" s="198"/>
      <c r="E36" s="198"/>
      <c r="F36" s="198"/>
      <c r="G36" s="199"/>
      <c r="I36" s="131"/>
      <c r="K36" s="131"/>
      <c r="L36" s="132" t="s">
        <v>1599</v>
      </c>
      <c r="O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row>
    <row r="37" spans="1:104" ht="22.5" x14ac:dyDescent="0.2">
      <c r="A37" s="119">
        <v>4</v>
      </c>
      <c r="B37" s="120" t="s">
        <v>189</v>
      </c>
      <c r="C37" s="121" t="s">
        <v>1600</v>
      </c>
      <c r="D37" s="122" t="s">
        <v>1577</v>
      </c>
      <c r="E37" s="123">
        <v>0.8</v>
      </c>
      <c r="F37" s="124">
        <v>0</v>
      </c>
      <c r="G37" s="125">
        <f>E37*F37</f>
        <v>0</v>
      </c>
      <c r="H37" s="126">
        <v>15200</v>
      </c>
      <c r="I37" s="127">
        <f>E37*H37</f>
        <v>12160</v>
      </c>
      <c r="J37" s="126">
        <v>0</v>
      </c>
      <c r="K37" s="127">
        <f>E37*J37</f>
        <v>0</v>
      </c>
      <c r="O37" s="118"/>
      <c r="Z37" s="118"/>
      <c r="AA37" s="118">
        <v>1</v>
      </c>
      <c r="AB37" s="118">
        <v>1</v>
      </c>
      <c r="AC37" s="118">
        <v>1</v>
      </c>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28">
        <f>G37</f>
        <v>0</v>
      </c>
      <c r="BA37" s="118"/>
      <c r="BB37" s="118"/>
      <c r="BC37" s="118"/>
      <c r="BD37" s="118"/>
      <c r="BE37" s="118"/>
      <c r="BF37" s="118"/>
      <c r="BG37" s="118"/>
      <c r="BH37" s="118"/>
      <c r="BI37" s="118"/>
      <c r="CA37" s="118">
        <v>1</v>
      </c>
      <c r="CB37" s="118">
        <v>1</v>
      </c>
      <c r="CZ37" s="81">
        <v>1</v>
      </c>
    </row>
    <row r="38" spans="1:104" x14ac:dyDescent="0.2">
      <c r="A38" s="129"/>
      <c r="B38" s="130"/>
      <c r="C38" s="197" t="s">
        <v>1601</v>
      </c>
      <c r="D38" s="198"/>
      <c r="E38" s="198"/>
      <c r="F38" s="198"/>
      <c r="G38" s="199"/>
      <c r="I38" s="131"/>
      <c r="K38" s="131"/>
      <c r="L38" s="132" t="s">
        <v>1601</v>
      </c>
      <c r="O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row>
    <row r="39" spans="1:104" x14ac:dyDescent="0.2">
      <c r="A39" s="119">
        <v>5</v>
      </c>
      <c r="B39" s="120" t="s">
        <v>198</v>
      </c>
      <c r="C39" s="121" t="s">
        <v>1602</v>
      </c>
      <c r="D39" s="122" t="s">
        <v>1577</v>
      </c>
      <c r="E39" s="123">
        <v>1.6</v>
      </c>
      <c r="F39" s="124">
        <v>0</v>
      </c>
      <c r="G39" s="125">
        <f>E39*F39</f>
        <v>0</v>
      </c>
      <c r="H39" s="126">
        <v>15560</v>
      </c>
      <c r="I39" s="127">
        <f>E39*H39</f>
        <v>24896</v>
      </c>
      <c r="J39" s="126">
        <v>0</v>
      </c>
      <c r="K39" s="127">
        <f>E39*J39</f>
        <v>0</v>
      </c>
      <c r="O39" s="118"/>
      <c r="Z39" s="118"/>
      <c r="AA39" s="118">
        <v>1</v>
      </c>
      <c r="AB39" s="118">
        <v>1</v>
      </c>
      <c r="AC39" s="118">
        <v>1</v>
      </c>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28">
        <f>G39</f>
        <v>0</v>
      </c>
      <c r="BA39" s="118"/>
      <c r="BB39" s="118"/>
      <c r="BC39" s="118"/>
      <c r="BD39" s="118"/>
      <c r="BE39" s="118"/>
      <c r="BF39" s="118"/>
      <c r="BG39" s="118"/>
      <c r="BH39" s="118"/>
      <c r="BI39" s="118"/>
      <c r="CA39" s="118">
        <v>1</v>
      </c>
      <c r="CB39" s="118">
        <v>1</v>
      </c>
      <c r="CZ39" s="81">
        <v>1</v>
      </c>
    </row>
    <row r="40" spans="1:104" x14ac:dyDescent="0.2">
      <c r="A40" s="129"/>
      <c r="B40" s="130"/>
      <c r="C40" s="197" t="s">
        <v>1603</v>
      </c>
      <c r="D40" s="198"/>
      <c r="E40" s="198"/>
      <c r="F40" s="198"/>
      <c r="G40" s="199"/>
      <c r="I40" s="131"/>
      <c r="K40" s="131"/>
      <c r="L40" s="132" t="s">
        <v>1603</v>
      </c>
      <c r="O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row>
    <row r="41" spans="1:104" ht="22.5" x14ac:dyDescent="0.2">
      <c r="A41" s="119">
        <v>6</v>
      </c>
      <c r="B41" s="120" t="s">
        <v>1441</v>
      </c>
      <c r="C41" s="121" t="s">
        <v>1604</v>
      </c>
      <c r="D41" s="122" t="s">
        <v>1577</v>
      </c>
      <c r="E41" s="123">
        <v>0.8</v>
      </c>
      <c r="F41" s="124">
        <v>0</v>
      </c>
      <c r="G41" s="125">
        <f>E41*F41</f>
        <v>0</v>
      </c>
      <c r="H41" s="126">
        <v>1500</v>
      </c>
      <c r="I41" s="127">
        <f>E41*H41</f>
        <v>1200</v>
      </c>
      <c r="J41" s="126">
        <v>0</v>
      </c>
      <c r="K41" s="127">
        <f>E41*J41</f>
        <v>0</v>
      </c>
      <c r="O41" s="118"/>
      <c r="Z41" s="118"/>
      <c r="AA41" s="118">
        <v>1</v>
      </c>
      <c r="AB41" s="118">
        <v>1</v>
      </c>
      <c r="AC41" s="118">
        <v>1</v>
      </c>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28">
        <f>G41</f>
        <v>0</v>
      </c>
      <c r="BA41" s="118"/>
      <c r="BB41" s="118"/>
      <c r="BC41" s="118"/>
      <c r="BD41" s="118"/>
      <c r="BE41" s="118"/>
      <c r="BF41" s="118"/>
      <c r="BG41" s="118"/>
      <c r="BH41" s="118"/>
      <c r="BI41" s="118"/>
      <c r="CA41" s="118">
        <v>1</v>
      </c>
      <c r="CB41" s="118">
        <v>1</v>
      </c>
      <c r="CZ41" s="81">
        <v>1</v>
      </c>
    </row>
    <row r="42" spans="1:104" ht="22.5" x14ac:dyDescent="0.2">
      <c r="A42" s="119">
        <v>7</v>
      </c>
      <c r="B42" s="120" t="s">
        <v>1443</v>
      </c>
      <c r="C42" s="121" t="s">
        <v>1605</v>
      </c>
      <c r="D42" s="122" t="s">
        <v>1577</v>
      </c>
      <c r="E42" s="123">
        <v>0.8</v>
      </c>
      <c r="F42" s="124">
        <v>0</v>
      </c>
      <c r="G42" s="125">
        <f>E42*F42</f>
        <v>0</v>
      </c>
      <c r="H42" s="126">
        <v>1980</v>
      </c>
      <c r="I42" s="127">
        <f>E42*H42</f>
        <v>1584</v>
      </c>
      <c r="J42" s="126">
        <v>0</v>
      </c>
      <c r="K42" s="127">
        <f>E42*J42</f>
        <v>0</v>
      </c>
      <c r="O42" s="118"/>
      <c r="Z42" s="118"/>
      <c r="AA42" s="118">
        <v>1</v>
      </c>
      <c r="AB42" s="118">
        <v>1</v>
      </c>
      <c r="AC42" s="118">
        <v>1</v>
      </c>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28">
        <f>G42</f>
        <v>0</v>
      </c>
      <c r="BA42" s="118"/>
      <c r="BB42" s="118"/>
      <c r="BC42" s="118"/>
      <c r="BD42" s="118"/>
      <c r="BE42" s="118"/>
      <c r="BF42" s="118"/>
      <c r="BG42" s="118"/>
      <c r="BH42" s="118"/>
      <c r="BI42" s="118"/>
      <c r="CA42" s="118">
        <v>1</v>
      </c>
      <c r="CB42" s="118">
        <v>1</v>
      </c>
      <c r="CZ42" s="81">
        <v>1</v>
      </c>
    </row>
    <row r="43" spans="1:104" ht="22.5" x14ac:dyDescent="0.2">
      <c r="A43" s="119">
        <v>8</v>
      </c>
      <c r="B43" s="120" t="s">
        <v>1349</v>
      </c>
      <c r="C43" s="121" t="s">
        <v>1606</v>
      </c>
      <c r="D43" s="122" t="s">
        <v>1577</v>
      </c>
      <c r="E43" s="123">
        <v>0.8</v>
      </c>
      <c r="F43" s="124">
        <v>0</v>
      </c>
      <c r="G43" s="125">
        <f>E43*F43</f>
        <v>0</v>
      </c>
      <c r="H43" s="126">
        <v>790</v>
      </c>
      <c r="I43" s="127">
        <f>E43*H43</f>
        <v>632</v>
      </c>
      <c r="J43" s="126">
        <v>0</v>
      </c>
      <c r="K43" s="127">
        <f>E43*J43</f>
        <v>0</v>
      </c>
      <c r="O43" s="118"/>
      <c r="Z43" s="118"/>
      <c r="AA43" s="118">
        <v>1</v>
      </c>
      <c r="AB43" s="118">
        <v>1</v>
      </c>
      <c r="AC43" s="118">
        <v>1</v>
      </c>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28">
        <f>G43</f>
        <v>0</v>
      </c>
      <c r="BA43" s="118"/>
      <c r="BB43" s="118"/>
      <c r="BC43" s="118"/>
      <c r="BD43" s="118"/>
      <c r="BE43" s="118"/>
      <c r="BF43" s="118"/>
      <c r="BG43" s="118"/>
      <c r="BH43" s="118"/>
      <c r="BI43" s="118"/>
      <c r="CA43" s="118">
        <v>1</v>
      </c>
      <c r="CB43" s="118">
        <v>1</v>
      </c>
      <c r="CZ43" s="81">
        <v>1</v>
      </c>
    </row>
    <row r="44" spans="1:104" x14ac:dyDescent="0.2">
      <c r="A44" s="119">
        <v>9</v>
      </c>
      <c r="B44" s="120" t="s">
        <v>1607</v>
      </c>
      <c r="C44" s="121" t="s">
        <v>1608</v>
      </c>
      <c r="D44" s="122" t="s">
        <v>1609</v>
      </c>
      <c r="E44" s="123">
        <v>1.6</v>
      </c>
      <c r="F44" s="124">
        <v>0</v>
      </c>
      <c r="G44" s="125">
        <f>E44*F44</f>
        <v>0</v>
      </c>
      <c r="H44" s="126">
        <v>0</v>
      </c>
      <c r="I44" s="127">
        <f>E44*H44</f>
        <v>0</v>
      </c>
      <c r="J44" s="126">
        <v>0</v>
      </c>
      <c r="K44" s="127">
        <f>E44*J44</f>
        <v>0</v>
      </c>
      <c r="O44" s="118"/>
      <c r="Z44" s="118"/>
      <c r="AA44" s="118">
        <v>1</v>
      </c>
      <c r="AB44" s="118">
        <v>1</v>
      </c>
      <c r="AC44" s="118">
        <v>1</v>
      </c>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28">
        <f>G44</f>
        <v>0</v>
      </c>
      <c r="BA44" s="118"/>
      <c r="BB44" s="118"/>
      <c r="BC44" s="118"/>
      <c r="BD44" s="118"/>
      <c r="BE44" s="118"/>
      <c r="BF44" s="118"/>
      <c r="BG44" s="118"/>
      <c r="BH44" s="118"/>
      <c r="BI44" s="118"/>
      <c r="CA44" s="118">
        <v>1</v>
      </c>
      <c r="CB44" s="118">
        <v>1</v>
      </c>
      <c r="CZ44" s="81">
        <v>1</v>
      </c>
    </row>
    <row r="45" spans="1:104" ht="33.75" x14ac:dyDescent="0.2">
      <c r="A45" s="119">
        <v>10</v>
      </c>
      <c r="B45" s="120" t="s">
        <v>1447</v>
      </c>
      <c r="C45" s="121" t="s">
        <v>1610</v>
      </c>
      <c r="D45" s="122" t="s">
        <v>1577</v>
      </c>
      <c r="E45" s="123">
        <v>0.8</v>
      </c>
      <c r="F45" s="124">
        <v>0</v>
      </c>
      <c r="G45" s="125">
        <f>E45*F45</f>
        <v>0</v>
      </c>
      <c r="H45" s="126">
        <v>15980</v>
      </c>
      <c r="I45" s="127">
        <f>E45*H45</f>
        <v>12784</v>
      </c>
      <c r="J45" s="126">
        <v>0</v>
      </c>
      <c r="K45" s="127">
        <f>E45*J45</f>
        <v>0</v>
      </c>
      <c r="O45" s="118"/>
      <c r="Z45" s="118"/>
      <c r="AA45" s="118">
        <v>1</v>
      </c>
      <c r="AB45" s="118">
        <v>1</v>
      </c>
      <c r="AC45" s="118">
        <v>1</v>
      </c>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28">
        <f>G45</f>
        <v>0</v>
      </c>
      <c r="BA45" s="118"/>
      <c r="BB45" s="118"/>
      <c r="BC45" s="118"/>
      <c r="BD45" s="118"/>
      <c r="BE45" s="118"/>
      <c r="BF45" s="118"/>
      <c r="BG45" s="118"/>
      <c r="BH45" s="118"/>
      <c r="BI45" s="118"/>
      <c r="CA45" s="118">
        <v>1</v>
      </c>
      <c r="CB45" s="118">
        <v>1</v>
      </c>
      <c r="CZ45" s="81">
        <v>1</v>
      </c>
    </row>
    <row r="46" spans="1:104" ht="22.5" x14ac:dyDescent="0.2">
      <c r="A46" s="129"/>
      <c r="B46" s="130"/>
      <c r="C46" s="197" t="s">
        <v>1611</v>
      </c>
      <c r="D46" s="198"/>
      <c r="E46" s="198"/>
      <c r="F46" s="198"/>
      <c r="G46" s="199"/>
      <c r="I46" s="131"/>
      <c r="K46" s="131"/>
      <c r="L46" s="132" t="s">
        <v>1611</v>
      </c>
      <c r="O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row>
    <row r="47" spans="1:104" ht="33.75" x14ac:dyDescent="0.2">
      <c r="A47" s="119">
        <v>11</v>
      </c>
      <c r="B47" s="120" t="s">
        <v>1449</v>
      </c>
      <c r="C47" s="121" t="s">
        <v>1612</v>
      </c>
      <c r="D47" s="122" t="s">
        <v>1577</v>
      </c>
      <c r="E47" s="123">
        <v>1.6</v>
      </c>
      <c r="F47" s="124">
        <v>0</v>
      </c>
      <c r="G47" s="125">
        <f>E47*F47</f>
        <v>0</v>
      </c>
      <c r="H47" s="126">
        <v>1780</v>
      </c>
      <c r="I47" s="127">
        <f>E47*H47</f>
        <v>2848</v>
      </c>
      <c r="J47" s="126">
        <v>0</v>
      </c>
      <c r="K47" s="127">
        <f>E47*J47</f>
        <v>0</v>
      </c>
      <c r="O47" s="118"/>
      <c r="Z47" s="118"/>
      <c r="AA47" s="118">
        <v>1</v>
      </c>
      <c r="AB47" s="118">
        <v>1</v>
      </c>
      <c r="AC47" s="118">
        <v>1</v>
      </c>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28">
        <f>G47</f>
        <v>0</v>
      </c>
      <c r="BA47" s="118"/>
      <c r="BB47" s="118"/>
      <c r="BC47" s="118"/>
      <c r="BD47" s="118"/>
      <c r="BE47" s="118"/>
      <c r="BF47" s="118"/>
      <c r="BG47" s="118"/>
      <c r="BH47" s="118"/>
      <c r="BI47" s="118"/>
      <c r="CA47" s="118">
        <v>1</v>
      </c>
      <c r="CB47" s="118">
        <v>1</v>
      </c>
      <c r="CZ47" s="81">
        <v>1</v>
      </c>
    </row>
    <row r="48" spans="1:104" ht="22.5" x14ac:dyDescent="0.2">
      <c r="A48" s="129"/>
      <c r="B48" s="130"/>
      <c r="C48" s="197" t="s">
        <v>1613</v>
      </c>
      <c r="D48" s="198"/>
      <c r="E48" s="198"/>
      <c r="F48" s="198"/>
      <c r="G48" s="199"/>
      <c r="I48" s="131"/>
      <c r="K48" s="131"/>
      <c r="L48" s="132" t="s">
        <v>1613</v>
      </c>
      <c r="O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row>
    <row r="49" spans="1:104" ht="33.75" x14ac:dyDescent="0.2">
      <c r="A49" s="119">
        <v>12</v>
      </c>
      <c r="B49" s="120" t="s">
        <v>1451</v>
      </c>
      <c r="C49" s="121" t="s">
        <v>1614</v>
      </c>
      <c r="D49" s="122" t="s">
        <v>1577</v>
      </c>
      <c r="E49" s="123">
        <v>0.8</v>
      </c>
      <c r="F49" s="124">
        <v>0</v>
      </c>
      <c r="G49" s="125">
        <f>E49*F49</f>
        <v>0</v>
      </c>
      <c r="H49" s="126">
        <v>1590</v>
      </c>
      <c r="I49" s="127">
        <f>E49*H49</f>
        <v>1272</v>
      </c>
      <c r="J49" s="126">
        <v>0</v>
      </c>
      <c r="K49" s="127">
        <f>E49*J49</f>
        <v>0</v>
      </c>
      <c r="O49" s="118"/>
      <c r="Z49" s="118"/>
      <c r="AA49" s="118">
        <v>1</v>
      </c>
      <c r="AB49" s="118">
        <v>1</v>
      </c>
      <c r="AC49" s="118">
        <v>1</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28">
        <f>G49</f>
        <v>0</v>
      </c>
      <c r="BA49" s="118"/>
      <c r="BB49" s="118"/>
      <c r="BC49" s="118"/>
      <c r="BD49" s="118"/>
      <c r="BE49" s="118"/>
      <c r="BF49" s="118"/>
      <c r="BG49" s="118"/>
      <c r="BH49" s="118"/>
      <c r="BI49" s="118"/>
      <c r="CA49" s="118">
        <v>1</v>
      </c>
      <c r="CB49" s="118">
        <v>1</v>
      </c>
      <c r="CZ49" s="81">
        <v>1</v>
      </c>
    </row>
    <row r="50" spans="1:104" ht="22.5" x14ac:dyDescent="0.2">
      <c r="A50" s="129"/>
      <c r="B50" s="130"/>
      <c r="C50" s="197" t="s">
        <v>1615</v>
      </c>
      <c r="D50" s="198"/>
      <c r="E50" s="198"/>
      <c r="F50" s="198"/>
      <c r="G50" s="199"/>
      <c r="I50" s="131"/>
      <c r="K50" s="131"/>
      <c r="L50" s="132" t="s">
        <v>1615</v>
      </c>
      <c r="O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row>
    <row r="51" spans="1:104" ht="33.75" x14ac:dyDescent="0.2">
      <c r="A51" s="119">
        <v>13</v>
      </c>
      <c r="B51" s="120" t="s">
        <v>56</v>
      </c>
      <c r="C51" s="121" t="s">
        <v>1616</v>
      </c>
      <c r="D51" s="122" t="s">
        <v>1577</v>
      </c>
      <c r="E51" s="123">
        <v>1.6</v>
      </c>
      <c r="F51" s="124">
        <v>0</v>
      </c>
      <c r="G51" s="125">
        <f>E51*F51</f>
        <v>0</v>
      </c>
      <c r="H51" s="126">
        <v>1560</v>
      </c>
      <c r="I51" s="127">
        <f>E51*H51</f>
        <v>2496</v>
      </c>
      <c r="J51" s="126">
        <v>0</v>
      </c>
      <c r="K51" s="127">
        <f>E51*J51</f>
        <v>0</v>
      </c>
      <c r="O51" s="118"/>
      <c r="Z51" s="118"/>
      <c r="AA51" s="118">
        <v>1</v>
      </c>
      <c r="AB51" s="118">
        <v>1</v>
      </c>
      <c r="AC51" s="118">
        <v>1</v>
      </c>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28">
        <f>G51</f>
        <v>0</v>
      </c>
      <c r="BA51" s="118"/>
      <c r="BB51" s="118"/>
      <c r="BC51" s="118"/>
      <c r="BD51" s="118"/>
      <c r="BE51" s="118"/>
      <c r="BF51" s="118"/>
      <c r="BG51" s="118"/>
      <c r="BH51" s="118"/>
      <c r="BI51" s="118"/>
      <c r="CA51" s="118">
        <v>1</v>
      </c>
      <c r="CB51" s="118">
        <v>1</v>
      </c>
      <c r="CZ51" s="81">
        <v>1</v>
      </c>
    </row>
    <row r="52" spans="1:104" ht="22.5" x14ac:dyDescent="0.2">
      <c r="A52" s="129"/>
      <c r="B52" s="130"/>
      <c r="C52" s="197" t="s">
        <v>1617</v>
      </c>
      <c r="D52" s="198"/>
      <c r="E52" s="198"/>
      <c r="F52" s="198"/>
      <c r="G52" s="199"/>
      <c r="I52" s="131"/>
      <c r="K52" s="131"/>
      <c r="L52" s="132" t="s">
        <v>1617</v>
      </c>
      <c r="O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row>
    <row r="53" spans="1:104" ht="22.5" x14ac:dyDescent="0.2">
      <c r="A53" s="119">
        <v>14</v>
      </c>
      <c r="B53" s="120" t="s">
        <v>893</v>
      </c>
      <c r="C53" s="121" t="s">
        <v>1618</v>
      </c>
      <c r="D53" s="122" t="s">
        <v>1577</v>
      </c>
      <c r="E53" s="123">
        <v>0.8</v>
      </c>
      <c r="F53" s="124">
        <v>0</v>
      </c>
      <c r="G53" s="125">
        <f>E53*F53</f>
        <v>0</v>
      </c>
      <c r="H53" s="126">
        <v>3900</v>
      </c>
      <c r="I53" s="127">
        <f>E53*H53</f>
        <v>3120</v>
      </c>
      <c r="J53" s="126">
        <v>0</v>
      </c>
      <c r="K53" s="127">
        <f>E53*J53</f>
        <v>0</v>
      </c>
      <c r="O53" s="118"/>
      <c r="Z53" s="118"/>
      <c r="AA53" s="118">
        <v>1</v>
      </c>
      <c r="AB53" s="118">
        <v>1</v>
      </c>
      <c r="AC53" s="118">
        <v>1</v>
      </c>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28">
        <f>G53</f>
        <v>0</v>
      </c>
      <c r="BA53" s="118"/>
      <c r="BB53" s="118"/>
      <c r="BC53" s="118"/>
      <c r="BD53" s="118"/>
      <c r="BE53" s="118"/>
      <c r="BF53" s="118"/>
      <c r="BG53" s="118"/>
      <c r="BH53" s="118"/>
      <c r="BI53" s="118"/>
      <c r="CA53" s="118">
        <v>1</v>
      </c>
      <c r="CB53" s="118">
        <v>1</v>
      </c>
      <c r="CZ53" s="81">
        <v>1</v>
      </c>
    </row>
    <row r="54" spans="1:104" x14ac:dyDescent="0.2">
      <c r="A54" s="129"/>
      <c r="B54" s="130"/>
      <c r="C54" s="197" t="s">
        <v>1619</v>
      </c>
      <c r="D54" s="198"/>
      <c r="E54" s="198"/>
      <c r="F54" s="198"/>
      <c r="G54" s="199"/>
      <c r="I54" s="131"/>
      <c r="K54" s="131"/>
      <c r="L54" s="132" t="s">
        <v>1619</v>
      </c>
      <c r="O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row>
    <row r="55" spans="1:104" ht="22.5" x14ac:dyDescent="0.2">
      <c r="A55" s="119">
        <v>15</v>
      </c>
      <c r="B55" s="120" t="s">
        <v>279</v>
      </c>
      <c r="C55" s="121" t="s">
        <v>1620</v>
      </c>
      <c r="D55" s="122" t="s">
        <v>1577</v>
      </c>
      <c r="E55" s="123">
        <v>0.8</v>
      </c>
      <c r="F55" s="124">
        <v>0</v>
      </c>
      <c r="G55" s="125">
        <f>E55*F55</f>
        <v>0</v>
      </c>
      <c r="H55" s="126">
        <v>4100</v>
      </c>
      <c r="I55" s="127">
        <f>E55*H55</f>
        <v>3280</v>
      </c>
      <c r="J55" s="126">
        <v>0</v>
      </c>
      <c r="K55" s="127">
        <f>E55*J55</f>
        <v>0</v>
      </c>
      <c r="O55" s="118"/>
      <c r="Z55" s="118"/>
      <c r="AA55" s="118">
        <v>1</v>
      </c>
      <c r="AB55" s="118">
        <v>1</v>
      </c>
      <c r="AC55" s="118">
        <v>1</v>
      </c>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28">
        <f>G55</f>
        <v>0</v>
      </c>
      <c r="BA55" s="118"/>
      <c r="BB55" s="118"/>
      <c r="BC55" s="118"/>
      <c r="BD55" s="118"/>
      <c r="BE55" s="118"/>
      <c r="BF55" s="118"/>
      <c r="BG55" s="118"/>
      <c r="BH55" s="118"/>
      <c r="BI55" s="118"/>
      <c r="CA55" s="118">
        <v>1</v>
      </c>
      <c r="CB55" s="118">
        <v>1</v>
      </c>
      <c r="CZ55" s="81">
        <v>1</v>
      </c>
    </row>
    <row r="56" spans="1:104" x14ac:dyDescent="0.2">
      <c r="A56" s="129"/>
      <c r="B56" s="130"/>
      <c r="C56" s="197" t="s">
        <v>1620</v>
      </c>
      <c r="D56" s="198"/>
      <c r="E56" s="198"/>
      <c r="F56" s="198"/>
      <c r="G56" s="199"/>
      <c r="I56" s="131"/>
      <c r="K56" s="131"/>
      <c r="L56" s="132" t="s">
        <v>1620</v>
      </c>
      <c r="O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row>
    <row r="57" spans="1:104" ht="22.5" x14ac:dyDescent="0.2">
      <c r="A57" s="119">
        <v>16</v>
      </c>
      <c r="B57" s="120" t="s">
        <v>61</v>
      </c>
      <c r="C57" s="121" t="s">
        <v>1621</v>
      </c>
      <c r="D57" s="122" t="s">
        <v>624</v>
      </c>
      <c r="E57" s="123">
        <v>73.599999999999994</v>
      </c>
      <c r="F57" s="124">
        <v>0</v>
      </c>
      <c r="G57" s="125">
        <f t="shared" ref="G57:G63" si="0">E57*F57</f>
        <v>0</v>
      </c>
      <c r="H57" s="126">
        <v>66240</v>
      </c>
      <c r="I57" s="127">
        <f t="shared" ref="I57:I63" si="1">E57*H57</f>
        <v>4875264</v>
      </c>
      <c r="J57" s="126">
        <v>0</v>
      </c>
      <c r="K57" s="127">
        <f t="shared" ref="K57:K63" si="2">E57*J57</f>
        <v>0</v>
      </c>
      <c r="O57" s="118"/>
      <c r="Z57" s="118"/>
      <c r="AA57" s="118">
        <v>1</v>
      </c>
      <c r="AB57" s="118">
        <v>1</v>
      </c>
      <c r="AC57" s="118">
        <v>1</v>
      </c>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28">
        <f t="shared" ref="AZ57:AZ63" si="3">G57</f>
        <v>0</v>
      </c>
      <c r="BA57" s="118"/>
      <c r="BB57" s="118"/>
      <c r="BC57" s="118"/>
      <c r="BD57" s="118"/>
      <c r="BE57" s="118"/>
      <c r="BF57" s="118"/>
      <c r="BG57" s="118"/>
      <c r="BH57" s="118"/>
      <c r="BI57" s="118"/>
      <c r="CA57" s="118">
        <v>1</v>
      </c>
      <c r="CB57" s="118">
        <v>1</v>
      </c>
      <c r="CZ57" s="81">
        <v>1</v>
      </c>
    </row>
    <row r="58" spans="1:104" x14ac:dyDescent="0.2">
      <c r="A58" s="119">
        <v>17</v>
      </c>
      <c r="B58" s="120" t="s">
        <v>70</v>
      </c>
      <c r="C58" s="121" t="s">
        <v>1622</v>
      </c>
      <c r="D58" s="122" t="s">
        <v>573</v>
      </c>
      <c r="E58" s="123">
        <v>28.8</v>
      </c>
      <c r="F58" s="124">
        <v>0</v>
      </c>
      <c r="G58" s="125">
        <f t="shared" si="0"/>
        <v>0</v>
      </c>
      <c r="H58" s="126">
        <v>21240</v>
      </c>
      <c r="I58" s="127">
        <f t="shared" si="1"/>
        <v>611712</v>
      </c>
      <c r="J58" s="126">
        <v>0</v>
      </c>
      <c r="K58" s="127">
        <f t="shared" si="2"/>
        <v>0</v>
      </c>
      <c r="O58" s="118"/>
      <c r="Z58" s="118"/>
      <c r="AA58" s="118">
        <v>1</v>
      </c>
      <c r="AB58" s="118">
        <v>1</v>
      </c>
      <c r="AC58" s="118">
        <v>1</v>
      </c>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28">
        <f t="shared" si="3"/>
        <v>0</v>
      </c>
      <c r="BA58" s="118"/>
      <c r="BB58" s="118"/>
      <c r="BC58" s="118"/>
      <c r="BD58" s="118"/>
      <c r="BE58" s="118"/>
      <c r="BF58" s="118"/>
      <c r="BG58" s="118"/>
      <c r="BH58" s="118"/>
      <c r="BI58" s="118"/>
      <c r="CA58" s="118">
        <v>1</v>
      </c>
      <c r="CB58" s="118">
        <v>1</v>
      </c>
      <c r="CZ58" s="81">
        <v>1</v>
      </c>
    </row>
    <row r="59" spans="1:104" ht="22.5" x14ac:dyDescent="0.2">
      <c r="A59" s="119">
        <v>18</v>
      </c>
      <c r="B59" s="120" t="s">
        <v>74</v>
      </c>
      <c r="C59" s="121" t="s">
        <v>1623</v>
      </c>
      <c r="D59" s="122" t="s">
        <v>624</v>
      </c>
      <c r="E59" s="123">
        <v>62.4</v>
      </c>
      <c r="F59" s="124">
        <v>0</v>
      </c>
      <c r="G59" s="125">
        <f t="shared" si="0"/>
        <v>0</v>
      </c>
      <c r="H59" s="126">
        <v>43680</v>
      </c>
      <c r="I59" s="127">
        <f t="shared" si="1"/>
        <v>2725632</v>
      </c>
      <c r="J59" s="126">
        <v>0</v>
      </c>
      <c r="K59" s="127">
        <f t="shared" si="2"/>
        <v>0</v>
      </c>
      <c r="O59" s="118"/>
      <c r="Z59" s="118"/>
      <c r="AA59" s="118">
        <v>1</v>
      </c>
      <c r="AB59" s="118">
        <v>1</v>
      </c>
      <c r="AC59" s="118">
        <v>1</v>
      </c>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28">
        <f t="shared" si="3"/>
        <v>0</v>
      </c>
      <c r="BA59" s="118"/>
      <c r="BB59" s="118"/>
      <c r="BC59" s="118"/>
      <c r="BD59" s="118"/>
      <c r="BE59" s="118"/>
      <c r="BF59" s="118"/>
      <c r="BG59" s="118"/>
      <c r="BH59" s="118"/>
      <c r="BI59" s="118"/>
      <c r="CA59" s="118">
        <v>1</v>
      </c>
      <c r="CB59" s="118">
        <v>1</v>
      </c>
      <c r="CZ59" s="81">
        <v>1</v>
      </c>
    </row>
    <row r="60" spans="1:104" ht="22.5" x14ac:dyDescent="0.2">
      <c r="A60" s="119">
        <v>19</v>
      </c>
      <c r="B60" s="120" t="s">
        <v>1459</v>
      </c>
      <c r="C60" s="121" t="s">
        <v>1624</v>
      </c>
      <c r="D60" s="122" t="s">
        <v>1625</v>
      </c>
      <c r="E60" s="123">
        <v>2.4</v>
      </c>
      <c r="F60" s="124">
        <v>0</v>
      </c>
      <c r="G60" s="125">
        <f t="shared" si="0"/>
        <v>0</v>
      </c>
      <c r="H60" s="126">
        <v>14670</v>
      </c>
      <c r="I60" s="127">
        <f t="shared" si="1"/>
        <v>35208</v>
      </c>
      <c r="J60" s="126">
        <v>0</v>
      </c>
      <c r="K60" s="127">
        <f t="shared" si="2"/>
        <v>0</v>
      </c>
      <c r="O60" s="118"/>
      <c r="Z60" s="118"/>
      <c r="AA60" s="118">
        <v>1</v>
      </c>
      <c r="AB60" s="118">
        <v>1</v>
      </c>
      <c r="AC60" s="118">
        <v>1</v>
      </c>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28">
        <f t="shared" si="3"/>
        <v>0</v>
      </c>
      <c r="BA60" s="118"/>
      <c r="BB60" s="118"/>
      <c r="BC60" s="118"/>
      <c r="BD60" s="118"/>
      <c r="BE60" s="118"/>
      <c r="BF60" s="118"/>
      <c r="BG60" s="118"/>
      <c r="BH60" s="118"/>
      <c r="BI60" s="118"/>
      <c r="CA60" s="118">
        <v>1</v>
      </c>
      <c r="CB60" s="118">
        <v>1</v>
      </c>
      <c r="CZ60" s="81">
        <v>1</v>
      </c>
    </row>
    <row r="61" spans="1:104" ht="22.5" x14ac:dyDescent="0.2">
      <c r="A61" s="119">
        <v>20</v>
      </c>
      <c r="B61" s="120" t="s">
        <v>1461</v>
      </c>
      <c r="C61" s="121" t="s">
        <v>1626</v>
      </c>
      <c r="D61" s="122" t="s">
        <v>573</v>
      </c>
      <c r="E61" s="123">
        <v>73.599999999999994</v>
      </c>
      <c r="F61" s="124">
        <v>0</v>
      </c>
      <c r="G61" s="125">
        <f t="shared" si="0"/>
        <v>0</v>
      </c>
      <c r="H61" s="126">
        <v>63480</v>
      </c>
      <c r="I61" s="127">
        <f t="shared" si="1"/>
        <v>4672128</v>
      </c>
      <c r="J61" s="126">
        <v>0</v>
      </c>
      <c r="K61" s="127">
        <f t="shared" si="2"/>
        <v>0</v>
      </c>
      <c r="O61" s="118"/>
      <c r="Z61" s="118"/>
      <c r="AA61" s="118">
        <v>1</v>
      </c>
      <c r="AB61" s="118">
        <v>1</v>
      </c>
      <c r="AC61" s="118">
        <v>1</v>
      </c>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28">
        <f t="shared" si="3"/>
        <v>0</v>
      </c>
      <c r="BA61" s="118"/>
      <c r="BB61" s="118"/>
      <c r="BC61" s="118"/>
      <c r="BD61" s="118"/>
      <c r="BE61" s="118"/>
      <c r="BF61" s="118"/>
      <c r="BG61" s="118"/>
      <c r="BH61" s="118"/>
      <c r="BI61" s="118"/>
      <c r="CA61" s="118">
        <v>1</v>
      </c>
      <c r="CB61" s="118">
        <v>1</v>
      </c>
      <c r="CZ61" s="81">
        <v>1</v>
      </c>
    </row>
    <row r="62" spans="1:104" ht="22.5" x14ac:dyDescent="0.2">
      <c r="A62" s="119">
        <v>21</v>
      </c>
      <c r="B62" s="120" t="s">
        <v>1627</v>
      </c>
      <c r="C62" s="121" t="s">
        <v>1628</v>
      </c>
      <c r="D62" s="122" t="s">
        <v>1577</v>
      </c>
      <c r="E62" s="123">
        <v>0.8</v>
      </c>
      <c r="F62" s="124">
        <v>0</v>
      </c>
      <c r="G62" s="125">
        <f t="shared" si="0"/>
        <v>0</v>
      </c>
      <c r="H62" s="126">
        <v>2900</v>
      </c>
      <c r="I62" s="127">
        <f t="shared" si="1"/>
        <v>2320</v>
      </c>
      <c r="J62" s="126">
        <v>0</v>
      </c>
      <c r="K62" s="127">
        <f t="shared" si="2"/>
        <v>0</v>
      </c>
      <c r="O62" s="118"/>
      <c r="Z62" s="118"/>
      <c r="AA62" s="118">
        <v>1</v>
      </c>
      <c r="AB62" s="118">
        <v>1</v>
      </c>
      <c r="AC62" s="118">
        <v>1</v>
      </c>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28">
        <f t="shared" si="3"/>
        <v>0</v>
      </c>
      <c r="BA62" s="118"/>
      <c r="BB62" s="118"/>
      <c r="BC62" s="118"/>
      <c r="BD62" s="118"/>
      <c r="BE62" s="118"/>
      <c r="BF62" s="118"/>
      <c r="BG62" s="118"/>
      <c r="BH62" s="118"/>
      <c r="BI62" s="118"/>
      <c r="CA62" s="118">
        <v>1</v>
      </c>
      <c r="CB62" s="118">
        <v>1</v>
      </c>
      <c r="CZ62" s="81">
        <v>1</v>
      </c>
    </row>
    <row r="63" spans="1:104" ht="33.75" x14ac:dyDescent="0.2">
      <c r="A63" s="119">
        <v>22</v>
      </c>
      <c r="B63" s="120" t="s">
        <v>1629</v>
      </c>
      <c r="C63" s="121" t="s">
        <v>1630</v>
      </c>
      <c r="D63" s="122" t="s">
        <v>1577</v>
      </c>
      <c r="E63" s="123">
        <v>0.8</v>
      </c>
      <c r="F63" s="124">
        <v>0</v>
      </c>
      <c r="G63" s="125">
        <f t="shared" si="0"/>
        <v>0</v>
      </c>
      <c r="H63" s="126">
        <v>14226</v>
      </c>
      <c r="I63" s="127">
        <f t="shared" si="1"/>
        <v>11380.800000000001</v>
      </c>
      <c r="J63" s="126">
        <v>0</v>
      </c>
      <c r="K63" s="127">
        <f t="shared" si="2"/>
        <v>0</v>
      </c>
      <c r="O63" s="118"/>
      <c r="Z63" s="118"/>
      <c r="AA63" s="118">
        <v>1</v>
      </c>
      <c r="AB63" s="118">
        <v>1</v>
      </c>
      <c r="AC63" s="118">
        <v>1</v>
      </c>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28">
        <f t="shared" si="3"/>
        <v>0</v>
      </c>
      <c r="BA63" s="118"/>
      <c r="BB63" s="118"/>
      <c r="BC63" s="118"/>
      <c r="BD63" s="118"/>
      <c r="BE63" s="118"/>
      <c r="BF63" s="118"/>
      <c r="BG63" s="118"/>
      <c r="BH63" s="118"/>
      <c r="BI63" s="118"/>
      <c r="CA63" s="118">
        <v>1</v>
      </c>
      <c r="CB63" s="118">
        <v>1</v>
      </c>
      <c r="CZ63" s="81">
        <v>1</v>
      </c>
    </row>
    <row r="64" spans="1:104" ht="22.5" x14ac:dyDescent="0.2">
      <c r="A64" s="129"/>
      <c r="B64" s="130"/>
      <c r="C64" s="197" t="s">
        <v>1631</v>
      </c>
      <c r="D64" s="198"/>
      <c r="E64" s="198"/>
      <c r="F64" s="198"/>
      <c r="G64" s="199"/>
      <c r="I64" s="131"/>
      <c r="K64" s="131"/>
      <c r="L64" s="132" t="s">
        <v>1631</v>
      </c>
      <c r="O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row>
    <row r="65" spans="1:104" ht="22.5" x14ac:dyDescent="0.2">
      <c r="A65" s="119">
        <v>23</v>
      </c>
      <c r="B65" s="120" t="s">
        <v>1632</v>
      </c>
      <c r="C65" s="121" t="s">
        <v>1633</v>
      </c>
      <c r="D65" s="122" t="s">
        <v>1577</v>
      </c>
      <c r="E65" s="123">
        <v>0.8</v>
      </c>
      <c r="F65" s="124">
        <v>0</v>
      </c>
      <c r="G65" s="125">
        <f>E65*F65</f>
        <v>0</v>
      </c>
      <c r="H65" s="126">
        <v>1600</v>
      </c>
      <c r="I65" s="127">
        <f>E65*H65</f>
        <v>1280</v>
      </c>
      <c r="J65" s="126">
        <v>0</v>
      </c>
      <c r="K65" s="127">
        <f>E65*J65</f>
        <v>0</v>
      </c>
      <c r="O65" s="118"/>
      <c r="Z65" s="118"/>
      <c r="AA65" s="118">
        <v>1</v>
      </c>
      <c r="AB65" s="118">
        <v>1</v>
      </c>
      <c r="AC65" s="118">
        <v>1</v>
      </c>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28">
        <f>G65</f>
        <v>0</v>
      </c>
      <c r="BA65" s="118"/>
      <c r="BB65" s="118"/>
      <c r="BC65" s="118"/>
      <c r="BD65" s="118"/>
      <c r="BE65" s="118"/>
      <c r="BF65" s="118"/>
      <c r="BG65" s="118"/>
      <c r="BH65" s="118"/>
      <c r="BI65" s="118"/>
      <c r="CA65" s="118">
        <v>1</v>
      </c>
      <c r="CB65" s="118">
        <v>1</v>
      </c>
      <c r="CZ65" s="81">
        <v>1</v>
      </c>
    </row>
    <row r="66" spans="1:104" x14ac:dyDescent="0.2">
      <c r="A66" s="129"/>
      <c r="B66" s="130"/>
      <c r="C66" s="197" t="s">
        <v>1633</v>
      </c>
      <c r="D66" s="198"/>
      <c r="E66" s="198"/>
      <c r="F66" s="198"/>
      <c r="G66" s="199"/>
      <c r="I66" s="131"/>
      <c r="K66" s="131"/>
      <c r="L66" s="132" t="s">
        <v>1633</v>
      </c>
      <c r="O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row>
    <row r="67" spans="1:104" x14ac:dyDescent="0.2">
      <c r="A67" s="119">
        <v>24</v>
      </c>
      <c r="B67" s="120" t="s">
        <v>1634</v>
      </c>
      <c r="C67" s="121" t="s">
        <v>1635</v>
      </c>
      <c r="D67" s="122" t="s">
        <v>573</v>
      </c>
      <c r="E67" s="123">
        <v>0.8</v>
      </c>
      <c r="F67" s="124">
        <v>0</v>
      </c>
      <c r="G67" s="125">
        <f>E67*F67</f>
        <v>0</v>
      </c>
      <c r="H67" s="126">
        <v>170</v>
      </c>
      <c r="I67" s="127">
        <f>E67*H67</f>
        <v>136</v>
      </c>
      <c r="J67" s="126">
        <v>0</v>
      </c>
      <c r="K67" s="127">
        <f>E67*J67</f>
        <v>0</v>
      </c>
      <c r="O67" s="118"/>
      <c r="Z67" s="118"/>
      <c r="AA67" s="118">
        <v>1</v>
      </c>
      <c r="AB67" s="118">
        <v>1</v>
      </c>
      <c r="AC67" s="118">
        <v>1</v>
      </c>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28">
        <f>G67</f>
        <v>0</v>
      </c>
      <c r="BA67" s="118"/>
      <c r="BB67" s="118"/>
      <c r="BC67" s="118"/>
      <c r="BD67" s="118"/>
      <c r="BE67" s="118"/>
      <c r="BF67" s="118"/>
      <c r="BG67" s="118"/>
      <c r="BH67" s="118"/>
      <c r="BI67" s="118"/>
      <c r="CA67" s="118">
        <v>1</v>
      </c>
      <c r="CB67" s="118">
        <v>1</v>
      </c>
      <c r="CZ67" s="81">
        <v>1</v>
      </c>
    </row>
    <row r="68" spans="1:104" x14ac:dyDescent="0.2">
      <c r="A68" s="129"/>
      <c r="B68" s="130"/>
      <c r="C68" s="197" t="s">
        <v>1636</v>
      </c>
      <c r="D68" s="198"/>
      <c r="E68" s="198"/>
      <c r="F68" s="198"/>
      <c r="G68" s="199"/>
      <c r="I68" s="131"/>
      <c r="K68" s="131"/>
      <c r="L68" s="132" t="s">
        <v>1636</v>
      </c>
      <c r="O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row>
    <row r="69" spans="1:104" ht="22.5" x14ac:dyDescent="0.2">
      <c r="A69" s="119">
        <v>25</v>
      </c>
      <c r="B69" s="120" t="s">
        <v>1637</v>
      </c>
      <c r="C69" s="121" t="s">
        <v>1621</v>
      </c>
      <c r="D69" s="122" t="s">
        <v>624</v>
      </c>
      <c r="E69" s="123">
        <v>40</v>
      </c>
      <c r="F69" s="124">
        <v>0</v>
      </c>
      <c r="G69" s="125">
        <f>E69*F69</f>
        <v>0</v>
      </c>
      <c r="H69" s="126">
        <v>70560</v>
      </c>
      <c r="I69" s="127">
        <f>E69*H69</f>
        <v>2822400</v>
      </c>
      <c r="J69" s="126">
        <v>0</v>
      </c>
      <c r="K69" s="127">
        <f>E69*J69</f>
        <v>0</v>
      </c>
      <c r="O69" s="118"/>
      <c r="Z69" s="118"/>
      <c r="AA69" s="118">
        <v>1</v>
      </c>
      <c r="AB69" s="118">
        <v>1</v>
      </c>
      <c r="AC69" s="118">
        <v>1</v>
      </c>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28">
        <f>G69</f>
        <v>0</v>
      </c>
      <c r="BA69" s="118"/>
      <c r="BB69" s="118"/>
      <c r="BC69" s="118"/>
      <c r="BD69" s="118"/>
      <c r="BE69" s="118"/>
      <c r="BF69" s="118"/>
      <c r="BG69" s="118"/>
      <c r="BH69" s="118"/>
      <c r="BI69" s="118"/>
      <c r="CA69" s="118">
        <v>1</v>
      </c>
      <c r="CB69" s="118">
        <v>1</v>
      </c>
      <c r="CZ69" s="81">
        <v>1</v>
      </c>
    </row>
    <row r="70" spans="1:104" ht="22.5" x14ac:dyDescent="0.2">
      <c r="A70" s="119">
        <v>26</v>
      </c>
      <c r="B70" s="120" t="s">
        <v>1638</v>
      </c>
      <c r="C70" s="121" t="s">
        <v>1639</v>
      </c>
      <c r="D70" s="122" t="s">
        <v>624</v>
      </c>
      <c r="E70" s="123">
        <v>46.4</v>
      </c>
      <c r="F70" s="124">
        <v>0</v>
      </c>
      <c r="G70" s="125">
        <f>E70*F70</f>
        <v>0</v>
      </c>
      <c r="H70" s="126">
        <v>54570</v>
      </c>
      <c r="I70" s="127">
        <f>E70*H70</f>
        <v>2532048</v>
      </c>
      <c r="J70" s="126">
        <v>0</v>
      </c>
      <c r="K70" s="127">
        <f>E70*J70</f>
        <v>0</v>
      </c>
      <c r="O70" s="118"/>
      <c r="Z70" s="118"/>
      <c r="AA70" s="118">
        <v>1</v>
      </c>
      <c r="AB70" s="118">
        <v>1</v>
      </c>
      <c r="AC70" s="118">
        <v>1</v>
      </c>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28">
        <f>G70</f>
        <v>0</v>
      </c>
      <c r="BA70" s="118"/>
      <c r="BB70" s="118"/>
      <c r="BC70" s="118"/>
      <c r="BD70" s="118"/>
      <c r="BE70" s="118"/>
      <c r="BF70" s="118"/>
      <c r="BG70" s="118"/>
      <c r="BH70" s="118"/>
      <c r="BI70" s="118"/>
      <c r="CA70" s="118">
        <v>1</v>
      </c>
      <c r="CB70" s="118">
        <v>1</v>
      </c>
      <c r="CZ70" s="81">
        <v>1</v>
      </c>
    </row>
    <row r="71" spans="1:104" ht="22.5" x14ac:dyDescent="0.2">
      <c r="A71" s="119">
        <v>27</v>
      </c>
      <c r="B71" s="120" t="s">
        <v>1640</v>
      </c>
      <c r="C71" s="121" t="s">
        <v>1628</v>
      </c>
      <c r="D71" s="122" t="s">
        <v>1577</v>
      </c>
      <c r="E71" s="123">
        <v>0.8</v>
      </c>
      <c r="F71" s="124">
        <v>0</v>
      </c>
      <c r="G71" s="125">
        <f>E71*F71</f>
        <v>0</v>
      </c>
      <c r="H71" s="126">
        <v>3980</v>
      </c>
      <c r="I71" s="127">
        <f>E71*H71</f>
        <v>3184</v>
      </c>
      <c r="J71" s="126">
        <v>0</v>
      </c>
      <c r="K71" s="127">
        <f>E71*J71</f>
        <v>0</v>
      </c>
      <c r="O71" s="118"/>
      <c r="Z71" s="118"/>
      <c r="AA71" s="118">
        <v>1</v>
      </c>
      <c r="AB71" s="118">
        <v>1</v>
      </c>
      <c r="AC71" s="118">
        <v>1</v>
      </c>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28">
        <f>G71</f>
        <v>0</v>
      </c>
      <c r="BA71" s="118"/>
      <c r="BB71" s="118"/>
      <c r="BC71" s="118"/>
      <c r="BD71" s="118"/>
      <c r="BE71" s="118"/>
      <c r="BF71" s="118"/>
      <c r="BG71" s="118"/>
      <c r="BH71" s="118"/>
      <c r="BI71" s="118"/>
      <c r="CA71" s="118">
        <v>1</v>
      </c>
      <c r="CB71" s="118">
        <v>1</v>
      </c>
      <c r="CZ71" s="81">
        <v>1</v>
      </c>
    </row>
    <row r="72" spans="1:104" x14ac:dyDescent="0.2">
      <c r="A72" s="129"/>
      <c r="B72" s="130"/>
      <c r="C72" s="197" t="s">
        <v>1628</v>
      </c>
      <c r="D72" s="198"/>
      <c r="E72" s="198"/>
      <c r="F72" s="198"/>
      <c r="G72" s="199"/>
      <c r="I72" s="131"/>
      <c r="K72" s="131"/>
      <c r="L72" s="132" t="s">
        <v>1628</v>
      </c>
      <c r="O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row>
    <row r="73" spans="1:104" x14ac:dyDescent="0.2">
      <c r="A73" s="129"/>
      <c r="B73" s="130"/>
      <c r="C73" s="197" t="s">
        <v>1641</v>
      </c>
      <c r="D73" s="198"/>
      <c r="E73" s="198"/>
      <c r="F73" s="198"/>
      <c r="G73" s="199"/>
      <c r="I73" s="131"/>
      <c r="K73" s="131"/>
      <c r="L73" s="132" t="s">
        <v>1641</v>
      </c>
      <c r="O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row>
    <row r="74" spans="1:104" x14ac:dyDescent="0.2">
      <c r="A74" s="129"/>
      <c r="B74" s="130"/>
      <c r="C74" s="197" t="s">
        <v>1642</v>
      </c>
      <c r="D74" s="198"/>
      <c r="E74" s="198"/>
      <c r="F74" s="198"/>
      <c r="G74" s="199"/>
      <c r="I74" s="131"/>
      <c r="K74" s="131"/>
      <c r="L74" s="132" t="s">
        <v>1642</v>
      </c>
      <c r="O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row>
    <row r="75" spans="1:104" ht="33.75" x14ac:dyDescent="0.2">
      <c r="A75" s="119">
        <v>28</v>
      </c>
      <c r="B75" s="120" t="s">
        <v>1643</v>
      </c>
      <c r="C75" s="121" t="s">
        <v>1630</v>
      </c>
      <c r="D75" s="122" t="s">
        <v>1577</v>
      </c>
      <c r="E75" s="123">
        <v>0.8</v>
      </c>
      <c r="F75" s="124">
        <v>0</v>
      </c>
      <c r="G75" s="125">
        <f>E75*F75</f>
        <v>0</v>
      </c>
      <c r="H75" s="126">
        <v>14226</v>
      </c>
      <c r="I75" s="127">
        <f>E75*H75</f>
        <v>11380.800000000001</v>
      </c>
      <c r="J75" s="126">
        <v>0</v>
      </c>
      <c r="K75" s="127">
        <f>E75*J75</f>
        <v>0</v>
      </c>
      <c r="O75" s="118"/>
      <c r="Z75" s="118"/>
      <c r="AA75" s="118">
        <v>1</v>
      </c>
      <c r="AB75" s="118">
        <v>1</v>
      </c>
      <c r="AC75" s="118">
        <v>1</v>
      </c>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28">
        <f>G75</f>
        <v>0</v>
      </c>
      <c r="BA75" s="118"/>
      <c r="BB75" s="118"/>
      <c r="BC75" s="118"/>
      <c r="BD75" s="118"/>
      <c r="BE75" s="118"/>
      <c r="BF75" s="118"/>
      <c r="BG75" s="118"/>
      <c r="BH75" s="118"/>
      <c r="BI75" s="118"/>
      <c r="CA75" s="118">
        <v>1</v>
      </c>
      <c r="CB75" s="118">
        <v>1</v>
      </c>
      <c r="CZ75" s="81">
        <v>1</v>
      </c>
    </row>
    <row r="76" spans="1:104" ht="22.5" x14ac:dyDescent="0.2">
      <c r="A76" s="129"/>
      <c r="B76" s="130"/>
      <c r="C76" s="197" t="s">
        <v>1631</v>
      </c>
      <c r="D76" s="198"/>
      <c r="E76" s="198"/>
      <c r="F76" s="198"/>
      <c r="G76" s="199"/>
      <c r="I76" s="131"/>
      <c r="K76" s="131"/>
      <c r="L76" s="132" t="s">
        <v>1631</v>
      </c>
      <c r="O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row>
    <row r="77" spans="1:104" ht="22.5" x14ac:dyDescent="0.2">
      <c r="A77" s="119">
        <v>29</v>
      </c>
      <c r="B77" s="120" t="s">
        <v>1644</v>
      </c>
      <c r="C77" s="121" t="s">
        <v>1633</v>
      </c>
      <c r="D77" s="122" t="s">
        <v>1577</v>
      </c>
      <c r="E77" s="123">
        <v>0.8</v>
      </c>
      <c r="F77" s="124">
        <v>0</v>
      </c>
      <c r="G77" s="125">
        <f>E77*F77</f>
        <v>0</v>
      </c>
      <c r="H77" s="126">
        <v>1600</v>
      </c>
      <c r="I77" s="127">
        <f>E77*H77</f>
        <v>1280</v>
      </c>
      <c r="J77" s="126">
        <v>0</v>
      </c>
      <c r="K77" s="127">
        <f>E77*J77</f>
        <v>0</v>
      </c>
      <c r="O77" s="118"/>
      <c r="Z77" s="118"/>
      <c r="AA77" s="118">
        <v>1</v>
      </c>
      <c r="AB77" s="118">
        <v>1</v>
      </c>
      <c r="AC77" s="118">
        <v>1</v>
      </c>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28">
        <f>G77</f>
        <v>0</v>
      </c>
      <c r="BA77" s="118"/>
      <c r="BB77" s="118"/>
      <c r="BC77" s="118"/>
      <c r="BD77" s="118"/>
      <c r="BE77" s="118"/>
      <c r="BF77" s="118"/>
      <c r="BG77" s="118"/>
      <c r="BH77" s="118"/>
      <c r="BI77" s="118"/>
      <c r="CA77" s="118">
        <v>1</v>
      </c>
      <c r="CB77" s="118">
        <v>1</v>
      </c>
      <c r="CZ77" s="81">
        <v>1</v>
      </c>
    </row>
    <row r="78" spans="1:104" x14ac:dyDescent="0.2">
      <c r="A78" s="129"/>
      <c r="B78" s="130"/>
      <c r="C78" s="197" t="s">
        <v>1633</v>
      </c>
      <c r="D78" s="198"/>
      <c r="E78" s="198"/>
      <c r="F78" s="198"/>
      <c r="G78" s="199"/>
      <c r="I78" s="131"/>
      <c r="K78" s="131"/>
      <c r="L78" s="132" t="s">
        <v>1633</v>
      </c>
      <c r="O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row>
    <row r="79" spans="1:104" x14ac:dyDescent="0.2">
      <c r="A79" s="119">
        <v>30</v>
      </c>
      <c r="B79" s="120" t="s">
        <v>1645</v>
      </c>
      <c r="C79" s="121" t="s">
        <v>1635</v>
      </c>
      <c r="D79" s="122" t="s">
        <v>573</v>
      </c>
      <c r="E79" s="123">
        <v>0.8</v>
      </c>
      <c r="F79" s="124">
        <v>0</v>
      </c>
      <c r="G79" s="125">
        <f>E79*F79</f>
        <v>0</v>
      </c>
      <c r="H79" s="126">
        <v>170</v>
      </c>
      <c r="I79" s="127">
        <f>E79*H79</f>
        <v>136</v>
      </c>
      <c r="J79" s="126">
        <v>0</v>
      </c>
      <c r="K79" s="127">
        <f>E79*J79</f>
        <v>0</v>
      </c>
      <c r="O79" s="118"/>
      <c r="Z79" s="118"/>
      <c r="AA79" s="118">
        <v>1</v>
      </c>
      <c r="AB79" s="118">
        <v>1</v>
      </c>
      <c r="AC79" s="118">
        <v>1</v>
      </c>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28">
        <f>G79</f>
        <v>0</v>
      </c>
      <c r="BA79" s="118"/>
      <c r="BB79" s="118"/>
      <c r="BC79" s="118"/>
      <c r="BD79" s="118"/>
      <c r="BE79" s="118"/>
      <c r="BF79" s="118"/>
      <c r="BG79" s="118"/>
      <c r="BH79" s="118"/>
      <c r="BI79" s="118"/>
      <c r="CA79" s="118">
        <v>1</v>
      </c>
      <c r="CB79" s="118">
        <v>1</v>
      </c>
      <c r="CZ79" s="81">
        <v>1</v>
      </c>
    </row>
    <row r="80" spans="1:104" x14ac:dyDescent="0.2">
      <c r="A80" s="119">
        <v>31</v>
      </c>
      <c r="B80" s="120" t="s">
        <v>1646</v>
      </c>
      <c r="C80" s="121" t="s">
        <v>1647</v>
      </c>
      <c r="D80" s="122" t="s">
        <v>1577</v>
      </c>
      <c r="E80" s="123">
        <v>0.8</v>
      </c>
      <c r="F80" s="124">
        <v>0</v>
      </c>
      <c r="G80" s="125">
        <f>E80*F80</f>
        <v>0</v>
      </c>
      <c r="H80" s="126">
        <v>8900</v>
      </c>
      <c r="I80" s="127">
        <f>E80*H80</f>
        <v>7120</v>
      </c>
      <c r="J80" s="126">
        <v>0</v>
      </c>
      <c r="K80" s="127">
        <f>E80*J80</f>
        <v>0</v>
      </c>
      <c r="O80" s="118"/>
      <c r="Z80" s="118"/>
      <c r="AA80" s="118">
        <v>1</v>
      </c>
      <c r="AB80" s="118">
        <v>1</v>
      </c>
      <c r="AC80" s="118">
        <v>1</v>
      </c>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28">
        <f>G80</f>
        <v>0</v>
      </c>
      <c r="BA80" s="118"/>
      <c r="BB80" s="118"/>
      <c r="BC80" s="118"/>
      <c r="BD80" s="118"/>
      <c r="BE80" s="118"/>
      <c r="BF80" s="118"/>
      <c r="BG80" s="118"/>
      <c r="BH80" s="118"/>
      <c r="BI80" s="118"/>
      <c r="CA80" s="118">
        <v>1</v>
      </c>
      <c r="CB80" s="118">
        <v>1</v>
      </c>
      <c r="CZ80" s="81">
        <v>1</v>
      </c>
    </row>
    <row r="81" spans="1:104" x14ac:dyDescent="0.2">
      <c r="A81" s="129"/>
      <c r="B81" s="130"/>
      <c r="C81" s="197" t="s">
        <v>1647</v>
      </c>
      <c r="D81" s="198"/>
      <c r="E81" s="198"/>
      <c r="F81" s="198"/>
      <c r="G81" s="199"/>
      <c r="I81" s="131"/>
      <c r="K81" s="131"/>
      <c r="L81" s="132" t="s">
        <v>1647</v>
      </c>
      <c r="O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row>
    <row r="82" spans="1:104" x14ac:dyDescent="0.2">
      <c r="A82" s="129"/>
      <c r="B82" s="130"/>
      <c r="C82" s="197" t="s">
        <v>1648</v>
      </c>
      <c r="D82" s="198"/>
      <c r="E82" s="198"/>
      <c r="F82" s="198"/>
      <c r="G82" s="199"/>
      <c r="I82" s="131"/>
      <c r="K82" s="131"/>
      <c r="L82" s="132" t="s">
        <v>1648</v>
      </c>
      <c r="O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row>
    <row r="83" spans="1:104" x14ac:dyDescent="0.2">
      <c r="A83" s="129"/>
      <c r="B83" s="130"/>
      <c r="C83" s="197" t="s">
        <v>1642</v>
      </c>
      <c r="D83" s="198"/>
      <c r="E83" s="198"/>
      <c r="F83" s="198"/>
      <c r="G83" s="199"/>
      <c r="I83" s="131"/>
      <c r="K83" s="131"/>
      <c r="L83" s="132" t="s">
        <v>1642</v>
      </c>
      <c r="O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row>
    <row r="84" spans="1:104" ht="33.75" x14ac:dyDescent="0.2">
      <c r="A84" s="119">
        <v>32</v>
      </c>
      <c r="B84" s="120" t="s">
        <v>1649</v>
      </c>
      <c r="C84" s="121" t="s">
        <v>1630</v>
      </c>
      <c r="D84" s="122" t="s">
        <v>1577</v>
      </c>
      <c r="E84" s="123">
        <v>0.8</v>
      </c>
      <c r="F84" s="124">
        <v>0</v>
      </c>
      <c r="G84" s="125">
        <f>E84*F84</f>
        <v>0</v>
      </c>
      <c r="H84" s="126">
        <v>14226</v>
      </c>
      <c r="I84" s="127">
        <f>E84*H84</f>
        <v>11380.800000000001</v>
      </c>
      <c r="J84" s="126">
        <v>0</v>
      </c>
      <c r="K84" s="127">
        <f>E84*J84</f>
        <v>0</v>
      </c>
      <c r="O84" s="118"/>
      <c r="Z84" s="118"/>
      <c r="AA84" s="118">
        <v>1</v>
      </c>
      <c r="AB84" s="118">
        <v>1</v>
      </c>
      <c r="AC84" s="118">
        <v>1</v>
      </c>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28">
        <f>G84</f>
        <v>0</v>
      </c>
      <c r="BA84" s="118"/>
      <c r="BB84" s="118"/>
      <c r="BC84" s="118"/>
      <c r="BD84" s="118"/>
      <c r="BE84" s="118"/>
      <c r="BF84" s="118"/>
      <c r="BG84" s="118"/>
      <c r="BH84" s="118"/>
      <c r="BI84" s="118"/>
      <c r="CA84" s="118">
        <v>1</v>
      </c>
      <c r="CB84" s="118">
        <v>1</v>
      </c>
      <c r="CZ84" s="81">
        <v>1</v>
      </c>
    </row>
    <row r="85" spans="1:104" ht="22.5" x14ac:dyDescent="0.2">
      <c r="A85" s="129"/>
      <c r="B85" s="130"/>
      <c r="C85" s="197" t="s">
        <v>1631</v>
      </c>
      <c r="D85" s="198"/>
      <c r="E85" s="198"/>
      <c r="F85" s="198"/>
      <c r="G85" s="199"/>
      <c r="I85" s="131"/>
      <c r="K85" s="131"/>
      <c r="L85" s="132" t="s">
        <v>1631</v>
      </c>
      <c r="O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row>
    <row r="86" spans="1:104" ht="22.5" x14ac:dyDescent="0.2">
      <c r="A86" s="119">
        <v>33</v>
      </c>
      <c r="B86" s="120" t="s">
        <v>1650</v>
      </c>
      <c r="C86" s="121" t="s">
        <v>1651</v>
      </c>
      <c r="D86" s="122" t="s">
        <v>1577</v>
      </c>
      <c r="E86" s="123">
        <v>0.8</v>
      </c>
      <c r="F86" s="124">
        <v>0</v>
      </c>
      <c r="G86" s="125">
        <f>E86*F86</f>
        <v>0</v>
      </c>
      <c r="H86" s="126">
        <v>1470</v>
      </c>
      <c r="I86" s="127">
        <f>E86*H86</f>
        <v>1176</v>
      </c>
      <c r="J86" s="126">
        <v>0</v>
      </c>
      <c r="K86" s="127">
        <f>E86*J86</f>
        <v>0</v>
      </c>
      <c r="O86" s="118"/>
      <c r="Z86" s="118"/>
      <c r="AA86" s="118">
        <v>1</v>
      </c>
      <c r="AB86" s="118">
        <v>1</v>
      </c>
      <c r="AC86" s="118">
        <v>1</v>
      </c>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28">
        <f>G86</f>
        <v>0</v>
      </c>
      <c r="BA86" s="118"/>
      <c r="BB86" s="118"/>
      <c r="BC86" s="118"/>
      <c r="BD86" s="118"/>
      <c r="BE86" s="118"/>
      <c r="BF86" s="118"/>
      <c r="BG86" s="118"/>
      <c r="BH86" s="118"/>
      <c r="BI86" s="118"/>
      <c r="CA86" s="118">
        <v>1</v>
      </c>
      <c r="CB86" s="118">
        <v>1</v>
      </c>
      <c r="CZ86" s="81">
        <v>1</v>
      </c>
    </row>
    <row r="87" spans="1:104" x14ac:dyDescent="0.2">
      <c r="A87" s="129"/>
      <c r="B87" s="130"/>
      <c r="C87" s="197" t="s">
        <v>1651</v>
      </c>
      <c r="D87" s="198"/>
      <c r="E87" s="198"/>
      <c r="F87" s="198"/>
      <c r="G87" s="199"/>
      <c r="I87" s="131"/>
      <c r="K87" s="131"/>
      <c r="L87" s="132" t="s">
        <v>1651</v>
      </c>
      <c r="O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row>
    <row r="88" spans="1:104" ht="22.5" x14ac:dyDescent="0.2">
      <c r="A88" s="119">
        <v>34</v>
      </c>
      <c r="B88" s="120" t="s">
        <v>1652</v>
      </c>
      <c r="C88" s="121" t="s">
        <v>1633</v>
      </c>
      <c r="D88" s="122" t="s">
        <v>1577</v>
      </c>
      <c r="E88" s="123">
        <v>0.8</v>
      </c>
      <c r="F88" s="124">
        <v>0</v>
      </c>
      <c r="G88" s="125">
        <f>E88*F88</f>
        <v>0</v>
      </c>
      <c r="H88" s="126">
        <v>1600</v>
      </c>
      <c r="I88" s="127">
        <f>E88*H88</f>
        <v>1280</v>
      </c>
      <c r="J88" s="126">
        <v>0</v>
      </c>
      <c r="K88" s="127">
        <f>E88*J88</f>
        <v>0</v>
      </c>
      <c r="O88" s="118"/>
      <c r="Z88" s="118"/>
      <c r="AA88" s="118">
        <v>1</v>
      </c>
      <c r="AB88" s="118">
        <v>1</v>
      </c>
      <c r="AC88" s="118">
        <v>1</v>
      </c>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28">
        <f>G88</f>
        <v>0</v>
      </c>
      <c r="BA88" s="118"/>
      <c r="BB88" s="118"/>
      <c r="BC88" s="118"/>
      <c r="BD88" s="118"/>
      <c r="BE88" s="118"/>
      <c r="BF88" s="118"/>
      <c r="BG88" s="118"/>
      <c r="BH88" s="118"/>
      <c r="BI88" s="118"/>
      <c r="CA88" s="118">
        <v>1</v>
      </c>
      <c r="CB88" s="118">
        <v>1</v>
      </c>
      <c r="CZ88" s="81">
        <v>1</v>
      </c>
    </row>
    <row r="89" spans="1:104" x14ac:dyDescent="0.2">
      <c r="A89" s="129"/>
      <c r="B89" s="130"/>
      <c r="C89" s="197" t="s">
        <v>1633</v>
      </c>
      <c r="D89" s="198"/>
      <c r="E89" s="198"/>
      <c r="F89" s="198"/>
      <c r="G89" s="199"/>
      <c r="I89" s="131"/>
      <c r="K89" s="131"/>
      <c r="L89" s="132" t="s">
        <v>1633</v>
      </c>
      <c r="O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row>
    <row r="90" spans="1:104" x14ac:dyDescent="0.2">
      <c r="A90" s="119">
        <v>35</v>
      </c>
      <c r="B90" s="120" t="s">
        <v>1653</v>
      </c>
      <c r="C90" s="121" t="s">
        <v>1654</v>
      </c>
      <c r="D90" s="122" t="s">
        <v>1577</v>
      </c>
      <c r="E90" s="123">
        <v>0.8</v>
      </c>
      <c r="F90" s="124">
        <v>0</v>
      </c>
      <c r="G90" s="125">
        <f>E90*F90</f>
        <v>0</v>
      </c>
      <c r="H90" s="126">
        <v>240</v>
      </c>
      <c r="I90" s="127">
        <f>E90*H90</f>
        <v>192</v>
      </c>
      <c r="J90" s="126">
        <v>0</v>
      </c>
      <c r="K90" s="127">
        <f>E90*J90</f>
        <v>0</v>
      </c>
      <c r="O90" s="118"/>
      <c r="Z90" s="118"/>
      <c r="AA90" s="118">
        <v>1</v>
      </c>
      <c r="AB90" s="118">
        <v>1</v>
      </c>
      <c r="AC90" s="118">
        <v>1</v>
      </c>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28">
        <f>G90</f>
        <v>0</v>
      </c>
      <c r="BA90" s="118"/>
      <c r="BB90" s="118"/>
      <c r="BC90" s="118"/>
      <c r="BD90" s="118"/>
      <c r="BE90" s="118"/>
      <c r="BF90" s="118"/>
      <c r="BG90" s="118"/>
      <c r="BH90" s="118"/>
      <c r="BI90" s="118"/>
      <c r="CA90" s="118">
        <v>1</v>
      </c>
      <c r="CB90" s="118">
        <v>1</v>
      </c>
      <c r="CZ90" s="81">
        <v>1</v>
      </c>
    </row>
    <row r="91" spans="1:104" x14ac:dyDescent="0.2">
      <c r="A91" s="139" t="s">
        <v>50</v>
      </c>
      <c r="B91" s="140" t="s">
        <v>1574</v>
      </c>
      <c r="C91" s="141" t="s">
        <v>1575</v>
      </c>
      <c r="D91" s="142"/>
      <c r="E91" s="143"/>
      <c r="F91" s="143"/>
      <c r="G91" s="144">
        <f>SUM(G7:G90)</f>
        <v>0</v>
      </c>
      <c r="H91" s="145"/>
      <c r="I91" s="144">
        <f>SUM(I7:I90)</f>
        <v>18921897.600000001</v>
      </c>
      <c r="J91" s="146"/>
      <c r="K91" s="144">
        <f>SUM(K7:K90)</f>
        <v>0</v>
      </c>
      <c r="O91" s="118"/>
      <c r="X91" s="147">
        <f>K91</f>
        <v>0</v>
      </c>
      <c r="Y91" s="147">
        <f>I91</f>
        <v>18921897.600000001</v>
      </c>
      <c r="Z91" s="128">
        <f>G91</f>
        <v>0</v>
      </c>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48"/>
      <c r="BB91" s="148"/>
      <c r="BC91" s="148"/>
      <c r="BD91" s="148"/>
      <c r="BE91" s="148"/>
      <c r="BF91" s="148"/>
      <c r="BG91" s="118"/>
      <c r="BH91" s="118"/>
      <c r="BI91" s="118"/>
    </row>
    <row r="92" spans="1:104" ht="14.25" customHeight="1" x14ac:dyDescent="0.2">
      <c r="A92" s="108" t="s">
        <v>46</v>
      </c>
      <c r="B92" s="109" t="s">
        <v>1655</v>
      </c>
      <c r="C92" s="110" t="s">
        <v>1656</v>
      </c>
      <c r="D92" s="111"/>
      <c r="E92" s="112"/>
      <c r="F92" s="112"/>
      <c r="G92" s="113"/>
      <c r="H92" s="114"/>
      <c r="I92" s="115"/>
      <c r="J92" s="116"/>
      <c r="K92" s="117"/>
      <c r="O92" s="118"/>
    </row>
    <row r="93" spans="1:104" x14ac:dyDescent="0.2">
      <c r="A93" s="119">
        <v>36</v>
      </c>
      <c r="B93" s="120" t="s">
        <v>1657</v>
      </c>
      <c r="C93" s="121" t="s">
        <v>1658</v>
      </c>
      <c r="D93" s="122" t="s">
        <v>1577</v>
      </c>
      <c r="E93" s="123">
        <v>0.8</v>
      </c>
      <c r="F93" s="124">
        <v>0</v>
      </c>
      <c r="G93" s="125">
        <f t="shared" ref="G93:G101" si="4">E93*F93</f>
        <v>0</v>
      </c>
      <c r="H93" s="126">
        <v>398000</v>
      </c>
      <c r="I93" s="127">
        <f t="shared" ref="I93:I101" si="5">E93*H93</f>
        <v>318400</v>
      </c>
      <c r="J93" s="126">
        <v>0</v>
      </c>
      <c r="K93" s="127">
        <f t="shared" ref="K93:K101" si="6">E93*J93</f>
        <v>0</v>
      </c>
      <c r="O93" s="118"/>
      <c r="Z93" s="118"/>
      <c r="AA93" s="118">
        <v>1</v>
      </c>
      <c r="AB93" s="118">
        <v>1</v>
      </c>
      <c r="AC93" s="118">
        <v>1</v>
      </c>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28">
        <f t="shared" ref="AZ93:AZ101" si="7">G93</f>
        <v>0</v>
      </c>
      <c r="BA93" s="118"/>
      <c r="BB93" s="118"/>
      <c r="BC93" s="118"/>
      <c r="BD93" s="118"/>
      <c r="BE93" s="118"/>
      <c r="BF93" s="118"/>
      <c r="BG93" s="118"/>
      <c r="BH93" s="118"/>
      <c r="BI93" s="118"/>
      <c r="CA93" s="118">
        <v>1</v>
      </c>
      <c r="CB93" s="118">
        <v>1</v>
      </c>
      <c r="CZ93" s="81">
        <v>1</v>
      </c>
    </row>
    <row r="94" spans="1:104" x14ac:dyDescent="0.2">
      <c r="A94" s="119">
        <v>37</v>
      </c>
      <c r="B94" s="120" t="s">
        <v>1659</v>
      </c>
      <c r="C94" s="121" t="s">
        <v>1660</v>
      </c>
      <c r="D94" s="122" t="s">
        <v>1577</v>
      </c>
      <c r="E94" s="123">
        <v>0.8</v>
      </c>
      <c r="F94" s="124">
        <v>0</v>
      </c>
      <c r="G94" s="125">
        <f t="shared" si="4"/>
        <v>0</v>
      </c>
      <c r="H94" s="126">
        <v>189000</v>
      </c>
      <c r="I94" s="127">
        <f t="shared" si="5"/>
        <v>151200</v>
      </c>
      <c r="J94" s="126">
        <v>0</v>
      </c>
      <c r="K94" s="127">
        <f t="shared" si="6"/>
        <v>0</v>
      </c>
      <c r="O94" s="118"/>
      <c r="Z94" s="118"/>
      <c r="AA94" s="118">
        <v>1</v>
      </c>
      <c r="AB94" s="118">
        <v>1</v>
      </c>
      <c r="AC94" s="118">
        <v>1</v>
      </c>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28">
        <f t="shared" si="7"/>
        <v>0</v>
      </c>
      <c r="BA94" s="118"/>
      <c r="BB94" s="118"/>
      <c r="BC94" s="118"/>
      <c r="BD94" s="118"/>
      <c r="BE94" s="118"/>
      <c r="BF94" s="118"/>
      <c r="BG94" s="118"/>
      <c r="BH94" s="118"/>
      <c r="BI94" s="118"/>
      <c r="CA94" s="118">
        <v>1</v>
      </c>
      <c r="CB94" s="118">
        <v>1</v>
      </c>
      <c r="CZ94" s="81">
        <v>1</v>
      </c>
    </row>
    <row r="95" spans="1:104" x14ac:dyDescent="0.2">
      <c r="A95" s="119">
        <v>38</v>
      </c>
      <c r="B95" s="120" t="s">
        <v>1661</v>
      </c>
      <c r="C95" s="121" t="s">
        <v>1662</v>
      </c>
      <c r="D95" s="122" t="s">
        <v>1577</v>
      </c>
      <c r="E95" s="123">
        <v>0.8</v>
      </c>
      <c r="F95" s="124">
        <v>0</v>
      </c>
      <c r="G95" s="125">
        <f t="shared" si="4"/>
        <v>0</v>
      </c>
      <c r="H95" s="126">
        <v>162000</v>
      </c>
      <c r="I95" s="127">
        <f t="shared" si="5"/>
        <v>129600</v>
      </c>
      <c r="J95" s="126">
        <v>0</v>
      </c>
      <c r="K95" s="127">
        <f t="shared" si="6"/>
        <v>0</v>
      </c>
      <c r="O95" s="118"/>
      <c r="Z95" s="118"/>
      <c r="AA95" s="118">
        <v>1</v>
      </c>
      <c r="AB95" s="118">
        <v>1</v>
      </c>
      <c r="AC95" s="118">
        <v>1</v>
      </c>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28">
        <f t="shared" si="7"/>
        <v>0</v>
      </c>
      <c r="BA95" s="118"/>
      <c r="BB95" s="118"/>
      <c r="BC95" s="118"/>
      <c r="BD95" s="118"/>
      <c r="BE95" s="118"/>
      <c r="BF95" s="118"/>
      <c r="BG95" s="118"/>
      <c r="BH95" s="118"/>
      <c r="BI95" s="118"/>
      <c r="CA95" s="118">
        <v>1</v>
      </c>
      <c r="CB95" s="118">
        <v>1</v>
      </c>
      <c r="CZ95" s="81">
        <v>1</v>
      </c>
    </row>
    <row r="96" spans="1:104" x14ac:dyDescent="0.2">
      <c r="A96" s="119">
        <v>39</v>
      </c>
      <c r="B96" s="120" t="s">
        <v>1663</v>
      </c>
      <c r="C96" s="121" t="s">
        <v>1664</v>
      </c>
      <c r="D96" s="122" t="s">
        <v>1577</v>
      </c>
      <c r="E96" s="123">
        <v>0.8</v>
      </c>
      <c r="F96" s="124">
        <v>0</v>
      </c>
      <c r="G96" s="125">
        <f t="shared" si="4"/>
        <v>0</v>
      </c>
      <c r="H96" s="126">
        <v>37000</v>
      </c>
      <c r="I96" s="127">
        <f t="shared" si="5"/>
        <v>29600</v>
      </c>
      <c r="J96" s="126">
        <v>0</v>
      </c>
      <c r="K96" s="127">
        <f t="shared" si="6"/>
        <v>0</v>
      </c>
      <c r="O96" s="118"/>
      <c r="Z96" s="118"/>
      <c r="AA96" s="118">
        <v>1</v>
      </c>
      <c r="AB96" s="118">
        <v>1</v>
      </c>
      <c r="AC96" s="118">
        <v>1</v>
      </c>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28">
        <f t="shared" si="7"/>
        <v>0</v>
      </c>
      <c r="BA96" s="118"/>
      <c r="BB96" s="118"/>
      <c r="BC96" s="118"/>
      <c r="BD96" s="118"/>
      <c r="BE96" s="118"/>
      <c r="BF96" s="118"/>
      <c r="BG96" s="118"/>
      <c r="BH96" s="118"/>
      <c r="BI96" s="118"/>
      <c r="CA96" s="118">
        <v>1</v>
      </c>
      <c r="CB96" s="118">
        <v>1</v>
      </c>
      <c r="CZ96" s="81">
        <v>1</v>
      </c>
    </row>
    <row r="97" spans="1:104" x14ac:dyDescent="0.2">
      <c r="A97" s="119">
        <v>40</v>
      </c>
      <c r="B97" s="120" t="s">
        <v>1665</v>
      </c>
      <c r="C97" s="121" t="s">
        <v>1666</v>
      </c>
      <c r="D97" s="122" t="s">
        <v>1577</v>
      </c>
      <c r="E97" s="123">
        <v>0.8</v>
      </c>
      <c r="F97" s="124">
        <v>0</v>
      </c>
      <c r="G97" s="125">
        <f t="shared" si="4"/>
        <v>0</v>
      </c>
      <c r="H97" s="126">
        <v>22000</v>
      </c>
      <c r="I97" s="127">
        <f t="shared" si="5"/>
        <v>17600</v>
      </c>
      <c r="J97" s="126">
        <v>0</v>
      </c>
      <c r="K97" s="127">
        <f t="shared" si="6"/>
        <v>0</v>
      </c>
      <c r="O97" s="118"/>
      <c r="Z97" s="118"/>
      <c r="AA97" s="118">
        <v>1</v>
      </c>
      <c r="AB97" s="118">
        <v>1</v>
      </c>
      <c r="AC97" s="118">
        <v>1</v>
      </c>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28">
        <f t="shared" si="7"/>
        <v>0</v>
      </c>
      <c r="BA97" s="118"/>
      <c r="BB97" s="118"/>
      <c r="BC97" s="118"/>
      <c r="BD97" s="118"/>
      <c r="BE97" s="118"/>
      <c r="BF97" s="118"/>
      <c r="BG97" s="118"/>
      <c r="BH97" s="118"/>
      <c r="BI97" s="118"/>
      <c r="CA97" s="118">
        <v>1</v>
      </c>
      <c r="CB97" s="118">
        <v>1</v>
      </c>
      <c r="CZ97" s="81">
        <v>1</v>
      </c>
    </row>
    <row r="98" spans="1:104" x14ac:dyDescent="0.2">
      <c r="A98" s="119">
        <v>41</v>
      </c>
      <c r="B98" s="120" t="s">
        <v>1667</v>
      </c>
      <c r="C98" s="121" t="s">
        <v>1668</v>
      </c>
      <c r="D98" s="122" t="s">
        <v>1577</v>
      </c>
      <c r="E98" s="123">
        <v>0.8</v>
      </c>
      <c r="F98" s="124">
        <v>0</v>
      </c>
      <c r="G98" s="125">
        <f t="shared" si="4"/>
        <v>0</v>
      </c>
      <c r="H98" s="126">
        <v>46000</v>
      </c>
      <c r="I98" s="127">
        <f t="shared" si="5"/>
        <v>36800</v>
      </c>
      <c r="J98" s="126">
        <v>0</v>
      </c>
      <c r="K98" s="127">
        <f t="shared" si="6"/>
        <v>0</v>
      </c>
      <c r="O98" s="118"/>
      <c r="Z98" s="118"/>
      <c r="AA98" s="118">
        <v>1</v>
      </c>
      <c r="AB98" s="118">
        <v>1</v>
      </c>
      <c r="AC98" s="118">
        <v>1</v>
      </c>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28">
        <f t="shared" si="7"/>
        <v>0</v>
      </c>
      <c r="BA98" s="118"/>
      <c r="BB98" s="118"/>
      <c r="BC98" s="118"/>
      <c r="BD98" s="118"/>
      <c r="BE98" s="118"/>
      <c r="BF98" s="118"/>
      <c r="BG98" s="118"/>
      <c r="BH98" s="118"/>
      <c r="BI98" s="118"/>
      <c r="CA98" s="118">
        <v>1</v>
      </c>
      <c r="CB98" s="118">
        <v>1</v>
      </c>
      <c r="CZ98" s="81">
        <v>1</v>
      </c>
    </row>
    <row r="99" spans="1:104" ht="22.5" x14ac:dyDescent="0.2">
      <c r="A99" s="119">
        <v>42</v>
      </c>
      <c r="B99" s="120" t="s">
        <v>1669</v>
      </c>
      <c r="C99" s="121" t="s">
        <v>1670</v>
      </c>
      <c r="D99" s="122" t="s">
        <v>1577</v>
      </c>
      <c r="E99" s="123">
        <v>0.8</v>
      </c>
      <c r="F99" s="124">
        <v>0</v>
      </c>
      <c r="G99" s="125">
        <f t="shared" si="4"/>
        <v>0</v>
      </c>
      <c r="H99" s="126">
        <v>19800</v>
      </c>
      <c r="I99" s="127">
        <f t="shared" si="5"/>
        <v>15840</v>
      </c>
      <c r="J99" s="126">
        <v>0</v>
      </c>
      <c r="K99" s="127">
        <f t="shared" si="6"/>
        <v>0</v>
      </c>
      <c r="O99" s="118"/>
      <c r="Z99" s="118"/>
      <c r="AA99" s="118">
        <v>1</v>
      </c>
      <c r="AB99" s="118">
        <v>1</v>
      </c>
      <c r="AC99" s="118">
        <v>1</v>
      </c>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28">
        <f t="shared" si="7"/>
        <v>0</v>
      </c>
      <c r="BA99" s="118"/>
      <c r="BB99" s="118"/>
      <c r="BC99" s="118"/>
      <c r="BD99" s="118"/>
      <c r="BE99" s="118"/>
      <c r="BF99" s="118"/>
      <c r="BG99" s="118"/>
      <c r="BH99" s="118"/>
      <c r="BI99" s="118"/>
      <c r="CA99" s="118">
        <v>1</v>
      </c>
      <c r="CB99" s="118">
        <v>1</v>
      </c>
      <c r="CZ99" s="81">
        <v>1</v>
      </c>
    </row>
    <row r="100" spans="1:104" x14ac:dyDescent="0.2">
      <c r="A100" s="119">
        <v>43</v>
      </c>
      <c r="B100" s="120" t="s">
        <v>1671</v>
      </c>
      <c r="C100" s="121" t="s">
        <v>1672</v>
      </c>
      <c r="D100" s="122" t="s">
        <v>1577</v>
      </c>
      <c r="E100" s="123">
        <v>0.8</v>
      </c>
      <c r="F100" s="124">
        <v>0</v>
      </c>
      <c r="G100" s="125">
        <f t="shared" si="4"/>
        <v>0</v>
      </c>
      <c r="H100" s="126">
        <v>44000</v>
      </c>
      <c r="I100" s="127">
        <f t="shared" si="5"/>
        <v>35200</v>
      </c>
      <c r="J100" s="126">
        <v>0</v>
      </c>
      <c r="K100" s="127">
        <f t="shared" si="6"/>
        <v>0</v>
      </c>
      <c r="O100" s="118"/>
      <c r="Z100" s="118"/>
      <c r="AA100" s="118">
        <v>1</v>
      </c>
      <c r="AB100" s="118">
        <v>1</v>
      </c>
      <c r="AC100" s="118">
        <v>1</v>
      </c>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28">
        <f t="shared" si="7"/>
        <v>0</v>
      </c>
      <c r="BA100" s="118"/>
      <c r="BB100" s="118"/>
      <c r="BC100" s="118"/>
      <c r="BD100" s="118"/>
      <c r="BE100" s="118"/>
      <c r="BF100" s="118"/>
      <c r="BG100" s="118"/>
      <c r="BH100" s="118"/>
      <c r="BI100" s="118"/>
      <c r="CA100" s="118">
        <v>1</v>
      </c>
      <c r="CB100" s="118">
        <v>1</v>
      </c>
      <c r="CZ100" s="81">
        <v>1</v>
      </c>
    </row>
    <row r="101" spans="1:104" x14ac:dyDescent="0.2">
      <c r="A101" s="119">
        <v>44</v>
      </c>
      <c r="B101" s="120" t="s">
        <v>1673</v>
      </c>
      <c r="C101" s="121" t="s">
        <v>1674</v>
      </c>
      <c r="D101" s="122" t="s">
        <v>1675</v>
      </c>
      <c r="E101" s="123">
        <v>0.8</v>
      </c>
      <c r="F101" s="124">
        <v>0</v>
      </c>
      <c r="G101" s="125">
        <f t="shared" si="4"/>
        <v>0</v>
      </c>
      <c r="H101" s="126">
        <v>0</v>
      </c>
      <c r="I101" s="127">
        <f t="shared" si="5"/>
        <v>0</v>
      </c>
      <c r="J101" s="126"/>
      <c r="K101" s="127">
        <f t="shared" si="6"/>
        <v>0</v>
      </c>
      <c r="O101" s="118"/>
      <c r="Z101" s="118"/>
      <c r="AA101" s="118">
        <v>12</v>
      </c>
      <c r="AB101" s="118">
        <v>0</v>
      </c>
      <c r="AC101" s="118">
        <v>49</v>
      </c>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28">
        <f t="shared" si="7"/>
        <v>0</v>
      </c>
      <c r="BA101" s="118"/>
      <c r="BB101" s="118"/>
      <c r="BC101" s="118"/>
      <c r="BD101" s="118"/>
      <c r="BE101" s="118"/>
      <c r="BF101" s="118"/>
      <c r="BG101" s="118"/>
      <c r="BH101" s="118"/>
      <c r="BI101" s="118"/>
      <c r="CA101" s="118">
        <v>12</v>
      </c>
      <c r="CB101" s="118">
        <v>0</v>
      </c>
      <c r="CZ101" s="81">
        <v>1</v>
      </c>
    </row>
    <row r="102" spans="1:104" x14ac:dyDescent="0.2">
      <c r="A102" s="139" t="s">
        <v>50</v>
      </c>
      <c r="B102" s="140" t="s">
        <v>1655</v>
      </c>
      <c r="C102" s="141" t="s">
        <v>1656</v>
      </c>
      <c r="D102" s="142"/>
      <c r="E102" s="143"/>
      <c r="F102" s="143"/>
      <c r="G102" s="144">
        <f>SUM(G92:G101)</f>
        <v>0</v>
      </c>
      <c r="H102" s="145"/>
      <c r="I102" s="144">
        <f>SUM(I92:I101)</f>
        <v>734240</v>
      </c>
      <c r="J102" s="146"/>
      <c r="K102" s="144">
        <f>SUM(K92:K101)</f>
        <v>0</v>
      </c>
      <c r="O102" s="118"/>
      <c r="X102" s="147">
        <f>K102</f>
        <v>0</v>
      </c>
      <c r="Y102" s="147">
        <f>I102</f>
        <v>734240</v>
      </c>
      <c r="Z102" s="128">
        <f>G102</f>
        <v>0</v>
      </c>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48"/>
      <c r="BB102" s="148"/>
      <c r="BC102" s="148"/>
      <c r="BD102" s="148"/>
      <c r="BE102" s="148"/>
      <c r="BF102" s="148"/>
      <c r="BG102" s="118"/>
      <c r="BH102" s="118"/>
      <c r="BI102" s="118"/>
    </row>
    <row r="103" spans="1:104" x14ac:dyDescent="0.2">
      <c r="A103" s="149" t="s">
        <v>29</v>
      </c>
      <c r="B103" s="150" t="s">
        <v>51</v>
      </c>
      <c r="C103" s="151"/>
      <c r="D103" s="152"/>
      <c r="E103" s="153"/>
      <c r="F103" s="153"/>
      <c r="G103" s="154">
        <f>SUM(Z7:Z103)</f>
        <v>0</v>
      </c>
      <c r="H103" s="155"/>
      <c r="I103" s="154">
        <f>SUM(Y7:Y103)</f>
        <v>19656137.600000001</v>
      </c>
      <c r="J103" s="155"/>
      <c r="K103" s="154">
        <f>SUM(X7:X103)</f>
        <v>0</v>
      </c>
      <c r="O103" s="118"/>
      <c r="BA103" s="156"/>
      <c r="BB103" s="156"/>
      <c r="BC103" s="156"/>
      <c r="BD103" s="156"/>
      <c r="BE103" s="156"/>
      <c r="BF103" s="156"/>
    </row>
    <row r="104" spans="1:104" x14ac:dyDescent="0.2">
      <c r="E104" s="81"/>
    </row>
    <row r="105" spans="1:104" x14ac:dyDescent="0.2">
      <c r="A105" s="157" t="s">
        <v>31</v>
      </c>
      <c r="E105" s="81"/>
    </row>
    <row r="106" spans="1:104" ht="117.75" customHeight="1" x14ac:dyDescent="0.2">
      <c r="A106" s="203"/>
      <c r="B106" s="204"/>
      <c r="C106" s="204"/>
      <c r="D106" s="204"/>
      <c r="E106" s="204"/>
      <c r="F106" s="204"/>
      <c r="G106" s="205"/>
    </row>
    <row r="107" spans="1:104" x14ac:dyDescent="0.2">
      <c r="E107" s="81"/>
    </row>
    <row r="108" spans="1:104" x14ac:dyDescent="0.2">
      <c r="E108" s="81"/>
    </row>
    <row r="109" spans="1:104" x14ac:dyDescent="0.2">
      <c r="E109" s="81"/>
    </row>
    <row r="110" spans="1:104" x14ac:dyDescent="0.2">
      <c r="E110" s="81"/>
    </row>
    <row r="111" spans="1:104" x14ac:dyDescent="0.2">
      <c r="E111" s="81"/>
    </row>
    <row r="112" spans="1:104" x14ac:dyDescent="0.2">
      <c r="E112" s="81"/>
    </row>
    <row r="113" spans="1:7" x14ac:dyDescent="0.2">
      <c r="E113" s="81"/>
    </row>
    <row r="114" spans="1:7" x14ac:dyDescent="0.2">
      <c r="E114" s="81"/>
    </row>
    <row r="115" spans="1:7" x14ac:dyDescent="0.2">
      <c r="E115" s="81"/>
    </row>
    <row r="116" spans="1:7" x14ac:dyDescent="0.2">
      <c r="E116" s="81"/>
    </row>
    <row r="117" spans="1:7" x14ac:dyDescent="0.2">
      <c r="E117" s="81"/>
    </row>
    <row r="118" spans="1:7" x14ac:dyDescent="0.2">
      <c r="E118" s="81"/>
    </row>
    <row r="119" spans="1:7" x14ac:dyDescent="0.2">
      <c r="E119" s="81"/>
    </row>
    <row r="120" spans="1:7" x14ac:dyDescent="0.2">
      <c r="E120" s="81"/>
    </row>
    <row r="121" spans="1:7" x14ac:dyDescent="0.2">
      <c r="E121" s="81"/>
    </row>
    <row r="122" spans="1:7" x14ac:dyDescent="0.2">
      <c r="E122" s="81"/>
    </row>
    <row r="123" spans="1:7" x14ac:dyDescent="0.2">
      <c r="E123" s="81"/>
    </row>
    <row r="124" spans="1:7" x14ac:dyDescent="0.2">
      <c r="E124" s="81"/>
    </row>
    <row r="125" spans="1:7" x14ac:dyDescent="0.2">
      <c r="E125" s="81"/>
    </row>
    <row r="126" spans="1:7" x14ac:dyDescent="0.2">
      <c r="E126" s="81"/>
    </row>
    <row r="127" spans="1:7" x14ac:dyDescent="0.2">
      <c r="A127" s="137"/>
      <c r="B127" s="137"/>
      <c r="C127" s="137"/>
      <c r="D127" s="137"/>
      <c r="E127" s="137"/>
      <c r="F127" s="137"/>
      <c r="G127" s="137"/>
    </row>
    <row r="128" spans="1:7" x14ac:dyDescent="0.2">
      <c r="A128" s="137"/>
      <c r="B128" s="137"/>
      <c r="C128" s="137"/>
      <c r="D128" s="137"/>
      <c r="E128" s="137"/>
      <c r="F128" s="137"/>
      <c r="G128" s="137"/>
    </row>
    <row r="129" spans="1:7" x14ac:dyDescent="0.2">
      <c r="A129" s="137"/>
      <c r="B129" s="137"/>
      <c r="C129" s="137"/>
      <c r="D129" s="137"/>
      <c r="E129" s="137"/>
      <c r="F129" s="137"/>
      <c r="G129" s="137"/>
    </row>
    <row r="130" spans="1:7" x14ac:dyDescent="0.2">
      <c r="A130" s="137"/>
      <c r="B130" s="137"/>
      <c r="C130" s="137"/>
      <c r="D130" s="137"/>
      <c r="E130" s="137"/>
      <c r="F130" s="137"/>
      <c r="G130" s="137"/>
    </row>
    <row r="131" spans="1:7" x14ac:dyDescent="0.2">
      <c r="E131" s="81"/>
    </row>
    <row r="132" spans="1:7" x14ac:dyDescent="0.2">
      <c r="E132" s="81"/>
    </row>
    <row r="133" spans="1:7" x14ac:dyDescent="0.2">
      <c r="E133" s="81"/>
    </row>
    <row r="134" spans="1:7" x14ac:dyDescent="0.2">
      <c r="E134" s="81"/>
    </row>
    <row r="135" spans="1:7" x14ac:dyDescent="0.2">
      <c r="E135" s="81"/>
    </row>
    <row r="136" spans="1:7" x14ac:dyDescent="0.2">
      <c r="E136" s="81"/>
    </row>
    <row r="137" spans="1:7" x14ac:dyDescent="0.2">
      <c r="E137" s="81"/>
    </row>
    <row r="138" spans="1:7" x14ac:dyDescent="0.2">
      <c r="E138" s="81"/>
    </row>
    <row r="139" spans="1:7" x14ac:dyDescent="0.2">
      <c r="E139" s="81"/>
    </row>
    <row r="140" spans="1:7" x14ac:dyDescent="0.2">
      <c r="E140" s="81"/>
    </row>
    <row r="141" spans="1:7" x14ac:dyDescent="0.2">
      <c r="E141" s="81"/>
    </row>
    <row r="142" spans="1:7" x14ac:dyDescent="0.2">
      <c r="E142" s="81"/>
    </row>
    <row r="143" spans="1:7" x14ac:dyDescent="0.2">
      <c r="E143" s="81"/>
    </row>
    <row r="144" spans="1:7" x14ac:dyDescent="0.2">
      <c r="E144" s="81"/>
    </row>
    <row r="145" spans="5:5" x14ac:dyDescent="0.2">
      <c r="E145" s="81"/>
    </row>
    <row r="146" spans="5:5" x14ac:dyDescent="0.2">
      <c r="E146" s="81"/>
    </row>
    <row r="147" spans="5:5" x14ac:dyDescent="0.2">
      <c r="E147" s="81"/>
    </row>
    <row r="148" spans="5:5" x14ac:dyDescent="0.2">
      <c r="E148" s="81"/>
    </row>
    <row r="149" spans="5:5" x14ac:dyDescent="0.2">
      <c r="E149" s="81"/>
    </row>
    <row r="150" spans="5:5" x14ac:dyDescent="0.2">
      <c r="E150" s="81"/>
    </row>
    <row r="151" spans="5:5" x14ac:dyDescent="0.2">
      <c r="E151" s="81"/>
    </row>
    <row r="152" spans="5:5" x14ac:dyDescent="0.2">
      <c r="E152" s="81"/>
    </row>
    <row r="153" spans="5:5" x14ac:dyDescent="0.2">
      <c r="E153" s="81"/>
    </row>
    <row r="154" spans="5:5" x14ac:dyDescent="0.2">
      <c r="E154" s="81"/>
    </row>
    <row r="155" spans="5:5" x14ac:dyDescent="0.2">
      <c r="E155" s="81"/>
    </row>
    <row r="156" spans="5:5" x14ac:dyDescent="0.2">
      <c r="E156" s="81"/>
    </row>
    <row r="157" spans="5:5" x14ac:dyDescent="0.2">
      <c r="E157" s="81"/>
    </row>
    <row r="158" spans="5:5" x14ac:dyDescent="0.2">
      <c r="E158" s="81"/>
    </row>
    <row r="159" spans="5:5" x14ac:dyDescent="0.2">
      <c r="E159" s="81"/>
    </row>
    <row r="160" spans="5:5" x14ac:dyDescent="0.2">
      <c r="E160" s="81"/>
    </row>
    <row r="161" spans="1:7" x14ac:dyDescent="0.2">
      <c r="E161" s="81"/>
    </row>
    <row r="162" spans="1:7" x14ac:dyDescent="0.2">
      <c r="A162" s="158"/>
      <c r="B162" s="158"/>
    </row>
    <row r="163" spans="1:7" x14ac:dyDescent="0.2">
      <c r="A163" s="137"/>
      <c r="B163" s="137"/>
      <c r="C163" s="159"/>
      <c r="D163" s="159"/>
      <c r="E163" s="160"/>
      <c r="F163" s="159"/>
      <c r="G163" s="161"/>
    </row>
    <row r="164" spans="1:7" x14ac:dyDescent="0.2">
      <c r="A164" s="162"/>
      <c r="B164" s="162"/>
      <c r="C164" s="137"/>
      <c r="D164" s="137"/>
      <c r="E164" s="163"/>
      <c r="F164" s="137"/>
      <c r="G164" s="137"/>
    </row>
    <row r="165" spans="1:7" x14ac:dyDescent="0.2">
      <c r="A165" s="137"/>
      <c r="B165" s="137"/>
      <c r="C165" s="137"/>
      <c r="D165" s="137"/>
      <c r="E165" s="163"/>
      <c r="F165" s="137"/>
      <c r="G165" s="137"/>
    </row>
    <row r="166" spans="1:7" x14ac:dyDescent="0.2">
      <c r="A166" s="137"/>
      <c r="B166" s="137"/>
      <c r="C166" s="137"/>
      <c r="D166" s="137"/>
      <c r="E166" s="163"/>
      <c r="F166" s="137"/>
      <c r="G166" s="137"/>
    </row>
    <row r="167" spans="1:7" x14ac:dyDescent="0.2">
      <c r="A167" s="137"/>
      <c r="B167" s="137"/>
      <c r="C167" s="137"/>
      <c r="D167" s="137"/>
      <c r="E167" s="163"/>
      <c r="F167" s="137"/>
      <c r="G167" s="137"/>
    </row>
    <row r="168" spans="1:7" x14ac:dyDescent="0.2">
      <c r="A168" s="137"/>
      <c r="B168" s="137"/>
      <c r="C168" s="137"/>
      <c r="D168" s="137"/>
      <c r="E168" s="163"/>
      <c r="F168" s="137"/>
      <c r="G168" s="137"/>
    </row>
    <row r="169" spans="1:7" x14ac:dyDescent="0.2">
      <c r="A169" s="137"/>
      <c r="B169" s="137"/>
      <c r="C169" s="137"/>
      <c r="D169" s="137"/>
      <c r="E169" s="163"/>
      <c r="F169" s="137"/>
      <c r="G169" s="137"/>
    </row>
    <row r="170" spans="1:7" x14ac:dyDescent="0.2">
      <c r="A170" s="137"/>
      <c r="B170" s="137"/>
      <c r="C170" s="137"/>
      <c r="D170" s="137"/>
      <c r="E170" s="163"/>
      <c r="F170" s="137"/>
      <c r="G170" s="137"/>
    </row>
    <row r="171" spans="1:7" x14ac:dyDescent="0.2">
      <c r="A171" s="137"/>
      <c r="B171" s="137"/>
      <c r="C171" s="137"/>
      <c r="D171" s="137"/>
      <c r="E171" s="163"/>
      <c r="F171" s="137"/>
      <c r="G171" s="137"/>
    </row>
    <row r="172" spans="1:7" x14ac:dyDescent="0.2">
      <c r="A172" s="137"/>
      <c r="B172" s="137"/>
      <c r="C172" s="137"/>
      <c r="D172" s="137"/>
      <c r="E172" s="163"/>
      <c r="F172" s="137"/>
      <c r="G172" s="137"/>
    </row>
    <row r="173" spans="1:7" x14ac:dyDescent="0.2">
      <c r="A173" s="137"/>
      <c r="B173" s="137"/>
      <c r="C173" s="137"/>
      <c r="D173" s="137"/>
      <c r="E173" s="163"/>
      <c r="F173" s="137"/>
      <c r="G173" s="137"/>
    </row>
    <row r="174" spans="1:7" x14ac:dyDescent="0.2">
      <c r="A174" s="137"/>
      <c r="B174" s="137"/>
      <c r="C174" s="137"/>
      <c r="D174" s="137"/>
      <c r="E174" s="163"/>
      <c r="F174" s="137"/>
      <c r="G174" s="137"/>
    </row>
    <row r="175" spans="1:7" x14ac:dyDescent="0.2">
      <c r="A175" s="137"/>
      <c r="B175" s="137"/>
      <c r="C175" s="137"/>
      <c r="D175" s="137"/>
      <c r="E175" s="163"/>
      <c r="F175" s="137"/>
      <c r="G175" s="137"/>
    </row>
    <row r="176" spans="1:7" x14ac:dyDescent="0.2">
      <c r="A176" s="137"/>
      <c r="B176" s="137"/>
      <c r="C176" s="137"/>
      <c r="D176" s="137"/>
      <c r="E176" s="163"/>
      <c r="F176" s="137"/>
      <c r="G176" s="137"/>
    </row>
  </sheetData>
  <sheetProtection password="C7B2" sheet="1"/>
  <mergeCells count="50">
    <mergeCell ref="C21:G21"/>
    <mergeCell ref="A1:G1"/>
    <mergeCell ref="A106:G106"/>
    <mergeCell ref="C9:G9"/>
    <mergeCell ref="C10:G10"/>
    <mergeCell ref="C11:G11"/>
    <mergeCell ref="C12:G12"/>
    <mergeCell ref="C13:G13"/>
    <mergeCell ref="C14:G14"/>
    <mergeCell ref="C15:G15"/>
    <mergeCell ref="C16:G16"/>
    <mergeCell ref="C17:G17"/>
    <mergeCell ref="C18:G18"/>
    <mergeCell ref="C19:G19"/>
    <mergeCell ref="C34:G34"/>
    <mergeCell ref="C22:G22"/>
    <mergeCell ref="C23:G23"/>
    <mergeCell ref="C24:G24"/>
    <mergeCell ref="C25:G25"/>
    <mergeCell ref="C26:G26"/>
    <mergeCell ref="C27:G27"/>
    <mergeCell ref="C28:G28"/>
    <mergeCell ref="C30:G30"/>
    <mergeCell ref="C31:G31"/>
    <mergeCell ref="C32:G32"/>
    <mergeCell ref="C33:G33"/>
    <mergeCell ref="C66:G66"/>
    <mergeCell ref="C35:G35"/>
    <mergeCell ref="C36:G36"/>
    <mergeCell ref="C38:G38"/>
    <mergeCell ref="C40:G40"/>
    <mergeCell ref="C46:G46"/>
    <mergeCell ref="C48:G48"/>
    <mergeCell ref="C50:G50"/>
    <mergeCell ref="C52:G52"/>
    <mergeCell ref="C54:G54"/>
    <mergeCell ref="C56:G56"/>
    <mergeCell ref="C64:G64"/>
    <mergeCell ref="C89:G89"/>
    <mergeCell ref="C68:G68"/>
    <mergeCell ref="C72:G72"/>
    <mergeCell ref="C73:G73"/>
    <mergeCell ref="C74:G74"/>
    <mergeCell ref="C76:G76"/>
    <mergeCell ref="C78:G78"/>
    <mergeCell ref="C81:G81"/>
    <mergeCell ref="C82:G82"/>
    <mergeCell ref="C83:G83"/>
    <mergeCell ref="C85:G85"/>
    <mergeCell ref="C87:G8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Z109"/>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202" t="s">
        <v>32</v>
      </c>
      <c r="B1" s="202"/>
      <c r="C1" s="202"/>
      <c r="D1" s="202"/>
      <c r="E1" s="202"/>
      <c r="F1" s="202"/>
      <c r="G1" s="202"/>
    </row>
    <row r="2" spans="1:104" ht="3" customHeight="1" thickBot="1" x14ac:dyDescent="0.25">
      <c r="B2" s="82"/>
      <c r="C2" s="83"/>
      <c r="D2" s="83"/>
      <c r="E2" s="84"/>
      <c r="F2" s="83"/>
      <c r="G2" s="83"/>
    </row>
    <row r="3" spans="1:104" ht="13.5" customHeight="1" thickTop="1" x14ac:dyDescent="0.2">
      <c r="A3" s="85" t="s">
        <v>33</v>
      </c>
      <c r="B3" s="86"/>
      <c r="C3" s="87"/>
      <c r="D3" s="88" t="s">
        <v>1719</v>
      </c>
      <c r="E3" s="89"/>
      <c r="F3" s="90"/>
      <c r="G3" s="91"/>
    </row>
    <row r="4" spans="1:104" ht="13.5" customHeight="1" thickBot="1" x14ac:dyDescent="0.25">
      <c r="A4" s="92" t="s">
        <v>34</v>
      </c>
      <c r="B4" s="93"/>
      <c r="C4" s="94"/>
      <c r="D4" s="95" t="s">
        <v>1720</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1680</v>
      </c>
      <c r="C7" s="110" t="s">
        <v>1681</v>
      </c>
      <c r="D7" s="111"/>
      <c r="E7" s="112"/>
      <c r="F7" s="112"/>
      <c r="G7" s="113"/>
      <c r="H7" s="114"/>
      <c r="I7" s="115"/>
      <c r="J7" s="116"/>
      <c r="K7" s="117"/>
      <c r="O7" s="118"/>
    </row>
    <row r="8" spans="1:104" x14ac:dyDescent="0.2">
      <c r="A8" s="119">
        <v>1</v>
      </c>
      <c r="B8" s="120" t="s">
        <v>1682</v>
      </c>
      <c r="C8" s="121" t="s">
        <v>1683</v>
      </c>
      <c r="D8" s="122" t="s">
        <v>334</v>
      </c>
      <c r="E8" s="123">
        <v>0.8</v>
      </c>
      <c r="F8" s="124">
        <v>0</v>
      </c>
      <c r="G8" s="125">
        <f>E8*F8</f>
        <v>0</v>
      </c>
      <c r="H8" s="126">
        <v>0</v>
      </c>
      <c r="I8" s="127">
        <f>E8*H8</f>
        <v>0</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2</v>
      </c>
    </row>
    <row r="9" spans="1:104" x14ac:dyDescent="0.2">
      <c r="A9" s="129"/>
      <c r="B9" s="130"/>
      <c r="C9" s="197" t="s">
        <v>1684</v>
      </c>
      <c r="D9" s="198"/>
      <c r="E9" s="198"/>
      <c r="F9" s="198"/>
      <c r="G9" s="199"/>
      <c r="I9" s="131"/>
      <c r="K9" s="131"/>
      <c r="L9" s="132" t="s">
        <v>1684</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row>
    <row r="10" spans="1:104" ht="22.5" x14ac:dyDescent="0.2">
      <c r="A10" s="129"/>
      <c r="B10" s="130"/>
      <c r="C10" s="197" t="s">
        <v>1685</v>
      </c>
      <c r="D10" s="198"/>
      <c r="E10" s="198"/>
      <c r="F10" s="198"/>
      <c r="G10" s="199"/>
      <c r="I10" s="131"/>
      <c r="K10" s="131"/>
      <c r="L10" s="132" t="s">
        <v>1685</v>
      </c>
      <c r="O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row>
    <row r="11" spans="1:104" ht="56.25" x14ac:dyDescent="0.2">
      <c r="A11" s="129"/>
      <c r="B11" s="130"/>
      <c r="C11" s="197" t="s">
        <v>1686</v>
      </c>
      <c r="D11" s="198"/>
      <c r="E11" s="198"/>
      <c r="F11" s="198"/>
      <c r="G11" s="199"/>
      <c r="I11" s="131"/>
      <c r="K11" s="131"/>
      <c r="L11" s="132" t="s">
        <v>1686</v>
      </c>
      <c r="O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row>
    <row r="12" spans="1:104" x14ac:dyDescent="0.2">
      <c r="A12" s="129"/>
      <c r="B12" s="130"/>
      <c r="C12" s="197" t="s">
        <v>1687</v>
      </c>
      <c r="D12" s="198"/>
      <c r="E12" s="198"/>
      <c r="F12" s="198"/>
      <c r="G12" s="199"/>
      <c r="I12" s="131"/>
      <c r="K12" s="131"/>
      <c r="L12" s="132" t="s">
        <v>1687</v>
      </c>
      <c r="O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row>
    <row r="13" spans="1:104" ht="33.75" x14ac:dyDescent="0.2">
      <c r="A13" s="129"/>
      <c r="B13" s="130"/>
      <c r="C13" s="197" t="s">
        <v>1688</v>
      </c>
      <c r="D13" s="198"/>
      <c r="E13" s="198"/>
      <c r="F13" s="198"/>
      <c r="G13" s="199"/>
      <c r="I13" s="131"/>
      <c r="K13" s="131"/>
      <c r="L13" s="132" t="s">
        <v>1688</v>
      </c>
      <c r="O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row>
    <row r="14" spans="1:104" x14ac:dyDescent="0.2">
      <c r="A14" s="119">
        <v>2</v>
      </c>
      <c r="B14" s="120" t="s">
        <v>1689</v>
      </c>
      <c r="C14" s="121" t="s">
        <v>1690</v>
      </c>
      <c r="D14" s="122" t="s">
        <v>334</v>
      </c>
      <c r="E14" s="123">
        <v>0.8</v>
      </c>
      <c r="F14" s="124">
        <v>0</v>
      </c>
      <c r="G14" s="125">
        <f>E14*F14</f>
        <v>0</v>
      </c>
      <c r="H14" s="126">
        <v>0</v>
      </c>
      <c r="I14" s="127">
        <f>E14*H14</f>
        <v>0</v>
      </c>
      <c r="J14" s="126">
        <v>0</v>
      </c>
      <c r="K14" s="127">
        <f>E14*J14</f>
        <v>0</v>
      </c>
      <c r="O14" s="118"/>
      <c r="Z14" s="118"/>
      <c r="AA14" s="118">
        <v>1</v>
      </c>
      <c r="AB14" s="118">
        <v>1</v>
      </c>
      <c r="AC14" s="118">
        <v>1</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G14</f>
        <v>0</v>
      </c>
      <c r="BA14" s="118"/>
      <c r="BB14" s="118"/>
      <c r="BC14" s="118"/>
      <c r="BD14" s="118"/>
      <c r="BE14" s="118"/>
      <c r="BF14" s="118"/>
      <c r="BG14" s="118"/>
      <c r="BH14" s="118"/>
      <c r="BI14" s="118"/>
      <c r="CA14" s="118">
        <v>1</v>
      </c>
      <c r="CB14" s="118">
        <v>1</v>
      </c>
      <c r="CZ14" s="81">
        <v>2</v>
      </c>
    </row>
    <row r="15" spans="1:104" ht="56.25" x14ac:dyDescent="0.2">
      <c r="A15" s="129"/>
      <c r="B15" s="130"/>
      <c r="C15" s="197" t="s">
        <v>1691</v>
      </c>
      <c r="D15" s="198"/>
      <c r="E15" s="198"/>
      <c r="F15" s="198"/>
      <c r="G15" s="199"/>
      <c r="I15" s="131"/>
      <c r="K15" s="131"/>
      <c r="L15" s="132" t="s">
        <v>1691</v>
      </c>
      <c r="O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row>
    <row r="16" spans="1:104" ht="22.5" x14ac:dyDescent="0.2">
      <c r="A16" s="119">
        <v>3</v>
      </c>
      <c r="B16" s="120" t="s">
        <v>1692</v>
      </c>
      <c r="C16" s="121" t="s">
        <v>1693</v>
      </c>
      <c r="D16" s="122" t="s">
        <v>334</v>
      </c>
      <c r="E16" s="123">
        <v>0.8</v>
      </c>
      <c r="F16" s="124">
        <v>0</v>
      </c>
      <c r="G16" s="125">
        <f>E16*F16</f>
        <v>0</v>
      </c>
      <c r="H16" s="126">
        <v>0</v>
      </c>
      <c r="I16" s="127">
        <f>E16*H16</f>
        <v>0</v>
      </c>
      <c r="J16" s="126">
        <v>0</v>
      </c>
      <c r="K16" s="127">
        <f>E16*J16</f>
        <v>0</v>
      </c>
      <c r="O16" s="118"/>
      <c r="Z16" s="118"/>
      <c r="AA16" s="118">
        <v>1</v>
      </c>
      <c r="AB16" s="118">
        <v>1</v>
      </c>
      <c r="AC16" s="118">
        <v>1</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G16</f>
        <v>0</v>
      </c>
      <c r="BA16" s="118"/>
      <c r="BB16" s="118"/>
      <c r="BC16" s="118"/>
      <c r="BD16" s="118"/>
      <c r="BE16" s="118"/>
      <c r="BF16" s="118"/>
      <c r="BG16" s="118"/>
      <c r="BH16" s="118"/>
      <c r="BI16" s="118"/>
      <c r="CA16" s="118">
        <v>1</v>
      </c>
      <c r="CB16" s="118">
        <v>1</v>
      </c>
      <c r="CZ16" s="81">
        <v>2</v>
      </c>
    </row>
    <row r="17" spans="1:104" ht="45" x14ac:dyDescent="0.2">
      <c r="A17" s="129"/>
      <c r="B17" s="130"/>
      <c r="C17" s="197" t="s">
        <v>1694</v>
      </c>
      <c r="D17" s="198"/>
      <c r="E17" s="198"/>
      <c r="F17" s="198"/>
      <c r="G17" s="199"/>
      <c r="I17" s="131"/>
      <c r="K17" s="131"/>
      <c r="L17" s="132" t="s">
        <v>1694</v>
      </c>
      <c r="O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row>
    <row r="18" spans="1:104" x14ac:dyDescent="0.2">
      <c r="A18" s="129"/>
      <c r="B18" s="130"/>
      <c r="C18" s="197" t="s">
        <v>1695</v>
      </c>
      <c r="D18" s="198"/>
      <c r="E18" s="198"/>
      <c r="F18" s="198"/>
      <c r="G18" s="199"/>
      <c r="I18" s="131"/>
      <c r="K18" s="131"/>
      <c r="L18" s="132" t="s">
        <v>1695</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row>
    <row r="19" spans="1:104" x14ac:dyDescent="0.2">
      <c r="A19" s="119">
        <v>4</v>
      </c>
      <c r="B19" s="120" t="s">
        <v>1696</v>
      </c>
      <c r="C19" s="121" t="s">
        <v>1697</v>
      </c>
      <c r="D19" s="122" t="s">
        <v>334</v>
      </c>
      <c r="E19" s="123">
        <v>0.8</v>
      </c>
      <c r="F19" s="124">
        <v>0</v>
      </c>
      <c r="G19" s="125">
        <f>E19*F19</f>
        <v>0</v>
      </c>
      <c r="H19" s="126">
        <v>0</v>
      </c>
      <c r="I19" s="127">
        <f>E19*H19</f>
        <v>0</v>
      </c>
      <c r="J19" s="126">
        <v>0</v>
      </c>
      <c r="K19" s="127">
        <f>E19*J19</f>
        <v>0</v>
      </c>
      <c r="O19" s="118"/>
      <c r="Z19" s="118"/>
      <c r="AA19" s="118">
        <v>1</v>
      </c>
      <c r="AB19" s="118">
        <v>1</v>
      </c>
      <c r="AC19" s="118">
        <v>1</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1</v>
      </c>
      <c r="CZ19" s="81">
        <v>2</v>
      </c>
    </row>
    <row r="20" spans="1:104" ht="22.5" x14ac:dyDescent="0.2">
      <c r="A20" s="129"/>
      <c r="B20" s="130"/>
      <c r="C20" s="197" t="s">
        <v>1698</v>
      </c>
      <c r="D20" s="198"/>
      <c r="E20" s="198"/>
      <c r="F20" s="198"/>
      <c r="G20" s="199"/>
      <c r="I20" s="131"/>
      <c r="K20" s="131"/>
      <c r="L20" s="132" t="s">
        <v>1698</v>
      </c>
      <c r="O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row>
    <row r="21" spans="1:104" x14ac:dyDescent="0.2">
      <c r="A21" s="129"/>
      <c r="B21" s="130"/>
      <c r="C21" s="197" t="s">
        <v>1699</v>
      </c>
      <c r="D21" s="198"/>
      <c r="E21" s="198"/>
      <c r="F21" s="198"/>
      <c r="G21" s="199"/>
      <c r="I21" s="131"/>
      <c r="K21" s="131"/>
      <c r="L21" s="132" t="s">
        <v>1699</v>
      </c>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row>
    <row r="22" spans="1:104" x14ac:dyDescent="0.2">
      <c r="A22" s="119">
        <v>5</v>
      </c>
      <c r="B22" s="120" t="s">
        <v>1700</v>
      </c>
      <c r="C22" s="121" t="s">
        <v>1701</v>
      </c>
      <c r="D22" s="122" t="s">
        <v>1675</v>
      </c>
      <c r="E22" s="123">
        <v>0.8</v>
      </c>
      <c r="F22" s="124">
        <v>0</v>
      </c>
      <c r="G22" s="125">
        <f>E22*F22</f>
        <v>0</v>
      </c>
      <c r="H22" s="126">
        <v>0</v>
      </c>
      <c r="I22" s="127">
        <f>E22*H22</f>
        <v>0</v>
      </c>
      <c r="J22" s="126"/>
      <c r="K22" s="127">
        <f>E22*J22</f>
        <v>0</v>
      </c>
      <c r="O22" s="118"/>
      <c r="Z22" s="118"/>
      <c r="AA22" s="118">
        <v>12</v>
      </c>
      <c r="AB22" s="118">
        <v>0</v>
      </c>
      <c r="AC22" s="118">
        <v>5</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G22</f>
        <v>0</v>
      </c>
      <c r="BA22" s="118"/>
      <c r="BB22" s="118"/>
      <c r="BC22" s="118"/>
      <c r="BD22" s="118"/>
      <c r="BE22" s="118"/>
      <c r="BF22" s="118"/>
      <c r="BG22" s="118"/>
      <c r="BH22" s="118"/>
      <c r="BI22" s="118"/>
      <c r="CA22" s="118">
        <v>12</v>
      </c>
      <c r="CB22" s="118">
        <v>0</v>
      </c>
      <c r="CZ22" s="81">
        <v>2</v>
      </c>
    </row>
    <row r="23" spans="1:104" ht="33.75" x14ac:dyDescent="0.2">
      <c r="A23" s="129"/>
      <c r="B23" s="130"/>
      <c r="C23" s="197" t="s">
        <v>1702</v>
      </c>
      <c r="D23" s="198"/>
      <c r="E23" s="198"/>
      <c r="F23" s="198"/>
      <c r="G23" s="199"/>
      <c r="I23" s="131"/>
      <c r="K23" s="131"/>
      <c r="L23" s="132" t="s">
        <v>1702</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row>
    <row r="24" spans="1:104" x14ac:dyDescent="0.2">
      <c r="A24" s="119">
        <v>6</v>
      </c>
      <c r="B24" s="120" t="s">
        <v>1703</v>
      </c>
      <c r="C24" s="121" t="s">
        <v>1704</v>
      </c>
      <c r="D24" s="122" t="s">
        <v>1675</v>
      </c>
      <c r="E24" s="123">
        <v>0.8</v>
      </c>
      <c r="F24" s="124">
        <v>0</v>
      </c>
      <c r="G24" s="125">
        <f>E24*F24</f>
        <v>0</v>
      </c>
      <c r="H24" s="126">
        <v>0</v>
      </c>
      <c r="I24" s="127">
        <f>E24*H24</f>
        <v>0</v>
      </c>
      <c r="J24" s="126"/>
      <c r="K24" s="127">
        <f>E24*J24</f>
        <v>0</v>
      </c>
      <c r="O24" s="118"/>
      <c r="Z24" s="118"/>
      <c r="AA24" s="118">
        <v>12</v>
      </c>
      <c r="AB24" s="118">
        <v>0</v>
      </c>
      <c r="AC24" s="118">
        <v>6</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G24</f>
        <v>0</v>
      </c>
      <c r="BA24" s="118"/>
      <c r="BB24" s="118"/>
      <c r="BC24" s="118"/>
      <c r="BD24" s="118"/>
      <c r="BE24" s="118"/>
      <c r="BF24" s="118"/>
      <c r="BG24" s="118"/>
      <c r="BH24" s="118"/>
      <c r="BI24" s="118"/>
      <c r="CA24" s="118">
        <v>12</v>
      </c>
      <c r="CB24" s="118">
        <v>0</v>
      </c>
      <c r="CZ24" s="81">
        <v>2</v>
      </c>
    </row>
    <row r="25" spans="1:104" ht="45" x14ac:dyDescent="0.2">
      <c r="A25" s="129"/>
      <c r="B25" s="130"/>
      <c r="C25" s="197" t="s">
        <v>1705</v>
      </c>
      <c r="D25" s="198"/>
      <c r="E25" s="198"/>
      <c r="F25" s="198"/>
      <c r="G25" s="199"/>
      <c r="I25" s="131"/>
      <c r="K25" s="131"/>
      <c r="L25" s="132" t="s">
        <v>1705</v>
      </c>
      <c r="O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row>
    <row r="26" spans="1:104" x14ac:dyDescent="0.2">
      <c r="A26" s="119">
        <v>7</v>
      </c>
      <c r="B26" s="120" t="s">
        <v>1706</v>
      </c>
      <c r="C26" s="121" t="s">
        <v>1707</v>
      </c>
      <c r="D26" s="122" t="s">
        <v>1675</v>
      </c>
      <c r="E26" s="123">
        <v>0.8</v>
      </c>
      <c r="F26" s="124">
        <v>0</v>
      </c>
      <c r="G26" s="125">
        <f>E26*F26</f>
        <v>0</v>
      </c>
      <c r="H26" s="126">
        <v>0</v>
      </c>
      <c r="I26" s="127">
        <f>E26*H26</f>
        <v>0</v>
      </c>
      <c r="J26" s="126"/>
      <c r="K26" s="127">
        <f>E26*J26</f>
        <v>0</v>
      </c>
      <c r="O26" s="118"/>
      <c r="Z26" s="118"/>
      <c r="AA26" s="118">
        <v>12</v>
      </c>
      <c r="AB26" s="118">
        <v>0</v>
      </c>
      <c r="AC26" s="118">
        <v>7</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G26</f>
        <v>0</v>
      </c>
      <c r="BA26" s="118"/>
      <c r="BB26" s="118"/>
      <c r="BC26" s="118"/>
      <c r="BD26" s="118"/>
      <c r="BE26" s="118"/>
      <c r="BF26" s="118"/>
      <c r="BG26" s="118"/>
      <c r="BH26" s="118"/>
      <c r="BI26" s="118"/>
      <c r="CA26" s="118">
        <v>12</v>
      </c>
      <c r="CB26" s="118">
        <v>0</v>
      </c>
      <c r="CZ26" s="81">
        <v>2</v>
      </c>
    </row>
    <row r="27" spans="1:104" ht="33.75" x14ac:dyDescent="0.2">
      <c r="A27" s="129"/>
      <c r="B27" s="130"/>
      <c r="C27" s="197" t="s">
        <v>1708</v>
      </c>
      <c r="D27" s="198"/>
      <c r="E27" s="198"/>
      <c r="F27" s="198"/>
      <c r="G27" s="199"/>
      <c r="I27" s="131"/>
      <c r="K27" s="131"/>
      <c r="L27" s="132" t="s">
        <v>1708</v>
      </c>
      <c r="O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row>
    <row r="28" spans="1:104" x14ac:dyDescent="0.2">
      <c r="A28" s="119">
        <v>8</v>
      </c>
      <c r="B28" s="120" t="s">
        <v>1709</v>
      </c>
      <c r="C28" s="121" t="s">
        <v>1710</v>
      </c>
      <c r="D28" s="122" t="s">
        <v>1675</v>
      </c>
      <c r="E28" s="123">
        <v>0.8</v>
      </c>
      <c r="F28" s="124">
        <v>0</v>
      </c>
      <c r="G28" s="125">
        <f>E28*F28</f>
        <v>0</v>
      </c>
      <c r="H28" s="126">
        <v>0</v>
      </c>
      <c r="I28" s="127">
        <f>E28*H28</f>
        <v>0</v>
      </c>
      <c r="J28" s="126"/>
      <c r="K28" s="127">
        <f>E28*J28</f>
        <v>0</v>
      </c>
      <c r="O28" s="118"/>
      <c r="Z28" s="118"/>
      <c r="AA28" s="118">
        <v>12</v>
      </c>
      <c r="AB28" s="118">
        <v>0</v>
      </c>
      <c r="AC28" s="118">
        <v>8</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G28</f>
        <v>0</v>
      </c>
      <c r="BA28" s="118"/>
      <c r="BB28" s="118"/>
      <c r="BC28" s="118"/>
      <c r="BD28" s="118"/>
      <c r="BE28" s="118"/>
      <c r="BF28" s="118"/>
      <c r="BG28" s="118"/>
      <c r="BH28" s="118"/>
      <c r="BI28" s="118"/>
      <c r="CA28" s="118">
        <v>12</v>
      </c>
      <c r="CB28" s="118">
        <v>0</v>
      </c>
      <c r="CZ28" s="81">
        <v>2</v>
      </c>
    </row>
    <row r="29" spans="1:104" ht="90" x14ac:dyDescent="0.2">
      <c r="A29" s="129"/>
      <c r="B29" s="130"/>
      <c r="C29" s="197" t="s">
        <v>1711</v>
      </c>
      <c r="D29" s="198"/>
      <c r="E29" s="198"/>
      <c r="F29" s="198"/>
      <c r="G29" s="199"/>
      <c r="I29" s="131"/>
      <c r="K29" s="131"/>
      <c r="L29" s="132" t="s">
        <v>1711</v>
      </c>
      <c r="O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104" x14ac:dyDescent="0.2">
      <c r="A30" s="129"/>
      <c r="B30" s="130"/>
      <c r="C30" s="197" t="s">
        <v>1712</v>
      </c>
      <c r="D30" s="198"/>
      <c r="E30" s="198"/>
      <c r="F30" s="198"/>
      <c r="G30" s="199"/>
      <c r="I30" s="131"/>
      <c r="K30" s="131"/>
      <c r="L30" s="132" t="s">
        <v>1712</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104" x14ac:dyDescent="0.2">
      <c r="A31" s="119">
        <v>9</v>
      </c>
      <c r="B31" s="120" t="s">
        <v>1713</v>
      </c>
      <c r="C31" s="121" t="s">
        <v>1714</v>
      </c>
      <c r="D31" s="122" t="s">
        <v>1675</v>
      </c>
      <c r="E31" s="123">
        <v>0.8</v>
      </c>
      <c r="F31" s="124">
        <v>0</v>
      </c>
      <c r="G31" s="125">
        <f>E31*F31</f>
        <v>0</v>
      </c>
      <c r="H31" s="126">
        <v>0</v>
      </c>
      <c r="I31" s="127">
        <f>E31*H31</f>
        <v>0</v>
      </c>
      <c r="J31" s="126"/>
      <c r="K31" s="127">
        <f>E31*J31</f>
        <v>0</v>
      </c>
      <c r="O31" s="118"/>
      <c r="Z31" s="118"/>
      <c r="AA31" s="118">
        <v>12</v>
      </c>
      <c r="AB31" s="118">
        <v>0</v>
      </c>
      <c r="AC31" s="118">
        <v>9</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G31</f>
        <v>0</v>
      </c>
      <c r="BA31" s="118"/>
      <c r="BB31" s="118"/>
      <c r="BC31" s="118"/>
      <c r="BD31" s="118"/>
      <c r="BE31" s="118"/>
      <c r="BF31" s="118"/>
      <c r="BG31" s="118"/>
      <c r="BH31" s="118"/>
      <c r="BI31" s="118"/>
      <c r="CA31" s="118">
        <v>12</v>
      </c>
      <c r="CB31" s="118">
        <v>0</v>
      </c>
      <c r="CZ31" s="81">
        <v>2</v>
      </c>
    </row>
    <row r="32" spans="1:104" ht="22.5" x14ac:dyDescent="0.2">
      <c r="A32" s="129"/>
      <c r="B32" s="130"/>
      <c r="C32" s="197" t="s">
        <v>1715</v>
      </c>
      <c r="D32" s="198"/>
      <c r="E32" s="198"/>
      <c r="F32" s="198"/>
      <c r="G32" s="199"/>
      <c r="I32" s="131"/>
      <c r="K32" s="131"/>
      <c r="L32" s="132" t="s">
        <v>1715</v>
      </c>
      <c r="O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row>
    <row r="33" spans="1:104" x14ac:dyDescent="0.2">
      <c r="A33" s="119">
        <v>10</v>
      </c>
      <c r="B33" s="120" t="s">
        <v>1673</v>
      </c>
      <c r="C33" s="121" t="s">
        <v>1674</v>
      </c>
      <c r="D33" s="122" t="s">
        <v>1675</v>
      </c>
      <c r="E33" s="123">
        <v>0.8</v>
      </c>
      <c r="F33" s="124">
        <v>0</v>
      </c>
      <c r="G33" s="125">
        <f>E33*F33</f>
        <v>0</v>
      </c>
      <c r="H33" s="126">
        <v>0</v>
      </c>
      <c r="I33" s="127">
        <f>E33*H33</f>
        <v>0</v>
      </c>
      <c r="J33" s="126"/>
      <c r="K33" s="127">
        <f>E33*J33</f>
        <v>0</v>
      </c>
      <c r="O33" s="118"/>
      <c r="Z33" s="118"/>
      <c r="AA33" s="118">
        <v>12</v>
      </c>
      <c r="AB33" s="118">
        <v>0</v>
      </c>
      <c r="AC33" s="118">
        <v>10</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v>12</v>
      </c>
      <c r="CB33" s="118">
        <v>0</v>
      </c>
      <c r="CZ33" s="81">
        <v>2</v>
      </c>
    </row>
    <row r="34" spans="1:104" ht="22.5" x14ac:dyDescent="0.2">
      <c r="A34" s="129"/>
      <c r="B34" s="130"/>
      <c r="C34" s="197" t="s">
        <v>1716</v>
      </c>
      <c r="D34" s="198"/>
      <c r="E34" s="198"/>
      <c r="F34" s="198"/>
      <c r="G34" s="199"/>
      <c r="I34" s="131"/>
      <c r="K34" s="131"/>
      <c r="L34" s="132" t="s">
        <v>1716</v>
      </c>
      <c r="O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row>
    <row r="35" spans="1:104" x14ac:dyDescent="0.2">
      <c r="A35" s="139" t="s">
        <v>50</v>
      </c>
      <c r="B35" s="140" t="s">
        <v>1680</v>
      </c>
      <c r="C35" s="141" t="s">
        <v>1681</v>
      </c>
      <c r="D35" s="142"/>
      <c r="E35" s="143"/>
      <c r="F35" s="143"/>
      <c r="G35" s="144">
        <f>SUM(G7:G34)</f>
        <v>0</v>
      </c>
      <c r="H35" s="145"/>
      <c r="I35" s="144">
        <f>SUM(I7:I34)</f>
        <v>0</v>
      </c>
      <c r="J35" s="146"/>
      <c r="K35" s="144">
        <f>SUM(K7:K34)</f>
        <v>0</v>
      </c>
      <c r="O35" s="118"/>
      <c r="X35" s="147">
        <f>K35</f>
        <v>0</v>
      </c>
      <c r="Y35" s="147">
        <f>I35</f>
        <v>0</v>
      </c>
      <c r="Z35" s="128">
        <f>G35</f>
        <v>0</v>
      </c>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48"/>
      <c r="BB35" s="148"/>
      <c r="BC35" s="148"/>
      <c r="BD35" s="148"/>
      <c r="BE35" s="148"/>
      <c r="BF35" s="148"/>
      <c r="BG35" s="118"/>
      <c r="BH35" s="118"/>
      <c r="BI35" s="118"/>
    </row>
    <row r="36" spans="1:104" x14ac:dyDescent="0.2">
      <c r="A36" s="149" t="s">
        <v>29</v>
      </c>
      <c r="B36" s="150" t="s">
        <v>51</v>
      </c>
      <c r="C36" s="151"/>
      <c r="D36" s="152"/>
      <c r="E36" s="153"/>
      <c r="F36" s="153"/>
      <c r="G36" s="154">
        <f>SUM(Z7:Z36)</f>
        <v>0</v>
      </c>
      <c r="H36" s="155"/>
      <c r="I36" s="154">
        <f>SUM(Y7:Y36)</f>
        <v>0</v>
      </c>
      <c r="J36" s="155"/>
      <c r="K36" s="154">
        <f>SUM(X7:X36)</f>
        <v>0</v>
      </c>
      <c r="O36" s="118"/>
      <c r="BA36" s="156"/>
      <c r="BB36" s="156"/>
      <c r="BC36" s="156"/>
      <c r="BD36" s="156"/>
      <c r="BE36" s="156"/>
      <c r="BF36" s="156"/>
    </row>
    <row r="37" spans="1:104" x14ac:dyDescent="0.2">
      <c r="E37" s="81"/>
    </row>
    <row r="38" spans="1:104" x14ac:dyDescent="0.2">
      <c r="A38" s="157" t="s">
        <v>31</v>
      </c>
      <c r="E38" s="81"/>
    </row>
    <row r="39" spans="1:104" ht="117.75" customHeight="1" x14ac:dyDescent="0.2">
      <c r="A39" s="203"/>
      <c r="B39" s="204"/>
      <c r="C39" s="204"/>
      <c r="D39" s="204"/>
      <c r="E39" s="204"/>
      <c r="F39" s="204"/>
      <c r="G39" s="205"/>
    </row>
    <row r="40" spans="1:104" x14ac:dyDescent="0.2">
      <c r="E40" s="81"/>
    </row>
    <row r="41" spans="1:104" x14ac:dyDescent="0.2">
      <c r="E41" s="81"/>
    </row>
    <row r="42" spans="1:104" x14ac:dyDescent="0.2">
      <c r="E42" s="81"/>
    </row>
    <row r="43" spans="1:104" x14ac:dyDescent="0.2">
      <c r="E43" s="81"/>
    </row>
    <row r="44" spans="1:104" x14ac:dyDescent="0.2">
      <c r="E44" s="81"/>
    </row>
    <row r="45" spans="1:104" x14ac:dyDescent="0.2">
      <c r="E45" s="81"/>
    </row>
    <row r="46" spans="1:104" x14ac:dyDescent="0.2">
      <c r="E46" s="81"/>
    </row>
    <row r="47" spans="1:104" x14ac:dyDescent="0.2">
      <c r="E47" s="81"/>
    </row>
    <row r="48" spans="1:104"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E59" s="81"/>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A62" s="137"/>
      <c r="B62" s="137"/>
      <c r="C62" s="137"/>
      <c r="D62" s="137"/>
      <c r="E62" s="137"/>
      <c r="F62" s="137"/>
      <c r="G62" s="137"/>
    </row>
    <row r="63" spans="1:7" x14ac:dyDescent="0.2">
      <c r="A63" s="137"/>
      <c r="B63" s="137"/>
      <c r="C63" s="137"/>
      <c r="D63" s="137"/>
      <c r="E63" s="137"/>
      <c r="F63" s="137"/>
      <c r="G63" s="137"/>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E94" s="81"/>
    </row>
    <row r="95" spans="1:7" x14ac:dyDescent="0.2">
      <c r="A95" s="158"/>
      <c r="B95" s="158"/>
    </row>
    <row r="96" spans="1:7" x14ac:dyDescent="0.2">
      <c r="A96" s="137"/>
      <c r="B96" s="137"/>
      <c r="C96" s="159"/>
      <c r="D96" s="159"/>
      <c r="E96" s="160"/>
      <c r="F96" s="159"/>
      <c r="G96" s="161"/>
    </row>
    <row r="97" spans="1:7" x14ac:dyDescent="0.2">
      <c r="A97" s="162"/>
      <c r="B97" s="162"/>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row r="109" spans="1:7" x14ac:dyDescent="0.2">
      <c r="A109" s="137"/>
      <c r="B109" s="137"/>
      <c r="C109" s="137"/>
      <c r="D109" s="137"/>
      <c r="E109" s="163"/>
      <c r="F109" s="137"/>
      <c r="G109" s="137"/>
    </row>
  </sheetData>
  <sheetProtection password="C7B2" sheet="1"/>
  <mergeCells count="19">
    <mergeCell ref="C25:G25"/>
    <mergeCell ref="A1:G1"/>
    <mergeCell ref="A39:G39"/>
    <mergeCell ref="C9:G9"/>
    <mergeCell ref="C10:G10"/>
    <mergeCell ref="C11:G11"/>
    <mergeCell ref="C12:G12"/>
    <mergeCell ref="C13:G13"/>
    <mergeCell ref="C15:G15"/>
    <mergeCell ref="C17:G17"/>
    <mergeCell ref="C18:G18"/>
    <mergeCell ref="C20:G20"/>
    <mergeCell ref="C21:G21"/>
    <mergeCell ref="C23:G23"/>
    <mergeCell ref="C27:G27"/>
    <mergeCell ref="C29:G29"/>
    <mergeCell ref="C30:G30"/>
    <mergeCell ref="C32:G32"/>
    <mergeCell ref="C34:G3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138</vt:i4>
      </vt:variant>
    </vt:vector>
  </HeadingPairs>
  <TitlesOfParts>
    <vt:vector size="149" baseType="lpstr">
      <vt:lpstr>Uchazeč</vt:lpstr>
      <vt:lpstr>Stavba</vt:lpstr>
      <vt:lpstr>01 01 </vt:lpstr>
      <vt:lpstr>02 01 </vt:lpstr>
      <vt:lpstr>02 03 </vt:lpstr>
      <vt:lpstr>02 05 </vt:lpstr>
      <vt:lpstr>03 01 </vt:lpstr>
      <vt:lpstr>03 03 </vt:lpstr>
      <vt:lpstr>03 05 </vt:lpstr>
      <vt:lpstr>04 01 </vt:lpstr>
      <vt:lpstr>05 01 </vt:lpstr>
      <vt:lpstr>Stavba!CisloStavby</vt:lpstr>
      <vt:lpstr>Stavba!NazevObjektu</vt:lpstr>
      <vt:lpstr>Stavba!NazevStavby</vt:lpstr>
      <vt:lpstr>'01 01 '!Názvy_tisku</vt:lpstr>
      <vt:lpstr>'02 01 '!Názvy_tisku</vt:lpstr>
      <vt:lpstr>'02 03 '!Názvy_tisku</vt:lpstr>
      <vt:lpstr>'02 05 '!Názvy_tisku</vt:lpstr>
      <vt:lpstr>'03 01 '!Názvy_tisku</vt:lpstr>
      <vt:lpstr>'03 03 '!Názvy_tisku</vt:lpstr>
      <vt:lpstr>'03 05 '!Názvy_tisku</vt:lpstr>
      <vt:lpstr>'04 01 '!Názvy_tisku</vt:lpstr>
      <vt:lpstr>'05 01 '!Názvy_tisku</vt:lpstr>
      <vt:lpstr>Stavba!Objednatel</vt:lpstr>
      <vt:lpstr>Objekt</vt:lpstr>
      <vt:lpstr>'01 01 '!Oblast_tisku</vt:lpstr>
      <vt:lpstr>'02 01 '!Oblast_tisku</vt:lpstr>
      <vt:lpstr>'02 03 '!Oblast_tisku</vt:lpstr>
      <vt:lpstr>'02 05 '!Oblast_tisku</vt:lpstr>
      <vt:lpstr>'03 01 '!Oblast_tisku</vt:lpstr>
      <vt:lpstr>'03 03 '!Oblast_tisku</vt:lpstr>
      <vt:lpstr>'03 05 '!Oblast_tisku</vt:lpstr>
      <vt:lpstr>'04 01 '!Oblast_tisku</vt:lpstr>
      <vt:lpstr>'05 01 '!Oblast_tisku</vt:lpstr>
      <vt:lpstr>Stavba!Oblast_tisku</vt:lpstr>
      <vt:lpstr>odic</vt:lpstr>
      <vt:lpstr>oico</vt:lpstr>
      <vt:lpstr>omisto</vt:lpstr>
      <vt:lpstr>onazev</vt:lpstr>
      <vt:lpstr>opsc</vt:lpstr>
      <vt:lpstr>'02 01 '!SloupecCC</vt:lpstr>
      <vt:lpstr>'02 03 '!SloupecCC</vt:lpstr>
      <vt:lpstr>'02 05 '!SloupecCC</vt:lpstr>
      <vt:lpstr>'03 01 '!SloupecCC</vt:lpstr>
      <vt:lpstr>'03 03 '!SloupecCC</vt:lpstr>
      <vt:lpstr>'03 05 '!SloupecCC</vt:lpstr>
      <vt:lpstr>'04 01 '!SloupecCC</vt:lpstr>
      <vt:lpstr>'05 01 '!SloupecCC</vt:lpstr>
      <vt:lpstr>SloupecCC</vt:lpstr>
      <vt:lpstr>'02 01 '!SloupecCDH</vt:lpstr>
      <vt:lpstr>'02 03 '!SloupecCDH</vt:lpstr>
      <vt:lpstr>'02 05 '!SloupecCDH</vt:lpstr>
      <vt:lpstr>'03 01 '!SloupecCDH</vt:lpstr>
      <vt:lpstr>'03 03 '!SloupecCDH</vt:lpstr>
      <vt:lpstr>'03 05 '!SloupecCDH</vt:lpstr>
      <vt:lpstr>'04 01 '!SloupecCDH</vt:lpstr>
      <vt:lpstr>'05 01 '!SloupecCDH</vt:lpstr>
      <vt:lpstr>SloupecCDH</vt:lpstr>
      <vt:lpstr>'02 01 '!SloupecCisloPol</vt:lpstr>
      <vt:lpstr>'02 03 '!SloupecCisloPol</vt:lpstr>
      <vt:lpstr>'02 05 '!SloupecCisloPol</vt:lpstr>
      <vt:lpstr>'03 01 '!SloupecCisloPol</vt:lpstr>
      <vt:lpstr>'03 03 '!SloupecCisloPol</vt:lpstr>
      <vt:lpstr>'03 05 '!SloupecCisloPol</vt:lpstr>
      <vt:lpstr>'04 01 '!SloupecCisloPol</vt:lpstr>
      <vt:lpstr>'05 01 '!SloupecCisloPol</vt:lpstr>
      <vt:lpstr>SloupecCisloPol</vt:lpstr>
      <vt:lpstr>'02 01 '!SloupecCH</vt:lpstr>
      <vt:lpstr>'02 03 '!SloupecCH</vt:lpstr>
      <vt:lpstr>'02 05 '!SloupecCH</vt:lpstr>
      <vt:lpstr>'03 01 '!SloupecCH</vt:lpstr>
      <vt:lpstr>'03 03 '!SloupecCH</vt:lpstr>
      <vt:lpstr>'03 05 '!SloupecCH</vt:lpstr>
      <vt:lpstr>'04 01 '!SloupecCH</vt:lpstr>
      <vt:lpstr>'05 01 '!SloupecCH</vt:lpstr>
      <vt:lpstr>SloupecCH</vt:lpstr>
      <vt:lpstr>'02 01 '!SloupecJC</vt:lpstr>
      <vt:lpstr>'02 03 '!SloupecJC</vt:lpstr>
      <vt:lpstr>'02 05 '!SloupecJC</vt:lpstr>
      <vt:lpstr>'03 01 '!SloupecJC</vt:lpstr>
      <vt:lpstr>'03 03 '!SloupecJC</vt:lpstr>
      <vt:lpstr>'03 05 '!SloupecJC</vt:lpstr>
      <vt:lpstr>'04 01 '!SloupecJC</vt:lpstr>
      <vt:lpstr>'05 01 '!SloupecJC</vt:lpstr>
      <vt:lpstr>SloupecJC</vt:lpstr>
      <vt:lpstr>'02 01 '!SloupecJDH</vt:lpstr>
      <vt:lpstr>'02 03 '!SloupecJDH</vt:lpstr>
      <vt:lpstr>'02 05 '!SloupecJDH</vt:lpstr>
      <vt:lpstr>'03 01 '!SloupecJDH</vt:lpstr>
      <vt:lpstr>'03 03 '!SloupecJDH</vt:lpstr>
      <vt:lpstr>'03 05 '!SloupecJDH</vt:lpstr>
      <vt:lpstr>'04 01 '!SloupecJDH</vt:lpstr>
      <vt:lpstr>'05 01 '!SloupecJDH</vt:lpstr>
      <vt:lpstr>SloupecJDH</vt:lpstr>
      <vt:lpstr>'02 01 '!SloupecJDM</vt:lpstr>
      <vt:lpstr>'02 03 '!SloupecJDM</vt:lpstr>
      <vt:lpstr>'02 05 '!SloupecJDM</vt:lpstr>
      <vt:lpstr>'03 01 '!SloupecJDM</vt:lpstr>
      <vt:lpstr>'03 03 '!SloupecJDM</vt:lpstr>
      <vt:lpstr>'03 05 '!SloupecJDM</vt:lpstr>
      <vt:lpstr>'04 01 '!SloupecJDM</vt:lpstr>
      <vt:lpstr>'05 01 '!SloupecJDM</vt:lpstr>
      <vt:lpstr>SloupecJDM</vt:lpstr>
      <vt:lpstr>'02 01 '!SloupecJH</vt:lpstr>
      <vt:lpstr>'02 03 '!SloupecJH</vt:lpstr>
      <vt:lpstr>'02 05 '!SloupecJH</vt:lpstr>
      <vt:lpstr>'03 01 '!SloupecJH</vt:lpstr>
      <vt:lpstr>'03 03 '!SloupecJH</vt:lpstr>
      <vt:lpstr>'03 05 '!SloupecJH</vt:lpstr>
      <vt:lpstr>'04 01 '!SloupecJH</vt:lpstr>
      <vt:lpstr>'05 01 '!SloupecJH</vt:lpstr>
      <vt:lpstr>SloupecJH</vt:lpstr>
      <vt:lpstr>'02 01 '!SloupecMJ</vt:lpstr>
      <vt:lpstr>'02 03 '!SloupecMJ</vt:lpstr>
      <vt:lpstr>'02 05 '!SloupecMJ</vt:lpstr>
      <vt:lpstr>'03 01 '!SloupecMJ</vt:lpstr>
      <vt:lpstr>'03 03 '!SloupecMJ</vt:lpstr>
      <vt:lpstr>'03 05 '!SloupecMJ</vt:lpstr>
      <vt:lpstr>'04 01 '!SloupecMJ</vt:lpstr>
      <vt:lpstr>'05 01 '!SloupecMJ</vt:lpstr>
      <vt:lpstr>SloupecMJ</vt:lpstr>
      <vt:lpstr>'02 01 '!SloupecMnozstvi</vt:lpstr>
      <vt:lpstr>'02 03 '!SloupecMnozstvi</vt:lpstr>
      <vt:lpstr>'02 05 '!SloupecMnozstvi</vt:lpstr>
      <vt:lpstr>'03 01 '!SloupecMnozstvi</vt:lpstr>
      <vt:lpstr>'03 03 '!SloupecMnozstvi</vt:lpstr>
      <vt:lpstr>'03 05 '!SloupecMnozstvi</vt:lpstr>
      <vt:lpstr>'04 01 '!SloupecMnozstvi</vt:lpstr>
      <vt:lpstr>'05 01 '!SloupecMnozstvi</vt:lpstr>
      <vt:lpstr>SloupecMnozstvi</vt:lpstr>
      <vt:lpstr>'02 01 '!SloupecNazPol</vt:lpstr>
      <vt:lpstr>'02 03 '!SloupecNazPol</vt:lpstr>
      <vt:lpstr>'02 05 '!SloupecNazPol</vt:lpstr>
      <vt:lpstr>'03 01 '!SloupecNazPol</vt:lpstr>
      <vt:lpstr>'03 03 '!SloupecNazPol</vt:lpstr>
      <vt:lpstr>'03 05 '!SloupecNazPol</vt:lpstr>
      <vt:lpstr>'04 01 '!SloupecNazPol</vt:lpstr>
      <vt:lpstr>'05 01 '!SloupecNazPol</vt:lpstr>
      <vt:lpstr>SloupecNazPol</vt:lpstr>
      <vt:lpstr>'02 01 '!SloupecPC</vt:lpstr>
      <vt:lpstr>'02 03 '!SloupecPC</vt:lpstr>
      <vt:lpstr>'02 05 '!SloupecPC</vt:lpstr>
      <vt:lpstr>'03 01 '!SloupecPC</vt:lpstr>
      <vt:lpstr>'03 03 '!SloupecPC</vt:lpstr>
      <vt:lpstr>'03 05 '!SloupecPC</vt:lpstr>
      <vt:lpstr>'04 01 '!SloupecPC</vt:lpstr>
      <vt:lpstr>'05 01 '!SloupecPC</vt:lpstr>
      <vt:lpstr>SloupecPC</vt:lpstr>
      <vt:lpstr>StavbaCelkem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JIRKA</cp:lastModifiedBy>
  <dcterms:created xsi:type="dcterms:W3CDTF">2024-02-05T14:19:37Z</dcterms:created>
  <dcterms:modified xsi:type="dcterms:W3CDTF">2024-02-05T14:36:55Z</dcterms:modified>
</cp:coreProperties>
</file>