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65" windowHeight="12465"/>
  </bookViews>
  <sheets>
    <sheet name="Krycí list" sheetId="11" r:id="rId1"/>
    <sheet name="Celková rekapitulce stavby" sheetId="1" r:id="rId2"/>
    <sheet name="VzorPolozky" sheetId="10" state="hidden" r:id="rId3"/>
  </sheets>
  <externalReferences>
    <externalReference r:id="rId4"/>
  </externalReferences>
  <definedNames>
    <definedName name="CelkemDPHVypocet" localSheetId="1">'Celková rekapitulce stavby'!$H$52</definedName>
    <definedName name="CenaCelkem">'Celková rekapitulce stavby'!$G$20</definedName>
    <definedName name="CenaCelkemBezDPH">'Celková rekapitulce stavby'!$G$19</definedName>
    <definedName name="CenaCelkemVypocet" localSheetId="1">'Celková rekapitulce stavby'!$I$52</definedName>
    <definedName name="cisloobjektu">'Celková rekapitulce stavby'!$D$3</definedName>
    <definedName name="CisloRozpoctu">'[1]Krycí list'!$C$2</definedName>
    <definedName name="CisloStavby" localSheetId="1">'Celková rekapitulce stavby'!$D$2</definedName>
    <definedName name="cislostavby">'[1]Krycí list'!$A$7</definedName>
    <definedName name="CisloStavebnihoRozpoctu">'Celková rekapitulce stavby'!$D$4</definedName>
    <definedName name="dadresa">'Celková rekapitulce stavby'!$D$12:$G$12</definedName>
    <definedName name="DIČ" localSheetId="1">'Celková rekapitulce stavby'!$I$12</definedName>
    <definedName name="dmisto">'Celková rekapitulce stavby'!$E$13:$G$13</definedName>
    <definedName name="DPHSni">'Celková rekapitulce stavby'!#REF!</definedName>
    <definedName name="DPHZakl">'Celková rekapitulce stavby'!#REF!</definedName>
    <definedName name="dpsc" localSheetId="1">'Celková rekapitulce stavby'!$D$13</definedName>
    <definedName name="IČO" localSheetId="1">'Celková rekapitulce stavby'!$I$11</definedName>
    <definedName name="Mena">'Celková rekapitulce stavby'!#REF!</definedName>
    <definedName name="MistoStavby">'Celková rekapitulce stavby'!$D$4</definedName>
    <definedName name="nazevobjektu">'Celková rekapitulce stavby'!$E$3</definedName>
    <definedName name="NazevRozpoctu">'[1]Krycí list'!$D$2</definedName>
    <definedName name="NazevStavby" localSheetId="1">'Celková rekapitulce stavby'!$E$2</definedName>
    <definedName name="nazevstavby">'[1]Krycí list'!$C$7</definedName>
    <definedName name="NazevStavebnihoRozpoctu">'Celková rekapitulce stavby'!$E$4</definedName>
    <definedName name="oadresa">'Celková rekapitulce stavby'!$D$6</definedName>
    <definedName name="Objednatel" localSheetId="1">'Celková rekapitulce stavby'!$D$5</definedName>
    <definedName name="Objekt" localSheetId="1">'Celková rekapitulce stavby'!$B$29</definedName>
    <definedName name="_xlnm.Print_Area" localSheetId="1">'Celková rekapitulce stavby'!$B$1:$I$53</definedName>
    <definedName name="odic" localSheetId="1">'Celková rekapitulce stavby'!$I$6</definedName>
    <definedName name="oico" localSheetId="1">'Celková rekapitulce stavby'!$I$5</definedName>
    <definedName name="omisto" localSheetId="1">'Celková rekapitulce stavby'!$E$7</definedName>
    <definedName name="onazev" localSheetId="1">'Celková rekapitulce stavby'!$D$6</definedName>
    <definedName name="opsc" localSheetId="1">'Celková rekapitulce stavby'!$D$7</definedName>
    <definedName name="padresa">'Celková rekapitulce stavby'!$D$9</definedName>
    <definedName name="pdic">'Celková rekapitulce stavby'!$I$9</definedName>
    <definedName name="pico">'Celková rekapitulce stavby'!$I$8</definedName>
    <definedName name="pmisto">'Celková rekapitulce stavby'!$E$10</definedName>
    <definedName name="PocetMJ">#REF!</definedName>
    <definedName name="PoptavkaID">'Celková rekapitulce stavby'!$A$1</definedName>
    <definedName name="pPSC">'Celková rekapitulce stavby'!$D$10</definedName>
    <definedName name="Projektant">'Celková rekapitulce stavby'!$D$8</definedName>
    <definedName name="SazbaDPH1" localSheetId="1">'Celková rekapitulce stavby'!#REF!</definedName>
    <definedName name="SazbaDPH1">'[1]Krycí list'!$C$30</definedName>
    <definedName name="SazbaDPH2" localSheetId="1">'Celková rekapitulce stavby'!#REF!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'Celková rekapitulce stavby'!$D$14</definedName>
    <definedName name="Z_B7E7C763_C459_487D_8ABA_5CFDDFBD5A84_.wvu.Cols" localSheetId="1" hidden="1">'Celková rekapitulce stavby'!$A:$A</definedName>
    <definedName name="Z_B7E7C763_C459_487D_8ABA_5CFDDFBD5A84_.wvu.PrintArea" localSheetId="1" hidden="1">'Celková rekapitulce stavby'!$B$1:$I$27</definedName>
    <definedName name="ZakladDPHSni">'Celková rekapitulce stavby'!#REF!</definedName>
    <definedName name="ZakladDPHSniVypocet" localSheetId="1">'Celková rekapitulce stavby'!$F$52</definedName>
    <definedName name="ZakladDPHSniVypocet" localSheetId="0">'Krycí list'!$F$32</definedName>
    <definedName name="ZakladDPHZakl">'Celková rekapitulce stavby'!#REF!</definedName>
    <definedName name="ZakladDPHZaklVypocet" localSheetId="1">'Celková rekapitulce stavby'!$G$52</definedName>
    <definedName name="ZakladDPHZaklVypocet" localSheetId="0">'Krycí list'!$G$32</definedName>
    <definedName name="ZaObjednatele">'Celková rekapitulce stavby'!$G$25</definedName>
    <definedName name="Zaokrouhleni">'Celková rekapitulce stavby'!#REF!</definedName>
    <definedName name="ZaZhotovitele">'Celková rekapitulce stavby'!$D$25</definedName>
    <definedName name="Zhotovitel">'Celková rekapitulce stavby'!$D$11:$G$11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1" l="1"/>
  <c r="H32" i="1" l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31" i="1"/>
  <c r="H52" i="1" l="1"/>
  <c r="H30" i="1" s="1"/>
  <c r="G52" i="1"/>
  <c r="F15" i="11" s="1"/>
  <c r="F52" i="1"/>
  <c r="I17" i="1" s="1"/>
  <c r="F16" i="11" l="1"/>
  <c r="F17" i="11" s="1"/>
  <c r="F19" i="11" s="1"/>
  <c r="F18" i="11"/>
  <c r="I18" i="1"/>
  <c r="G30" i="1"/>
  <c r="I52" i="1"/>
  <c r="I51" i="1"/>
  <c r="I16" i="1"/>
  <c r="G20" i="1" l="1"/>
  <c r="I50" i="1"/>
  <c r="F30" i="1"/>
  <c r="I49" i="1" l="1"/>
  <c r="G19" i="1"/>
  <c r="I48" i="1" l="1"/>
  <c r="I47" i="1" l="1"/>
  <c r="A20" i="1"/>
  <c r="I46" i="1" l="1"/>
  <c r="I45" i="1" l="1"/>
  <c r="I44" i="1" l="1"/>
  <c r="I43" i="1" l="1"/>
  <c r="I42" i="1" l="1"/>
  <c r="I41" i="1" l="1"/>
  <c r="I40" i="1" l="1"/>
  <c r="I39" i="1" l="1"/>
  <c r="I38" i="1" l="1"/>
  <c r="I37" i="1" l="1"/>
  <c r="I36" i="1" l="1"/>
  <c r="I35" i="1" l="1"/>
  <c r="I34" i="1" l="1"/>
  <c r="I33" i="1" l="1"/>
  <c r="I32" i="1" l="1"/>
  <c r="I31" i="1" l="1"/>
  <c r="I3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C9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9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0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0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1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1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<sst xmlns="http://schemas.openxmlformats.org/spreadsheetml/2006/main" count="116" uniqueCount="87">
  <si>
    <t>%</t>
  </si>
  <si>
    <t>Cena celkem</t>
  </si>
  <si>
    <t>Za zhotovitele</t>
  </si>
  <si>
    <t>Za objednatele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</si>
  <si>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</si>
  <si>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</si>
  <si>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</si>
  <si>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</si>
  <si>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</si>
  <si>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</si>
  <si>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</si>
  <si>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</si>
  <si>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>Základ pro základní DPH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</si>
  <si>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</si>
  <si>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</si>
  <si>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</si>
  <si>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</si>
  <si>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</si>
  <si>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</si>
  <si>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</si>
  <si>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</si>
  <si>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</si>
  <si>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</si>
  <si>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</si>
  <si>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</si>
  <si>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DIČ:</t>
  </si>
  <si>
    <t>Cena celkem s DPH</t>
  </si>
  <si>
    <t>#RTSROZP#</t>
  </si>
  <si>
    <t>#CASTI&gt;&gt;</t>
  </si>
  <si>
    <t>IČO:</t>
  </si>
  <si>
    <t>Rekonstrukce a rozvoj koupaliště Polanka</t>
  </si>
  <si>
    <t>Stavba</t>
  </si>
  <si>
    <t>SO 10</t>
  </si>
  <si>
    <t>Provozní objekt</t>
  </si>
  <si>
    <t>Celkem za stavbu</t>
  </si>
  <si>
    <t>CZK</t>
  </si>
  <si>
    <t>REKAPITULACE</t>
  </si>
  <si>
    <t>Rekapitulace dílčích objektů</t>
  </si>
  <si>
    <t>SO 01</t>
  </si>
  <si>
    <t>Příprava území a bourací práce</t>
  </si>
  <si>
    <t>Snížená DPH 15%</t>
  </si>
  <si>
    <t>Základní DPH 21%</t>
  </si>
  <si>
    <t>SO 11</t>
  </si>
  <si>
    <t>Recepce</t>
  </si>
  <si>
    <t>SO 12</t>
  </si>
  <si>
    <t>Občerstvení pool bar</t>
  </si>
  <si>
    <t>SO 20-24</t>
  </si>
  <si>
    <t>Víceúčelový bazén, dětský bazén, dětské brouzdaliště, skokanský bazén, tobogánová věž</t>
  </si>
  <si>
    <t>SO 31</t>
  </si>
  <si>
    <t>Areálové komunikace a zpevněné plochy</t>
  </si>
  <si>
    <t>SO 32</t>
  </si>
  <si>
    <t>Areállové sadové úpravy</t>
  </si>
  <si>
    <t>SO 33</t>
  </si>
  <si>
    <t>Závlahový systém</t>
  </si>
  <si>
    <t>SO 38</t>
  </si>
  <si>
    <t>Areálový mobiliář</t>
  </si>
  <si>
    <t>SO 40</t>
  </si>
  <si>
    <t>Areálové rozvody kanalizace</t>
  </si>
  <si>
    <t>SO 41</t>
  </si>
  <si>
    <t>Areálové rozvody vodovodu</t>
  </si>
  <si>
    <t>SO 42</t>
  </si>
  <si>
    <t>Areálové rozvody NN a SLP</t>
  </si>
  <si>
    <t>SO 43</t>
  </si>
  <si>
    <t>Areálové osvětlení</t>
  </si>
  <si>
    <t>SO 44</t>
  </si>
  <si>
    <t>Přípojka plynovodu</t>
  </si>
  <si>
    <t>PS 01</t>
  </si>
  <si>
    <t>PS 02</t>
  </si>
  <si>
    <t>PS 03</t>
  </si>
  <si>
    <t>PS 05</t>
  </si>
  <si>
    <t>VRN</t>
  </si>
  <si>
    <t>Vedlejší rozpočtové náklady</t>
  </si>
  <si>
    <t>Bazénová technologie</t>
  </si>
  <si>
    <t>Nerezové bazény a atrakce</t>
  </si>
  <si>
    <t>Zařízení technologie stravovacího provozu</t>
  </si>
  <si>
    <t>Přístupový a pokladní systém</t>
  </si>
  <si>
    <t>VMS PROJEKT s.r.o.</t>
  </si>
  <si>
    <t>Položkový rozpočet stavby</t>
  </si>
  <si>
    <t xml:space="preserve">Snížená DPH </t>
  </si>
  <si>
    <t xml:space="preserve">Základní DPH </t>
  </si>
  <si>
    <t>Zaokrouhlení</t>
  </si>
  <si>
    <t>Rekapitulace</t>
  </si>
  <si>
    <t>VMS Projekt s.r.o.</t>
  </si>
  <si>
    <t>SO 36,37</t>
  </si>
  <si>
    <t>Sportovní hřiště, dětské hřiště</t>
  </si>
  <si>
    <t>SO 50, 35</t>
  </si>
  <si>
    <t>Předpolí, venkovní oplocení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</si>
</sst>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7" xfId="0" applyBorder="1"/>
    <xf numFmtId="49" fontId="0" fillId="0" borderId="11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4" fillId="2" borderId="10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0" fillId="0" borderId="1" xfId="0" applyNumberFormat="1" applyBorder="1"/>
    <xf numFmtId="0" fontId="17" fillId="0" borderId="0" xfId="0" applyFont="1" applyAlignment="1">
      <alignment horizontal="left" vertical="center"/>
    </xf>
    <xf numFmtId="0" fontId="17" fillId="0" borderId="1" xfId="0" applyFont="1" applyBorder="1" applyAlignment="1">
      <alignment horizontal="left" vertical="center" inden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0" borderId="9" xfId="0" applyFont="1" applyBorder="1" applyAlignment="1">
      <alignment horizontal="left" vertical="center" indent="1"/>
    </xf>
    <xf numFmtId="0" fontId="17" fillId="0" borderId="6" xfId="0" applyFont="1" applyBorder="1" applyAlignment="1">
      <alignment horizontal="righ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  <protection locked="0"/>
    </xf>
    <xf numFmtId="0" fontId="17" fillId="3" borderId="6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>
      <alignment horizontal="left" vertical="center" indent="1"/>
    </xf>
    <xf numFmtId="0" fontId="0" fillId="0" borderId="25" xfId="0" applyBorder="1" applyAlignment="1">
      <alignment horizontal="left" vertical="center" wrapText="1"/>
    </xf>
    <xf numFmtId="0" fontId="0" fillId="0" borderId="25" xfId="0" applyBorder="1" applyAlignment="1">
      <alignment wrapText="1"/>
    </xf>
    <xf numFmtId="0" fontId="0" fillId="0" borderId="13" xfId="0" applyBorder="1" applyAlignment="1">
      <alignment horizontal="left" indent="1"/>
    </xf>
    <xf numFmtId="1" fontId="17" fillId="0" borderId="25" xfId="0" applyNumberFormat="1" applyFont="1" applyBorder="1" applyAlignment="1">
      <alignment horizontal="right" vertical="center" wrapText="1"/>
    </xf>
    <xf numFmtId="0" fontId="0" fillId="0" borderId="25" xfId="0" applyBorder="1" applyAlignment="1">
      <alignment horizontal="left" vertical="center" indent="1"/>
    </xf>
    <xf numFmtId="0" fontId="17" fillId="0" borderId="25" xfId="0" applyFont="1" applyBorder="1" applyAlignment="1">
      <alignment vertical="center"/>
    </xf>
    <xf numFmtId="49" fontId="0" fillId="0" borderId="14" xfId="0" applyNumberFormat="1" applyBorder="1" applyAlignment="1">
      <alignment horizontal="left" vertical="center"/>
    </xf>
    <xf numFmtId="1" fontId="17" fillId="0" borderId="24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left" vertical="center" indent="1"/>
    </xf>
    <xf numFmtId="0" fontId="0" fillId="0" borderId="6" xfId="0" applyBorder="1" applyAlignment="1">
      <alignment horizontal="left" vertical="center" wrapText="1"/>
    </xf>
    <xf numFmtId="1" fontId="17" fillId="0" borderId="28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17" fillId="2" borderId="12" xfId="0" applyNumberFormat="1" applyFont="1" applyFill="1" applyBorder="1" applyAlignment="1">
      <alignment horizontal="left" vertical="center"/>
    </xf>
    <xf numFmtId="0" fontId="17" fillId="0" borderId="6" xfId="0" applyFont="1" applyBorder="1" applyAlignment="1">
      <alignment vertical="top" wrapText="1"/>
    </xf>
    <xf numFmtId="0" fontId="17" fillId="0" borderId="6" xfId="0" applyFont="1" applyBorder="1" applyAlignment="1">
      <alignment vertical="top"/>
    </xf>
    <xf numFmtId="14" fontId="17" fillId="0" borderId="6" xfId="0" applyNumberFormat="1" applyFont="1" applyBorder="1" applyAlignment="1">
      <alignment horizontal="center" vertical="top"/>
    </xf>
    <xf numFmtId="0" fontId="17" fillId="0" borderId="1" xfId="0" applyFont="1" applyBorder="1"/>
    <xf numFmtId="0" fontId="17" fillId="0" borderId="0" xfId="0" applyFont="1" applyAlignment="1">
      <alignment wrapText="1"/>
    </xf>
    <xf numFmtId="0" fontId="17" fillId="0" borderId="0" xfId="0" applyFont="1"/>
    <xf numFmtId="0" fontId="17" fillId="0" borderId="2" xfId="0" applyFont="1" applyBorder="1" applyAlignment="1">
      <alignment horizontal="right"/>
    </xf>
    <xf numFmtId="49" fontId="5" fillId="2" borderId="12" xfId="0" applyNumberFormat="1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 indent="1"/>
    </xf>
    <xf numFmtId="0" fontId="0" fillId="2" borderId="25" xfId="0" applyFill="1" applyBorder="1" applyAlignment="1">
      <alignment wrapText="1"/>
    </xf>
    <xf numFmtId="49" fontId="16" fillId="2" borderId="25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8" xfId="0" applyFont="1" applyBorder="1" applyAlignment="1">
      <alignment vertical="center"/>
    </xf>
    <xf numFmtId="0" fontId="0" fillId="0" borderId="8" xfId="0" applyBorder="1" applyAlignment="1">
      <alignment horizontal="right"/>
    </xf>
    <xf numFmtId="0" fontId="8" fillId="3" borderId="2" xfId="0" applyFont="1" applyFill="1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top" indent="1"/>
    </xf>
    <xf numFmtId="0" fontId="0" fillId="0" borderId="16" xfId="0" applyBorder="1" applyAlignment="1" applyProtection="1">
      <alignment vertical="top" wrapText="1"/>
    </xf>
    <xf numFmtId="0" fontId="0" fillId="0" borderId="16" xfId="0" applyBorder="1" applyAlignment="1" applyProtection="1">
      <alignment horizontal="right" vertical="center"/>
    </xf>
    <xf numFmtId="0" fontId="8" fillId="0" borderId="29" xfId="0" applyFont="1" applyBorder="1" applyAlignment="1" applyProtection="1">
      <alignment vertical="center"/>
    </xf>
    <xf numFmtId="0" fontId="0" fillId="0" borderId="9" xfId="0" applyBorder="1" applyAlignment="1" applyProtection="1">
      <alignment horizontal="left" indent="1"/>
    </xf>
    <xf numFmtId="0" fontId="0" fillId="0" borderId="6" xfId="0" applyBorder="1" applyAlignment="1" applyProtection="1">
      <alignment horizontal="left" wrapText="1"/>
    </xf>
    <xf numFmtId="0" fontId="0" fillId="0" borderId="6" xfId="0" applyBorder="1" applyAlignment="1" applyProtection="1">
      <alignment wrapText="1"/>
    </xf>
    <xf numFmtId="0" fontId="0" fillId="0" borderId="8" xfId="0" applyBorder="1" applyAlignment="1" applyProtection="1">
      <alignment horizontal="right" indent="1"/>
    </xf>
    <xf numFmtId="0" fontId="1" fillId="0" borderId="13" xfId="0" applyFont="1" applyBorder="1" applyAlignment="1" applyProtection="1">
      <alignment horizontal="left" vertical="center" indent="1"/>
    </xf>
    <xf numFmtId="0" fontId="0" fillId="0" borderId="25" xfId="0" applyBorder="1" applyAlignment="1" applyProtection="1">
      <alignment horizontal="left" vertical="center" wrapText="1"/>
    </xf>
    <xf numFmtId="0" fontId="0" fillId="0" borderId="25" xfId="0" applyBorder="1" applyAlignment="1" applyProtection="1">
      <alignment wrapText="1"/>
    </xf>
    <xf numFmtId="4" fontId="11" fillId="0" borderId="30" xfId="0" applyNumberFormat="1" applyFont="1" applyBorder="1" applyAlignment="1" applyProtection="1">
      <alignment horizontal="right" vertical="center" indent="1"/>
    </xf>
    <xf numFmtId="0" fontId="4" fillId="2" borderId="10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 wrapText="1"/>
    </xf>
    <xf numFmtId="0" fontId="0" fillId="2" borderId="7" xfId="0" applyFill="1" applyBorder="1" applyAlignment="1" applyProtection="1">
      <alignment horizontal="left" vertical="center" wrapText="1"/>
    </xf>
    <xf numFmtId="4" fontId="4" fillId="2" borderId="7" xfId="0" applyNumberFormat="1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wrapText="1"/>
    </xf>
    <xf numFmtId="0" fontId="0" fillId="2" borderId="7" xfId="0" applyFill="1" applyBorder="1" applyProtection="1"/>
    <xf numFmtId="0" fontId="0" fillId="0" borderId="1" xfId="0" applyBorder="1" applyProtection="1"/>
    <xf numFmtId="0" fontId="0" fillId="0" borderId="0" xfId="0" applyAlignment="1" applyProtection="1">
      <alignment wrapText="1"/>
    </xf>
    <xf numFmtId="0" fontId="0" fillId="0" borderId="0" xfId="0" applyProtection="1"/>
    <xf numFmtId="0" fontId="0" fillId="0" borderId="2" xfId="0" applyBorder="1" applyProtection="1"/>
    <xf numFmtId="0" fontId="0" fillId="0" borderId="1" xfId="0" applyBorder="1" applyAlignment="1" applyProtection="1">
      <alignment horizontal="right"/>
    </xf>
    <xf numFmtId="0" fontId="0" fillId="0" borderId="0" xfId="0" applyAlignment="1" applyProtection="1">
      <alignment horizontal="center" vertical="center" wrapText="1"/>
    </xf>
    <xf numFmtId="0" fontId="8" fillId="0" borderId="6" xfId="0" applyFont="1" applyBorder="1" applyAlignment="1" applyProtection="1">
      <alignment vertical="top" wrapText="1"/>
    </xf>
    <xf numFmtId="0" fontId="0" fillId="0" borderId="0" xfId="0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8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Alignment="1" applyProtection="1">
      <alignment wrapText="1"/>
    </xf>
    <xf numFmtId="0" fontId="8" fillId="0" borderId="0" xfId="0" applyFont="1" applyProtection="1"/>
    <xf numFmtId="0" fontId="0" fillId="0" borderId="0" xfId="0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Alignment="1" applyProtection="1">
      <alignment wrapText="1"/>
    </xf>
    <xf numFmtId="0" fontId="0" fillId="0" borderId="4" xfId="0" applyBorder="1" applyProtection="1"/>
    <xf numFmtId="0" fontId="0" fillId="0" borderId="5" xfId="0" applyBorder="1" applyProtection="1"/>
    <xf numFmtId="0" fontId="4" fillId="0" borderId="10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shrinkToFit="1"/>
    </xf>
    <xf numFmtId="0" fontId="2" fillId="0" borderId="12" xfId="0" applyFont="1" applyBorder="1" applyAlignment="1" applyProtection="1">
      <alignment horizontal="center" vertical="center" shrinkToFit="1"/>
    </xf>
    <xf numFmtId="4" fontId="7" fillId="4" borderId="9" xfId="0" applyNumberFormat="1" applyFont="1" applyFill="1" applyBorder="1" applyAlignment="1" applyProtection="1">
      <alignment vertical="center"/>
    </xf>
    <xf numFmtId="4" fontId="7" fillId="4" borderId="6" xfId="0" applyNumberFormat="1" applyFont="1" applyFill="1" applyBorder="1" applyAlignment="1" applyProtection="1">
      <alignment vertical="center" wrapText="1"/>
    </xf>
    <xf numFmtId="4" fontId="13" fillId="4" borderId="36" xfId="0" applyNumberFormat="1" applyFont="1" applyFill="1" applyBorder="1" applyAlignment="1" applyProtection="1">
      <alignment horizontal="center" vertical="center" wrapText="1" shrinkToFit="1"/>
    </xf>
    <xf numFmtId="4" fontId="3" fillId="4" borderId="36" xfId="0" applyNumberFormat="1" applyFont="1" applyFill="1" applyBorder="1" applyAlignment="1" applyProtection="1">
      <alignment horizontal="center" vertical="center" wrapText="1" shrinkToFit="1"/>
    </xf>
    <xf numFmtId="4" fontId="3" fillId="4" borderId="37" xfId="0" applyNumberFormat="1" applyFont="1" applyFill="1" applyBorder="1" applyAlignment="1" applyProtection="1">
      <alignment horizontal="center" vertical="center" wrapText="1" shrinkToFit="1"/>
    </xf>
    <xf numFmtId="4" fontId="14" fillId="0" borderId="13" xfId="0" applyNumberFormat="1" applyFont="1" applyBorder="1" applyAlignment="1" applyProtection="1">
      <alignment vertical="center"/>
    </xf>
    <xf numFmtId="4" fontId="4" fillId="0" borderId="27" xfId="0" applyNumberFormat="1" applyFont="1" applyBorder="1" applyAlignment="1" applyProtection="1">
      <alignment horizontal="right" vertical="center" wrapText="1" shrinkToFit="1"/>
    </xf>
    <xf numFmtId="4" fontId="4" fillId="0" borderId="27" xfId="0" applyNumberFormat="1" applyFont="1" applyBorder="1" applyAlignment="1" applyProtection="1">
      <alignment horizontal="right" vertical="center" shrinkToFit="1"/>
    </xf>
    <xf numFmtId="4" fontId="4" fillId="0" borderId="27" xfId="0" applyNumberFormat="1" applyFont="1" applyBorder="1" applyAlignment="1" applyProtection="1">
      <alignment vertical="center" shrinkToFit="1"/>
    </xf>
    <xf numFmtId="4" fontId="4" fillId="0" borderId="30" xfId="0" applyNumberFormat="1" applyFont="1" applyBorder="1" applyAlignment="1" applyProtection="1">
      <alignment vertical="center" shrinkToFit="1"/>
    </xf>
    <xf numFmtId="4" fontId="5" fillId="0" borderId="13" xfId="0" applyNumberFormat="1" applyFont="1" applyBorder="1" applyAlignment="1" applyProtection="1">
      <alignment vertical="center"/>
    </xf>
    <xf numFmtId="4" fontId="1" fillId="0" borderId="27" xfId="0" applyNumberFormat="1" applyFont="1" applyBorder="1" applyAlignment="1" applyProtection="1">
      <alignment horizontal="right" vertical="center" wrapText="1" shrinkToFit="1"/>
    </xf>
    <xf numFmtId="4" fontId="1" fillId="0" borderId="27" xfId="0" applyNumberFormat="1" applyFont="1" applyBorder="1" applyAlignment="1" applyProtection="1">
      <alignment vertical="center" shrinkToFit="1"/>
    </xf>
    <xf numFmtId="4" fontId="1" fillId="0" borderId="30" xfId="0" applyNumberFormat="1" applyFont="1" applyBorder="1" applyAlignment="1" applyProtection="1">
      <alignment vertical="center" shrinkToFit="1"/>
    </xf>
    <xf numFmtId="4" fontId="1" fillId="0" borderId="27" xfId="0" applyNumberFormat="1" applyFont="1" applyBorder="1" applyAlignment="1" applyProtection="1">
      <alignment vertical="center" wrapText="1" shrinkToFit="1"/>
    </xf>
    <xf numFmtId="4" fontId="5" fillId="0" borderId="13" xfId="0" applyNumberFormat="1" applyFont="1" applyBorder="1" applyAlignment="1" applyProtection="1">
      <alignment horizontal="left" vertical="center"/>
    </xf>
    <xf numFmtId="4" fontId="0" fillId="0" borderId="27" xfId="0" applyNumberFormat="1" applyBorder="1" applyAlignment="1" applyProtection="1">
      <alignment vertical="center" wrapText="1" shrinkToFit="1"/>
    </xf>
    <xf numFmtId="4" fontId="0" fillId="2" borderId="34" xfId="0" applyNumberFormat="1" applyFill="1" applyBorder="1" applyAlignment="1" applyProtection="1">
      <alignment vertical="center" wrapText="1" shrinkToFit="1"/>
    </xf>
    <xf numFmtId="4" fontId="0" fillId="2" borderId="34" xfId="0" applyNumberFormat="1" applyFill="1" applyBorder="1" applyAlignment="1" applyProtection="1">
      <alignment vertical="center" shrinkToFit="1"/>
    </xf>
    <xf numFmtId="4" fontId="0" fillId="2" borderId="35" xfId="0" applyNumberFormat="1" applyFill="1" applyBorder="1" applyAlignment="1" applyProtection="1">
      <alignment vertical="center" shrinkToFit="1"/>
    </xf>
    <xf numFmtId="4" fontId="1" fillId="5" borderId="27" xfId="0" applyNumberFormat="1" applyFont="1" applyFill="1" applyBorder="1" applyAlignment="1" applyProtection="1">
      <alignment horizontal="right" vertical="center" shrinkToFit="1"/>
      <protection locked="0"/>
    </xf>
    <xf numFmtId="4" fontId="1" fillId="5" borderId="27" xfId="0" applyNumberFormat="1" applyFont="1" applyFill="1" applyBorder="1" applyAlignment="1" applyProtection="1">
      <alignment vertical="center" shrinkToFit="1"/>
      <protection locked="0"/>
    </xf>
    <xf numFmtId="4" fontId="19" fillId="2" borderId="7" xfId="0" applyNumberFormat="1" applyFont="1" applyFill="1" applyBorder="1" applyAlignment="1">
      <alignment horizontal="right" vertical="center"/>
    </xf>
    <xf numFmtId="0" fontId="1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4" fontId="18" fillId="0" borderId="24" xfId="0" applyNumberFormat="1" applyFont="1" applyBorder="1" applyAlignment="1">
      <alignment vertical="center"/>
    </xf>
    <xf numFmtId="4" fontId="18" fillId="0" borderId="25" xfId="0" applyNumberFormat="1" applyFont="1" applyBorder="1" applyAlignment="1">
      <alignment vertical="center"/>
    </xf>
    <xf numFmtId="4" fontId="18" fillId="0" borderId="24" xfId="0" applyNumberFormat="1" applyFont="1" applyBorder="1" applyAlignment="1">
      <alignment horizontal="right" vertical="center"/>
    </xf>
    <xf numFmtId="4" fontId="18" fillId="0" borderId="25" xfId="0" applyNumberFormat="1" applyFont="1" applyBorder="1" applyAlignment="1">
      <alignment horizontal="right" vertical="center"/>
    </xf>
    <xf numFmtId="4" fontId="18" fillId="0" borderId="28" xfId="0" applyNumberFormat="1" applyFont="1" applyBorder="1" applyAlignment="1">
      <alignment horizontal="right" vertical="center"/>
    </xf>
    <xf numFmtId="4" fontId="18" fillId="0" borderId="6" xfId="0" applyNumberFormat="1" applyFont="1" applyBorder="1" applyAlignment="1">
      <alignment horizontal="right" vertical="center"/>
    </xf>
    <xf numFmtId="4" fontId="18" fillId="0" borderId="16" xfId="0" applyNumberFormat="1" applyFont="1" applyBorder="1" applyAlignment="1">
      <alignment horizontal="right" vertical="center"/>
    </xf>
    <xf numFmtId="2" fontId="19" fillId="2" borderId="7" xfId="0" applyNumberFormat="1" applyFont="1" applyFill="1" applyBorder="1" applyAlignment="1">
      <alignment horizontal="right" vertical="center"/>
    </xf>
    <xf numFmtId="0" fontId="17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7" fillId="3" borderId="16" xfId="0" applyFont="1" applyFill="1" applyBorder="1" applyAlignment="1" applyProtection="1">
      <alignment horizontal="left" vertical="center"/>
      <protection locked="0"/>
    </xf>
    <xf numFmtId="0" fontId="17" fillId="3" borderId="0" xfId="0" applyFont="1" applyFill="1" applyAlignment="1" applyProtection="1">
      <alignment horizontal="left" vertical="center"/>
      <protection locked="0"/>
    </xf>
    <xf numFmtId="0" fontId="17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16" fillId="2" borderId="25" xfId="0" applyNumberFormat="1" applyFont="1" applyFill="1" applyBorder="1" applyAlignment="1">
      <alignment horizontal="left" vertical="center" wrapText="1"/>
    </xf>
    <xf numFmtId="0" fontId="0" fillId="2" borderId="25" xfId="0" applyFill="1" applyBorder="1" applyAlignment="1">
      <alignment wrapText="1"/>
    </xf>
    <xf numFmtId="0" fontId="0" fillId="2" borderId="14" xfId="0" applyFill="1" applyBorder="1" applyAlignment="1">
      <alignment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11" fillId="0" borderId="24" xfId="0" applyNumberFormat="1" applyFont="1" applyBorder="1" applyAlignment="1" applyProtection="1">
      <alignment horizontal="right" vertical="center" indent="1"/>
    </xf>
    <xf numFmtId="4" fontId="11" fillId="0" borderId="26" xfId="0" applyNumberFormat="1" applyFont="1" applyBorder="1" applyAlignment="1" applyProtection="1">
      <alignment horizontal="right" vertical="center" indent="1"/>
    </xf>
    <xf numFmtId="49" fontId="6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 applyProtection="1">
      <alignment horizontal="right" indent="1"/>
    </xf>
    <xf numFmtId="0" fontId="8" fillId="3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right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4" fontId="0" fillId="0" borderId="25" xfId="0" applyNumberFormat="1" applyBorder="1" applyAlignment="1" applyProtection="1">
      <alignment vertical="center" wrapText="1"/>
    </xf>
    <xf numFmtId="4" fontId="5" fillId="0" borderId="25" xfId="0" applyNumberFormat="1" applyFont="1" applyBorder="1" applyAlignment="1" applyProtection="1">
      <alignment vertical="center" wrapText="1"/>
    </xf>
    <xf numFmtId="4" fontId="5" fillId="0" borderId="25" xfId="0" applyNumberFormat="1" applyFont="1" applyBorder="1" applyAlignment="1" applyProtection="1">
      <alignment horizontal="left" vertical="center" wrapText="1"/>
    </xf>
    <xf numFmtId="4" fontId="5" fillId="0" borderId="26" xfId="0" applyNumberFormat="1" applyFont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5" fillId="0" borderId="16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wrapText="1"/>
    </xf>
    <xf numFmtId="4" fontId="10" fillId="2" borderId="7" xfId="0" applyNumberFormat="1" applyFont="1" applyFill="1" applyBorder="1" applyAlignment="1" applyProtection="1">
      <alignment horizontal="right" vertical="center"/>
    </xf>
    <xf numFmtId="4" fontId="10" fillId="2" borderId="12" xfId="0" applyNumberFormat="1" applyFont="1" applyFill="1" applyBorder="1" applyAlignment="1" applyProtection="1">
      <alignment horizontal="right" vertical="center"/>
    </xf>
    <xf numFmtId="2" fontId="10" fillId="2" borderId="7" xfId="0" applyNumberFormat="1" applyFont="1" applyFill="1" applyBorder="1" applyAlignment="1" applyProtection="1">
      <alignment horizontal="right" vertical="center"/>
    </xf>
    <xf numFmtId="2" fontId="10" fillId="2" borderId="12" xfId="0" applyNumberFormat="1" applyFont="1" applyFill="1" applyBorder="1" applyAlignment="1" applyProtection="1">
      <alignment horizontal="right" vertical="center"/>
    </xf>
    <xf numFmtId="0" fontId="8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4" fontId="0" fillId="2" borderId="31" xfId="0" applyNumberFormat="1" applyFill="1" applyBorder="1" applyAlignment="1" applyProtection="1">
      <alignment vertical="center"/>
    </xf>
    <xf numFmtId="4" fontId="0" fillId="2" borderId="32" xfId="0" applyNumberFormat="1" applyFill="1" applyBorder="1" applyAlignment="1" applyProtection="1">
      <alignment vertical="center"/>
    </xf>
    <xf numFmtId="4" fontId="0" fillId="2" borderId="33" xfId="0" applyNumberFormat="1" applyFill="1" applyBorder="1" applyAlignment="1" applyProtection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1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view="pageBreakPreview" zoomScale="85" zoomScaleNormal="100" zoomScaleSheetLayoutView="85" workbookViewId="0">
      <selection activeCell="A14" sqref="A14"/>
    </sheetView>
  </sheetViews>
  <sheetFormatPr defaultRowHeight="12.75" x14ac:dyDescent="0.2"/>
  <cols>
    <col min="1" max="1" width="18" customWidth="1"/>
    <col min="9" max="9" width="15.5703125" customWidth="1"/>
  </cols>
  <sheetData>
    <row r="1" spans="1:9" ht="18" x14ac:dyDescent="0.2">
      <c r="A1" s="186" t="s">
        <v>77</v>
      </c>
      <c r="B1" s="187"/>
      <c r="C1" s="187"/>
      <c r="D1" s="187"/>
      <c r="E1" s="187"/>
      <c r="F1" s="187"/>
      <c r="G1" s="187"/>
      <c r="H1" s="187"/>
      <c r="I1" s="188"/>
    </row>
    <row r="2" spans="1:9" ht="15.75" x14ac:dyDescent="0.2">
      <c r="A2" s="90" t="s">
        <v>19</v>
      </c>
      <c r="B2" s="91"/>
      <c r="C2" s="92"/>
      <c r="D2" s="189" t="s">
        <v>30</v>
      </c>
      <c r="E2" s="190"/>
      <c r="F2" s="190"/>
      <c r="G2" s="190"/>
      <c r="H2" s="190"/>
      <c r="I2" s="191"/>
    </row>
    <row r="3" spans="1:9" x14ac:dyDescent="0.2">
      <c r="A3" s="24" t="s">
        <v>18</v>
      </c>
      <c r="B3" s="31"/>
      <c r="C3" s="192"/>
      <c r="D3" s="193"/>
      <c r="E3" s="193"/>
      <c r="F3" s="193"/>
      <c r="G3" s="17" t="s">
        <v>29</v>
      </c>
      <c r="H3" s="53"/>
      <c r="I3" s="8"/>
    </row>
    <row r="4" spans="1:9" x14ac:dyDescent="0.2">
      <c r="A4" s="54"/>
      <c r="B4" s="55"/>
      <c r="C4" s="192"/>
      <c r="D4" s="193"/>
      <c r="E4" s="193"/>
      <c r="F4" s="193"/>
      <c r="G4" s="17" t="s">
        <v>25</v>
      </c>
      <c r="H4" s="53"/>
      <c r="I4" s="8"/>
    </row>
    <row r="5" spans="1:9" x14ac:dyDescent="0.2">
      <c r="A5" s="57"/>
      <c r="B5" s="58"/>
      <c r="C5" s="59"/>
      <c r="D5" s="180"/>
      <c r="E5" s="181"/>
      <c r="F5" s="181"/>
      <c r="G5" s="21"/>
      <c r="H5" s="60"/>
      <c r="I5" s="25"/>
    </row>
    <row r="6" spans="1:9" ht="39.6" customHeight="1" x14ac:dyDescent="0.2">
      <c r="A6" s="24" t="s">
        <v>16</v>
      </c>
      <c r="B6" s="171" t="s">
        <v>82</v>
      </c>
      <c r="C6" s="171"/>
      <c r="D6" s="171"/>
      <c r="E6" s="171"/>
      <c r="F6" s="171"/>
      <c r="G6" s="17" t="s">
        <v>29</v>
      </c>
      <c r="H6" s="53"/>
      <c r="I6" s="8"/>
    </row>
    <row r="7" spans="1:9" x14ac:dyDescent="0.2">
      <c r="A7" s="2"/>
      <c r="B7" s="31"/>
      <c r="C7" s="56"/>
      <c r="D7" s="31"/>
      <c r="G7" s="17" t="s">
        <v>25</v>
      </c>
      <c r="H7" s="53"/>
      <c r="I7" s="8"/>
    </row>
    <row r="8" spans="1:9" x14ac:dyDescent="0.2">
      <c r="A8" s="26"/>
      <c r="B8" s="58"/>
      <c r="C8" s="59"/>
      <c r="D8" s="35"/>
      <c r="E8" s="21"/>
      <c r="F8" s="14"/>
      <c r="G8" s="14"/>
      <c r="H8" s="27"/>
      <c r="I8" s="25"/>
    </row>
    <row r="9" spans="1:9" x14ac:dyDescent="0.2">
      <c r="A9" s="24" t="s">
        <v>15</v>
      </c>
      <c r="B9" s="31"/>
      <c r="C9" s="182"/>
      <c r="D9" s="182"/>
      <c r="E9" s="182"/>
      <c r="F9" s="182"/>
      <c r="G9" s="17" t="s">
        <v>29</v>
      </c>
      <c r="H9" s="61"/>
      <c r="I9" s="8"/>
    </row>
    <row r="10" spans="1:9" x14ac:dyDescent="0.2">
      <c r="A10" s="54"/>
      <c r="B10" s="55"/>
      <c r="C10" s="183"/>
      <c r="D10" s="183"/>
      <c r="E10" s="183"/>
      <c r="F10" s="183"/>
      <c r="G10" s="17" t="s">
        <v>25</v>
      </c>
      <c r="H10" s="61"/>
      <c r="I10" s="8"/>
    </row>
    <row r="11" spans="1:9" x14ac:dyDescent="0.2">
      <c r="A11" s="57"/>
      <c r="B11" s="58"/>
      <c r="C11" s="62"/>
      <c r="D11" s="184"/>
      <c r="E11" s="185"/>
      <c r="F11" s="185"/>
      <c r="G11" s="18"/>
      <c r="H11" s="60"/>
      <c r="I11" s="25"/>
    </row>
    <row r="12" spans="1:9" x14ac:dyDescent="0.2">
      <c r="A12" s="66" t="s">
        <v>81</v>
      </c>
      <c r="B12" s="64"/>
      <c r="C12" s="65"/>
      <c r="D12" s="67"/>
      <c r="E12" s="68"/>
      <c r="F12" s="69"/>
      <c r="G12" s="69"/>
      <c r="H12" s="69"/>
      <c r="I12" s="70"/>
    </row>
    <row r="13" spans="1:9" ht="15" x14ac:dyDescent="0.2">
      <c r="A13" s="63" t="s">
        <v>11</v>
      </c>
      <c r="B13" s="64"/>
      <c r="C13" s="65"/>
      <c r="D13" s="71">
        <v>15</v>
      </c>
      <c r="E13" s="68" t="s">
        <v>0</v>
      </c>
      <c r="F13" s="172">
        <f>ZakladDPHSniVypocet</f>
        <v>0</v>
      </c>
      <c r="G13" s="173"/>
      <c r="H13" s="173"/>
      <c r="I13" s="70"/>
    </row>
    <row r="14" spans="1:9" ht="15" x14ac:dyDescent="0.2">
      <c r="A14" s="63" t="s">
        <v>78</v>
      </c>
      <c r="B14" s="64"/>
      <c r="C14" s="65"/>
      <c r="D14" s="71">
        <v>15</v>
      </c>
      <c r="E14" s="68" t="s">
        <v>0</v>
      </c>
      <c r="F14" s="174">
        <v>0</v>
      </c>
      <c r="G14" s="175"/>
      <c r="H14" s="175"/>
      <c r="I14" s="70"/>
    </row>
    <row r="15" spans="1:9" ht="15" x14ac:dyDescent="0.2">
      <c r="A15" s="63" t="s">
        <v>12</v>
      </c>
      <c r="B15" s="64"/>
      <c r="C15" s="65"/>
      <c r="D15" s="71">
        <v>21</v>
      </c>
      <c r="E15" s="68" t="s">
        <v>0</v>
      </c>
      <c r="F15" s="172">
        <f>'Celková rekapitulce stavby'!G52</f>
        <v>0</v>
      </c>
      <c r="G15" s="173"/>
      <c r="H15" s="173"/>
      <c r="I15" s="70"/>
    </row>
    <row r="16" spans="1:9" ht="15" x14ac:dyDescent="0.2">
      <c r="A16" s="72" t="s">
        <v>79</v>
      </c>
      <c r="B16" s="73"/>
      <c r="C16" s="33"/>
      <c r="D16" s="74">
        <v>21</v>
      </c>
      <c r="E16" s="75" t="s">
        <v>0</v>
      </c>
      <c r="F16" s="176">
        <f>F15*21/100</f>
        <v>0</v>
      </c>
      <c r="G16" s="177"/>
      <c r="H16" s="177"/>
      <c r="I16" s="76"/>
    </row>
    <row r="17" spans="1:9" ht="15.75" thickBot="1" x14ac:dyDescent="0.25">
      <c r="A17" s="24" t="s">
        <v>80</v>
      </c>
      <c r="B17" s="77"/>
      <c r="C17" s="78"/>
      <c r="D17" s="77"/>
      <c r="E17" s="79"/>
      <c r="F17" s="178">
        <f>SUM(F15:H16)</f>
        <v>0</v>
      </c>
      <c r="G17" s="178"/>
      <c r="H17" s="178"/>
      <c r="I17" s="80"/>
    </row>
    <row r="18" spans="1:9" ht="17.25" thickBot="1" x14ac:dyDescent="0.25">
      <c r="A18" s="46" t="s">
        <v>20</v>
      </c>
      <c r="B18" s="47"/>
      <c r="C18" s="47"/>
      <c r="D18" s="48"/>
      <c r="E18" s="49"/>
      <c r="F18" s="165">
        <f>F15</f>
        <v>0</v>
      </c>
      <c r="G18" s="179"/>
      <c r="H18" s="179"/>
      <c r="I18" s="89" t="s">
        <v>35</v>
      </c>
    </row>
    <row r="19" spans="1:9" ht="17.25" thickBot="1" x14ac:dyDescent="0.25">
      <c r="A19" s="46" t="s">
        <v>26</v>
      </c>
      <c r="B19" s="50"/>
      <c r="C19" s="50"/>
      <c r="D19" s="50"/>
      <c r="E19" s="51"/>
      <c r="F19" s="165">
        <f>F17</f>
        <v>0</v>
      </c>
      <c r="G19" s="165"/>
      <c r="H19" s="165"/>
      <c r="I19" s="81" t="s">
        <v>35</v>
      </c>
    </row>
    <row r="20" spans="1:9" x14ac:dyDescent="0.2">
      <c r="A20" s="2"/>
      <c r="B20" s="31"/>
      <c r="C20" s="31"/>
      <c r="D20" s="31"/>
      <c r="I20" s="9"/>
    </row>
    <row r="21" spans="1:9" x14ac:dyDescent="0.2">
      <c r="A21" s="2"/>
      <c r="B21" s="31"/>
      <c r="C21" s="31"/>
      <c r="D21" s="31"/>
      <c r="I21" s="9"/>
    </row>
    <row r="22" spans="1:9" x14ac:dyDescent="0.2">
      <c r="A22" s="16"/>
      <c r="B22" s="36" t="s">
        <v>10</v>
      </c>
      <c r="C22" s="82"/>
      <c r="D22" s="82"/>
      <c r="E22" s="15" t="s">
        <v>9</v>
      </c>
      <c r="F22" s="83"/>
      <c r="G22" s="84"/>
      <c r="H22" s="83"/>
      <c r="I22" s="9"/>
    </row>
    <row r="23" spans="1:9" x14ac:dyDescent="0.2">
      <c r="A23" s="2"/>
      <c r="B23" s="31"/>
      <c r="C23" s="31"/>
      <c r="D23" s="31"/>
      <c r="I23" s="9"/>
    </row>
    <row r="24" spans="1:9" x14ac:dyDescent="0.2">
      <c r="A24" s="85"/>
      <c r="B24" s="86"/>
      <c r="C24" s="166"/>
      <c r="D24" s="167"/>
      <c r="E24" s="87"/>
      <c r="F24" s="168"/>
      <c r="G24" s="169"/>
      <c r="H24" s="169"/>
      <c r="I24" s="88"/>
    </row>
    <row r="25" spans="1:9" x14ac:dyDescent="0.2">
      <c r="A25" s="2"/>
      <c r="B25" s="31"/>
      <c r="C25" s="170" t="s">
        <v>2</v>
      </c>
      <c r="D25" s="170"/>
      <c r="G25" s="10" t="s">
        <v>3</v>
      </c>
      <c r="I25" s="9"/>
    </row>
    <row r="26" spans="1:9" ht="13.5" thickBot="1" x14ac:dyDescent="0.25">
      <c r="A26" s="11"/>
      <c r="B26" s="37"/>
      <c r="C26" s="37"/>
      <c r="D26" s="37"/>
      <c r="E26" s="12"/>
      <c r="F26" s="12"/>
      <c r="G26" s="12"/>
      <c r="H26" s="12"/>
      <c r="I26" s="13"/>
    </row>
  </sheetData>
  <sheetProtection algorithmName="SHA-512" hashValue="tKEKMMZzofWIdE9siWmznrhA7P6313KA4bEReiGwMT534U59VXD8iPJ50wgriVGNkYdijQHmLeFGtP1IgWRY0w==" saltValue="yaBZVL12iyy+AUxOdsk8XQ==" spinCount="100000" sheet="1" objects="1" scenarios="1"/>
  <mergeCells count="19">
    <mergeCell ref="D5:F5"/>
    <mergeCell ref="C9:F9"/>
    <mergeCell ref="C10:F10"/>
    <mergeCell ref="D11:F11"/>
    <mergeCell ref="A1:I1"/>
    <mergeCell ref="D2:I2"/>
    <mergeCell ref="C3:F3"/>
    <mergeCell ref="C4:F4"/>
    <mergeCell ref="F19:H19"/>
    <mergeCell ref="C24:D24"/>
    <mergeCell ref="F24:H24"/>
    <mergeCell ref="C25:D25"/>
    <mergeCell ref="B6:F6"/>
    <mergeCell ref="F13:H13"/>
    <mergeCell ref="F14:H14"/>
    <mergeCell ref="F15:H15"/>
    <mergeCell ref="F16:H16"/>
    <mergeCell ref="F17:H17"/>
    <mergeCell ref="F18:H18"/>
  </mergeCells>
  <pageMargins left="0.7" right="0.7" top="0.78740157499999996" bottom="0.78740157499999996" header="0.3" footer="0.3"/>
  <pageSetup paperSize="9" scale="91" orientation="portrait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N56"/>
  <sheetViews>
    <sheetView showGridLines="0" view="pageBreakPreview" topLeftCell="B20" zoomScale="75" zoomScaleNormal="100" zoomScaleSheetLayoutView="75" workbookViewId="0">
      <selection activeCell="L49" sqref="L4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31" customWidth="1"/>
    <col min="4" max="4" width="13" style="31" customWidth="1"/>
    <col min="5" max="5" width="15" style="31" customWidth="1"/>
    <col min="6" max="6" width="11.5703125" customWidth="1"/>
    <col min="7" max="7" width="20.5703125" customWidth="1"/>
    <col min="8" max="8" width="19.85546875" customWidth="1"/>
    <col min="9" max="9" width="22.5703125" customWidth="1"/>
    <col min="10" max="10" width="4.42578125" customWidth="1"/>
    <col min="11" max="14" width="10.5703125" customWidth="1"/>
  </cols>
  <sheetData>
    <row r="1" spans="1:14" ht="33.75" customHeight="1" x14ac:dyDescent="0.2">
      <c r="A1" s="28" t="s">
        <v>27</v>
      </c>
      <c r="B1" s="186" t="s">
        <v>36</v>
      </c>
      <c r="C1" s="187"/>
      <c r="D1" s="187"/>
      <c r="E1" s="187"/>
      <c r="F1" s="187"/>
      <c r="G1" s="187"/>
      <c r="H1" s="187"/>
      <c r="I1" s="188"/>
    </row>
    <row r="2" spans="1:14" ht="36" customHeight="1" x14ac:dyDescent="0.2">
      <c r="A2" s="2"/>
      <c r="B2" s="38" t="s">
        <v>19</v>
      </c>
      <c r="C2" s="93"/>
      <c r="D2" s="94"/>
      <c r="E2" s="196" t="s">
        <v>30</v>
      </c>
      <c r="F2" s="197"/>
      <c r="G2" s="197"/>
      <c r="H2" s="197"/>
      <c r="I2" s="198"/>
      <c r="N2" s="1"/>
    </row>
    <row r="3" spans="1:14" ht="27" hidden="1" customHeight="1" x14ac:dyDescent="0.2">
      <c r="A3" s="2"/>
      <c r="B3" s="39"/>
      <c r="C3" s="93"/>
      <c r="D3" s="95"/>
      <c r="E3" s="199"/>
      <c r="F3" s="200"/>
      <c r="G3" s="200"/>
      <c r="H3" s="200"/>
      <c r="I3" s="201"/>
    </row>
    <row r="4" spans="1:14" ht="23.25" customHeight="1" x14ac:dyDescent="0.2">
      <c r="A4" s="2"/>
      <c r="B4" s="40"/>
      <c r="C4" s="41"/>
      <c r="D4" s="42"/>
      <c r="E4" s="206"/>
      <c r="F4" s="206"/>
      <c r="G4" s="206"/>
      <c r="H4" s="206"/>
      <c r="I4" s="207"/>
    </row>
    <row r="5" spans="1:14" ht="24" customHeight="1" x14ac:dyDescent="0.2">
      <c r="A5" s="2"/>
      <c r="B5" s="24" t="s">
        <v>18</v>
      </c>
      <c r="D5" s="209"/>
      <c r="E5" s="210"/>
      <c r="F5" s="210"/>
      <c r="G5" s="210"/>
      <c r="H5" s="17" t="s">
        <v>29</v>
      </c>
      <c r="I5" s="96"/>
    </row>
    <row r="6" spans="1:14" ht="15.75" customHeight="1" x14ac:dyDescent="0.2">
      <c r="A6" s="2"/>
      <c r="B6" s="22"/>
      <c r="C6" s="97"/>
      <c r="D6" s="215"/>
      <c r="E6" s="193"/>
      <c r="F6" s="193"/>
      <c r="G6" s="193"/>
      <c r="H6" s="17" t="s">
        <v>25</v>
      </c>
      <c r="I6" s="96"/>
    </row>
    <row r="7" spans="1:14" ht="15.75" customHeight="1" x14ac:dyDescent="0.2">
      <c r="A7" s="2"/>
      <c r="B7" s="23"/>
      <c r="C7" s="34"/>
      <c r="D7" s="32"/>
      <c r="E7" s="216"/>
      <c r="F7" s="181"/>
      <c r="G7" s="181"/>
      <c r="H7" s="21"/>
      <c r="I7" s="99"/>
    </row>
    <row r="8" spans="1:14" ht="24" hidden="1" customHeight="1" x14ac:dyDescent="0.2">
      <c r="A8" s="2"/>
      <c r="B8" s="24" t="s">
        <v>16</v>
      </c>
      <c r="D8" s="98"/>
      <c r="H8" s="17" t="s">
        <v>29</v>
      </c>
      <c r="I8" s="96"/>
    </row>
    <row r="9" spans="1:14" ht="15.75" hidden="1" customHeight="1" x14ac:dyDescent="0.2">
      <c r="A9" s="2"/>
      <c r="B9" s="2"/>
      <c r="D9" s="98"/>
      <c r="H9" s="17" t="s">
        <v>25</v>
      </c>
      <c r="I9" s="96"/>
    </row>
    <row r="10" spans="1:14" ht="15.75" hidden="1" customHeight="1" x14ac:dyDescent="0.2">
      <c r="A10" s="2"/>
      <c r="B10" s="26"/>
      <c r="C10" s="34"/>
      <c r="D10" s="32"/>
      <c r="E10" s="35"/>
      <c r="F10" s="21"/>
      <c r="G10" s="14"/>
      <c r="H10" s="14"/>
      <c r="I10" s="100"/>
    </row>
    <row r="11" spans="1:14" ht="24" customHeight="1" x14ac:dyDescent="0.2">
      <c r="A11" s="2"/>
      <c r="B11" s="24" t="s">
        <v>15</v>
      </c>
      <c r="D11" s="203"/>
      <c r="E11" s="203"/>
      <c r="F11" s="203"/>
      <c r="G11" s="203"/>
      <c r="H11" s="17" t="s">
        <v>29</v>
      </c>
      <c r="I11" s="101"/>
    </row>
    <row r="12" spans="1:14" ht="15.75" customHeight="1" x14ac:dyDescent="0.2">
      <c r="A12" s="2"/>
      <c r="B12" s="22"/>
      <c r="C12" s="97"/>
      <c r="D12" s="205"/>
      <c r="E12" s="205"/>
      <c r="F12" s="205"/>
      <c r="G12" s="205"/>
      <c r="H12" s="17" t="s">
        <v>25</v>
      </c>
      <c r="I12" s="101"/>
    </row>
    <row r="13" spans="1:14" ht="15.75" customHeight="1" x14ac:dyDescent="0.2">
      <c r="A13" s="2"/>
      <c r="B13" s="23"/>
      <c r="C13" s="34"/>
      <c r="D13" s="43"/>
      <c r="E13" s="208"/>
      <c r="F13" s="185"/>
      <c r="G13" s="185"/>
      <c r="H13" s="18"/>
      <c r="I13" s="99"/>
    </row>
    <row r="14" spans="1:14" ht="24" customHeight="1" x14ac:dyDescent="0.2">
      <c r="A14" s="2"/>
      <c r="B14" s="102" t="s">
        <v>17</v>
      </c>
      <c r="C14" s="103"/>
      <c r="D14" s="217" t="s">
        <v>76</v>
      </c>
      <c r="E14" s="217"/>
      <c r="F14" s="217"/>
      <c r="G14" s="217"/>
      <c r="H14" s="104"/>
      <c r="I14" s="105"/>
    </row>
    <row r="15" spans="1:14" ht="32.25" customHeight="1" x14ac:dyDescent="0.2">
      <c r="A15" s="2"/>
      <c r="B15" s="106" t="s">
        <v>36</v>
      </c>
      <c r="C15" s="107"/>
      <c r="D15" s="108"/>
      <c r="E15" s="202"/>
      <c r="F15" s="202"/>
      <c r="G15" s="204"/>
      <c r="H15" s="204"/>
      <c r="I15" s="109" t="s">
        <v>24</v>
      </c>
    </row>
    <row r="16" spans="1:14" ht="23.25" customHeight="1" x14ac:dyDescent="0.2">
      <c r="A16" s="52" t="s">
        <v>21</v>
      </c>
      <c r="B16" s="110" t="s">
        <v>20</v>
      </c>
      <c r="C16" s="111"/>
      <c r="D16" s="112"/>
      <c r="E16" s="194"/>
      <c r="F16" s="195"/>
      <c r="G16" s="194"/>
      <c r="H16" s="195"/>
      <c r="I16" s="113">
        <f>ZakladDPHSniVypocet+ZakladDPHZaklVypocet</f>
        <v>0</v>
      </c>
    </row>
    <row r="17" spans="1:9" ht="23.25" customHeight="1" x14ac:dyDescent="0.2">
      <c r="A17" s="52" t="s">
        <v>22</v>
      </c>
      <c r="B17" s="110" t="s">
        <v>40</v>
      </c>
      <c r="C17" s="111"/>
      <c r="D17" s="112"/>
      <c r="E17" s="194"/>
      <c r="F17" s="195"/>
      <c r="G17" s="194"/>
      <c r="H17" s="195"/>
      <c r="I17" s="113">
        <f>ZakladDPHSniVypocet*1.15-ZakladDPHSniVypocet</f>
        <v>0</v>
      </c>
    </row>
    <row r="18" spans="1:9" ht="23.25" customHeight="1" thickBot="1" x14ac:dyDescent="0.25">
      <c r="A18" s="52" t="s">
        <v>23</v>
      </c>
      <c r="B18" s="110" t="s">
        <v>41</v>
      </c>
      <c r="C18" s="111"/>
      <c r="D18" s="112"/>
      <c r="E18" s="194"/>
      <c r="F18" s="195"/>
      <c r="G18" s="194"/>
      <c r="H18" s="195"/>
      <c r="I18" s="113">
        <f>ZakladDPHZaklVypocet*1.21-ZakladDPHZaklVypocet</f>
        <v>0</v>
      </c>
    </row>
    <row r="19" spans="1:9" ht="27.75" hidden="1" customHeight="1" thickBot="1" x14ac:dyDescent="0.25">
      <c r="A19" s="2"/>
      <c r="B19" s="114" t="s">
        <v>20</v>
      </c>
      <c r="C19" s="115"/>
      <c r="D19" s="115"/>
      <c r="E19" s="116"/>
      <c r="F19" s="117"/>
      <c r="G19" s="219">
        <f>ZakladDPHSniVypocet+ZakladDPHZaklVypocet</f>
        <v>0</v>
      </c>
      <c r="H19" s="221"/>
      <c r="I19" s="222"/>
    </row>
    <row r="20" spans="1:9" ht="27.75" customHeight="1" thickBot="1" x14ac:dyDescent="0.25">
      <c r="A20" s="2" t="e">
        <f>(#REF!-INT(#REF!))*100</f>
        <v>#REF!</v>
      </c>
      <c r="B20" s="114" t="s">
        <v>26</v>
      </c>
      <c r="C20" s="118"/>
      <c r="D20" s="118"/>
      <c r="E20" s="118"/>
      <c r="F20" s="119"/>
      <c r="G20" s="219">
        <f>SUM(I16:I18)</f>
        <v>0</v>
      </c>
      <c r="H20" s="219"/>
      <c r="I20" s="220"/>
    </row>
    <row r="21" spans="1:9" ht="12.75" customHeight="1" x14ac:dyDescent="0.2">
      <c r="A21" s="2"/>
      <c r="B21" s="120"/>
      <c r="C21" s="121"/>
      <c r="D21" s="121"/>
      <c r="E21" s="121"/>
      <c r="F21" s="122"/>
      <c r="G21" s="122"/>
      <c r="H21" s="122"/>
      <c r="I21" s="123"/>
    </row>
    <row r="22" spans="1:9" ht="30" customHeight="1" x14ac:dyDescent="0.2">
      <c r="A22" s="2"/>
      <c r="B22" s="120"/>
      <c r="C22" s="121"/>
      <c r="D22" s="121"/>
      <c r="E22" s="121"/>
      <c r="F22" s="122"/>
      <c r="G22" s="122"/>
      <c r="H22" s="122"/>
      <c r="I22" s="123"/>
    </row>
    <row r="23" spans="1:9" ht="18.75" customHeight="1" x14ac:dyDescent="0.2">
      <c r="A23" s="2"/>
      <c r="B23" s="124"/>
      <c r="C23" s="125" t="s">
        <v>10</v>
      </c>
      <c r="D23" s="126"/>
      <c r="E23" s="126"/>
      <c r="F23" s="127" t="s">
        <v>9</v>
      </c>
      <c r="G23" s="128"/>
      <c r="H23" s="129"/>
      <c r="I23" s="130"/>
    </row>
    <row r="24" spans="1:9" ht="47.25" customHeight="1" x14ac:dyDescent="0.2">
      <c r="A24" s="2"/>
      <c r="B24" s="120"/>
      <c r="C24" s="121"/>
      <c r="D24" s="121"/>
      <c r="E24" s="121"/>
      <c r="F24" s="122"/>
      <c r="G24" s="122"/>
      <c r="H24" s="122"/>
      <c r="I24" s="123"/>
    </row>
    <row r="25" spans="1:9" s="20" customFormat="1" ht="18.75" customHeight="1" x14ac:dyDescent="0.2">
      <c r="A25" s="19"/>
      <c r="B25" s="131"/>
      <c r="C25" s="132"/>
      <c r="D25" s="223"/>
      <c r="E25" s="224"/>
      <c r="F25" s="133"/>
      <c r="G25" s="225"/>
      <c r="H25" s="226"/>
      <c r="I25" s="227"/>
    </row>
    <row r="26" spans="1:9" ht="12.75" customHeight="1" x14ac:dyDescent="0.2">
      <c r="A26" s="2"/>
      <c r="B26" s="120"/>
      <c r="C26" s="121"/>
      <c r="D26" s="218" t="s">
        <v>2</v>
      </c>
      <c r="E26" s="218"/>
      <c r="F26" s="122"/>
      <c r="G26" s="122"/>
      <c r="H26" s="134" t="s">
        <v>3</v>
      </c>
      <c r="I26" s="123"/>
    </row>
    <row r="27" spans="1:9" ht="13.5" customHeight="1" thickBot="1" x14ac:dyDescent="0.25">
      <c r="A27" s="11"/>
      <c r="B27" s="135"/>
      <c r="C27" s="136"/>
      <c r="D27" s="136"/>
      <c r="E27" s="136"/>
      <c r="F27" s="137"/>
      <c r="G27" s="137"/>
      <c r="H27" s="137"/>
      <c r="I27" s="138"/>
    </row>
    <row r="28" spans="1:9" ht="27" customHeight="1" thickBot="1" x14ac:dyDescent="0.25">
      <c r="B28" s="139" t="s">
        <v>37</v>
      </c>
      <c r="C28" s="140"/>
      <c r="D28" s="140"/>
      <c r="E28" s="140"/>
      <c r="F28" s="141"/>
      <c r="G28" s="141"/>
      <c r="H28" s="141"/>
      <c r="I28" s="142"/>
    </row>
    <row r="29" spans="1:9" ht="25.5" customHeight="1" x14ac:dyDescent="0.2">
      <c r="A29" s="45" t="s">
        <v>28</v>
      </c>
      <c r="B29" s="143" t="s">
        <v>13</v>
      </c>
      <c r="C29" s="144" t="s">
        <v>4</v>
      </c>
      <c r="D29" s="144"/>
      <c r="E29" s="144"/>
      <c r="F29" s="145" t="s">
        <v>11</v>
      </c>
      <c r="G29" s="145" t="s">
        <v>12</v>
      </c>
      <c r="H29" s="146" t="s">
        <v>14</v>
      </c>
      <c r="I29" s="147" t="s">
        <v>1</v>
      </c>
    </row>
    <row r="30" spans="1:9" ht="17.45" customHeight="1" x14ac:dyDescent="0.2">
      <c r="A30" s="45">
        <v>1</v>
      </c>
      <c r="B30" s="148" t="s">
        <v>31</v>
      </c>
      <c r="C30" s="211"/>
      <c r="D30" s="211"/>
      <c r="E30" s="211"/>
      <c r="F30" s="149">
        <f>SUM(F31:F34)</f>
        <v>0</v>
      </c>
      <c r="G30" s="150">
        <f>ZakladDPHZaklVypocet</f>
        <v>0</v>
      </c>
      <c r="H30" s="151">
        <f>CelkemDPHVypocet</f>
        <v>0</v>
      </c>
      <c r="I30" s="152">
        <f>F30+G30+H30</f>
        <v>0</v>
      </c>
    </row>
    <row r="31" spans="1:9" ht="22.35" customHeight="1" x14ac:dyDescent="0.2">
      <c r="A31" s="45"/>
      <c r="B31" s="153" t="s">
        <v>38</v>
      </c>
      <c r="C31" s="213" t="s">
        <v>39</v>
      </c>
      <c r="D31" s="213"/>
      <c r="E31" s="214"/>
      <c r="F31" s="154">
        <v>0</v>
      </c>
      <c r="G31" s="163"/>
      <c r="H31" s="155">
        <f>G31*21/100</f>
        <v>0</v>
      </c>
      <c r="I31" s="156">
        <f t="shared" ref="I31:I51" si="0">F31+G31+H31</f>
        <v>0</v>
      </c>
    </row>
    <row r="32" spans="1:9" ht="25.5" customHeight="1" x14ac:dyDescent="0.2">
      <c r="A32" s="45">
        <v>2</v>
      </c>
      <c r="B32" s="153" t="s">
        <v>32</v>
      </c>
      <c r="C32" s="212" t="s">
        <v>33</v>
      </c>
      <c r="D32" s="212"/>
      <c r="E32" s="212"/>
      <c r="F32" s="157">
        <v>0</v>
      </c>
      <c r="G32" s="164"/>
      <c r="H32" s="155">
        <f t="shared" ref="H32:H51" si="1">G32*21/100</f>
        <v>0</v>
      </c>
      <c r="I32" s="156">
        <f t="shared" si="0"/>
        <v>0</v>
      </c>
    </row>
    <row r="33" spans="1:9" ht="25.5" customHeight="1" x14ac:dyDescent="0.2">
      <c r="A33" s="45"/>
      <c r="B33" s="158" t="s">
        <v>42</v>
      </c>
      <c r="C33" s="212" t="s">
        <v>43</v>
      </c>
      <c r="D33" s="212"/>
      <c r="E33" s="212"/>
      <c r="F33" s="157">
        <v>0</v>
      </c>
      <c r="G33" s="164"/>
      <c r="H33" s="155">
        <f t="shared" si="1"/>
        <v>0</v>
      </c>
      <c r="I33" s="156">
        <f t="shared" si="0"/>
        <v>0</v>
      </c>
    </row>
    <row r="34" spans="1:9" ht="25.5" customHeight="1" x14ac:dyDescent="0.2">
      <c r="A34" s="45"/>
      <c r="B34" s="158" t="s">
        <v>44</v>
      </c>
      <c r="C34" s="212" t="s">
        <v>45</v>
      </c>
      <c r="D34" s="212"/>
      <c r="E34" s="212"/>
      <c r="F34" s="157">
        <v>0</v>
      </c>
      <c r="G34" s="164"/>
      <c r="H34" s="155">
        <f t="shared" si="1"/>
        <v>0</v>
      </c>
      <c r="I34" s="156">
        <f t="shared" si="0"/>
        <v>0</v>
      </c>
    </row>
    <row r="35" spans="1:9" ht="52.35" customHeight="1" x14ac:dyDescent="0.2">
      <c r="A35" s="45"/>
      <c r="B35" s="158" t="s">
        <v>46</v>
      </c>
      <c r="C35" s="212" t="s">
        <v>47</v>
      </c>
      <c r="D35" s="212"/>
      <c r="E35" s="212"/>
      <c r="F35" s="159">
        <v>0</v>
      </c>
      <c r="G35" s="164"/>
      <c r="H35" s="155">
        <f t="shared" si="1"/>
        <v>0</v>
      </c>
      <c r="I35" s="156">
        <f t="shared" si="0"/>
        <v>0</v>
      </c>
    </row>
    <row r="36" spans="1:9" ht="25.5" customHeight="1" x14ac:dyDescent="0.2">
      <c r="A36" s="45"/>
      <c r="B36" s="158" t="s">
        <v>48</v>
      </c>
      <c r="C36" s="213" t="s">
        <v>49</v>
      </c>
      <c r="D36" s="213"/>
      <c r="E36" s="214"/>
      <c r="F36" s="159">
        <v>0</v>
      </c>
      <c r="G36" s="164"/>
      <c r="H36" s="155">
        <f t="shared" si="1"/>
        <v>0</v>
      </c>
      <c r="I36" s="156">
        <f t="shared" si="0"/>
        <v>0</v>
      </c>
    </row>
    <row r="37" spans="1:9" ht="25.5" customHeight="1" x14ac:dyDescent="0.2">
      <c r="A37" s="45"/>
      <c r="B37" s="158" t="s">
        <v>50</v>
      </c>
      <c r="C37" s="213" t="s">
        <v>51</v>
      </c>
      <c r="D37" s="213"/>
      <c r="E37" s="214"/>
      <c r="F37" s="159">
        <v>0</v>
      </c>
      <c r="G37" s="164"/>
      <c r="H37" s="155">
        <f t="shared" si="1"/>
        <v>0</v>
      </c>
      <c r="I37" s="156">
        <f t="shared" si="0"/>
        <v>0</v>
      </c>
    </row>
    <row r="38" spans="1:9" ht="25.5" customHeight="1" x14ac:dyDescent="0.2">
      <c r="A38" s="45"/>
      <c r="B38" s="158" t="s">
        <v>52</v>
      </c>
      <c r="C38" s="213" t="s">
        <v>53</v>
      </c>
      <c r="D38" s="213"/>
      <c r="E38" s="214"/>
      <c r="F38" s="159">
        <v>0</v>
      </c>
      <c r="G38" s="164"/>
      <c r="H38" s="155">
        <f t="shared" si="1"/>
        <v>0</v>
      </c>
      <c r="I38" s="156">
        <f t="shared" si="0"/>
        <v>0</v>
      </c>
    </row>
    <row r="39" spans="1:9" ht="25.5" customHeight="1" x14ac:dyDescent="0.2">
      <c r="A39" s="45"/>
      <c r="B39" s="158" t="s">
        <v>83</v>
      </c>
      <c r="C39" s="213" t="s">
        <v>84</v>
      </c>
      <c r="D39" s="213"/>
      <c r="E39" s="214"/>
      <c r="F39" s="159">
        <v>0</v>
      </c>
      <c r="G39" s="164"/>
      <c r="H39" s="155">
        <f t="shared" si="1"/>
        <v>0</v>
      </c>
      <c r="I39" s="156">
        <f t="shared" si="0"/>
        <v>0</v>
      </c>
    </row>
    <row r="40" spans="1:9" ht="25.5" customHeight="1" x14ac:dyDescent="0.2">
      <c r="A40" s="45"/>
      <c r="B40" s="158" t="s">
        <v>54</v>
      </c>
      <c r="C40" s="213" t="s">
        <v>55</v>
      </c>
      <c r="D40" s="213"/>
      <c r="E40" s="214"/>
      <c r="F40" s="159">
        <v>0</v>
      </c>
      <c r="G40" s="164"/>
      <c r="H40" s="155">
        <f t="shared" si="1"/>
        <v>0</v>
      </c>
      <c r="I40" s="156">
        <f t="shared" si="0"/>
        <v>0</v>
      </c>
    </row>
    <row r="41" spans="1:9" ht="25.5" customHeight="1" x14ac:dyDescent="0.2">
      <c r="A41" s="45"/>
      <c r="B41" s="158" t="s">
        <v>56</v>
      </c>
      <c r="C41" s="213" t="s">
        <v>57</v>
      </c>
      <c r="D41" s="213"/>
      <c r="E41" s="214"/>
      <c r="F41" s="159">
        <v>0</v>
      </c>
      <c r="G41" s="164"/>
      <c r="H41" s="155">
        <f t="shared" si="1"/>
        <v>0</v>
      </c>
      <c r="I41" s="156">
        <f t="shared" si="0"/>
        <v>0</v>
      </c>
    </row>
    <row r="42" spans="1:9" ht="25.5" customHeight="1" x14ac:dyDescent="0.2">
      <c r="A42" s="45"/>
      <c r="B42" s="158" t="s">
        <v>58</v>
      </c>
      <c r="C42" s="213" t="s">
        <v>59</v>
      </c>
      <c r="D42" s="213"/>
      <c r="E42" s="214"/>
      <c r="F42" s="159">
        <v>0</v>
      </c>
      <c r="G42" s="164"/>
      <c r="H42" s="155">
        <f t="shared" si="1"/>
        <v>0</v>
      </c>
      <c r="I42" s="156">
        <f t="shared" si="0"/>
        <v>0</v>
      </c>
    </row>
    <row r="43" spans="1:9" ht="25.5" customHeight="1" x14ac:dyDescent="0.2">
      <c r="A43" s="45"/>
      <c r="B43" s="158" t="s">
        <v>60</v>
      </c>
      <c r="C43" s="213" t="s">
        <v>61</v>
      </c>
      <c r="D43" s="213"/>
      <c r="E43" s="214"/>
      <c r="F43" s="159">
        <v>0</v>
      </c>
      <c r="G43" s="164"/>
      <c r="H43" s="155">
        <f t="shared" si="1"/>
        <v>0</v>
      </c>
      <c r="I43" s="156">
        <f t="shared" si="0"/>
        <v>0</v>
      </c>
    </row>
    <row r="44" spans="1:9" ht="25.5" customHeight="1" x14ac:dyDescent="0.2">
      <c r="A44" s="45"/>
      <c r="B44" s="158" t="s">
        <v>62</v>
      </c>
      <c r="C44" s="213" t="s">
        <v>63</v>
      </c>
      <c r="D44" s="213"/>
      <c r="E44" s="214"/>
      <c r="F44" s="159">
        <v>0</v>
      </c>
      <c r="G44" s="164"/>
      <c r="H44" s="155">
        <f t="shared" si="1"/>
        <v>0</v>
      </c>
      <c r="I44" s="156">
        <f t="shared" si="0"/>
        <v>0</v>
      </c>
    </row>
    <row r="45" spans="1:9" ht="25.5" customHeight="1" x14ac:dyDescent="0.2">
      <c r="A45" s="45"/>
      <c r="B45" s="158" t="s">
        <v>64</v>
      </c>
      <c r="C45" s="213" t="s">
        <v>65</v>
      </c>
      <c r="D45" s="213"/>
      <c r="E45" s="214"/>
      <c r="F45" s="159">
        <v>0</v>
      </c>
      <c r="G45" s="164"/>
      <c r="H45" s="155">
        <f t="shared" si="1"/>
        <v>0</v>
      </c>
      <c r="I45" s="156">
        <f t="shared" si="0"/>
        <v>0</v>
      </c>
    </row>
    <row r="46" spans="1:9" ht="25.5" customHeight="1" x14ac:dyDescent="0.2">
      <c r="A46" s="45"/>
      <c r="B46" s="158" t="s">
        <v>85</v>
      </c>
      <c r="C46" s="213" t="s">
        <v>86</v>
      </c>
      <c r="D46" s="213"/>
      <c r="E46" s="214"/>
      <c r="F46" s="159">
        <v>0</v>
      </c>
      <c r="G46" s="164"/>
      <c r="H46" s="155">
        <f t="shared" si="1"/>
        <v>0</v>
      </c>
      <c r="I46" s="156">
        <f t="shared" si="0"/>
        <v>0</v>
      </c>
    </row>
    <row r="47" spans="1:9" ht="25.5" customHeight="1" x14ac:dyDescent="0.2">
      <c r="A47" s="45"/>
      <c r="B47" s="158" t="s">
        <v>66</v>
      </c>
      <c r="C47" s="213" t="s">
        <v>72</v>
      </c>
      <c r="D47" s="213"/>
      <c r="E47" s="214"/>
      <c r="F47" s="159">
        <v>0</v>
      </c>
      <c r="G47" s="164"/>
      <c r="H47" s="155">
        <f t="shared" si="1"/>
        <v>0</v>
      </c>
      <c r="I47" s="156">
        <f t="shared" si="0"/>
        <v>0</v>
      </c>
    </row>
    <row r="48" spans="1:9" ht="25.5" customHeight="1" x14ac:dyDescent="0.2">
      <c r="A48" s="45"/>
      <c r="B48" s="158" t="s">
        <v>67</v>
      </c>
      <c r="C48" s="213" t="s">
        <v>73</v>
      </c>
      <c r="D48" s="213"/>
      <c r="E48" s="214"/>
      <c r="F48" s="159">
        <v>0</v>
      </c>
      <c r="G48" s="164"/>
      <c r="H48" s="155">
        <f t="shared" si="1"/>
        <v>0</v>
      </c>
      <c r="I48" s="156">
        <f t="shared" si="0"/>
        <v>0</v>
      </c>
    </row>
    <row r="49" spans="1:9" ht="25.5" customHeight="1" x14ac:dyDescent="0.2">
      <c r="A49" s="45"/>
      <c r="B49" s="158" t="s">
        <v>68</v>
      </c>
      <c r="C49" s="213" t="s">
        <v>74</v>
      </c>
      <c r="D49" s="213"/>
      <c r="E49" s="214"/>
      <c r="F49" s="159">
        <v>0</v>
      </c>
      <c r="G49" s="164"/>
      <c r="H49" s="155">
        <f t="shared" si="1"/>
        <v>0</v>
      </c>
      <c r="I49" s="156">
        <f t="shared" si="0"/>
        <v>0</v>
      </c>
    </row>
    <row r="50" spans="1:9" ht="25.5" customHeight="1" x14ac:dyDescent="0.2">
      <c r="A50" s="45"/>
      <c r="B50" s="158" t="s">
        <v>69</v>
      </c>
      <c r="C50" s="213" t="s">
        <v>75</v>
      </c>
      <c r="D50" s="213"/>
      <c r="E50" s="214"/>
      <c r="F50" s="159">
        <v>0</v>
      </c>
      <c r="G50" s="164"/>
      <c r="H50" s="155">
        <f t="shared" si="1"/>
        <v>0</v>
      </c>
      <c r="I50" s="156">
        <f t="shared" si="0"/>
        <v>0</v>
      </c>
    </row>
    <row r="51" spans="1:9" ht="25.5" customHeight="1" x14ac:dyDescent="0.2">
      <c r="A51" s="45"/>
      <c r="B51" s="158" t="s">
        <v>70</v>
      </c>
      <c r="C51" s="212" t="s">
        <v>71</v>
      </c>
      <c r="D51" s="212"/>
      <c r="E51" s="212"/>
      <c r="F51" s="159">
        <v>0</v>
      </c>
      <c r="G51" s="164"/>
      <c r="H51" s="155">
        <f t="shared" si="1"/>
        <v>0</v>
      </c>
      <c r="I51" s="156">
        <f t="shared" si="0"/>
        <v>0</v>
      </c>
    </row>
    <row r="52" spans="1:9" ht="25.5" customHeight="1" thickBot="1" x14ac:dyDescent="0.25">
      <c r="A52" s="45"/>
      <c r="B52" s="228" t="s">
        <v>34</v>
      </c>
      <c r="C52" s="229"/>
      <c r="D52" s="229"/>
      <c r="E52" s="230"/>
      <c r="F52" s="160">
        <f>SUMIF(A31:A51,"=1",F31:F51)</f>
        <v>0</v>
      </c>
      <c r="G52" s="161">
        <f>SUM(G31:G51)</f>
        <v>0</v>
      </c>
      <c r="H52" s="161">
        <f>SUM(H31:H51)</f>
        <v>0</v>
      </c>
      <c r="I52" s="162">
        <f>SUM(G52:H52)</f>
        <v>0</v>
      </c>
    </row>
    <row r="53" spans="1:9" x14ac:dyDescent="0.2">
      <c r="B53" s="122"/>
      <c r="C53" s="121"/>
      <c r="D53" s="121"/>
      <c r="E53" s="121"/>
      <c r="F53" s="122"/>
      <c r="G53" s="122"/>
      <c r="H53" s="122"/>
      <c r="I53" s="122"/>
    </row>
    <row r="54" spans="1:9" x14ac:dyDescent="0.2">
      <c r="F54" s="44"/>
      <c r="G54" s="44"/>
      <c r="H54" s="44"/>
      <c r="I54" s="44"/>
    </row>
    <row r="55" spans="1:9" x14ac:dyDescent="0.2">
      <c r="F55" s="44"/>
      <c r="G55" s="44"/>
      <c r="H55" s="44"/>
      <c r="I55" s="44"/>
    </row>
    <row r="56" spans="1:9" x14ac:dyDescent="0.2">
      <c r="F56" s="44"/>
      <c r="G56" s="44"/>
      <c r="H56" s="44"/>
      <c r="I56" s="44"/>
    </row>
  </sheetData>
  <sheetProtection algorithmName="SHA-512" hashValue="vlhxrQS4thQzIHTIeuj3hsVIbQKnOBexMhCokQKJ+1c5kXzakpeKL96LVQQYRRjLc/Z7ajzxjUA/pW27aOjq4g==" saltValue="NUau8hdM927ZEcNOBW58+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36:E36"/>
    <mergeCell ref="C37:E37"/>
    <mergeCell ref="C45:E45"/>
    <mergeCell ref="C46:E46"/>
    <mergeCell ref="C40:E40"/>
    <mergeCell ref="C41:E41"/>
    <mergeCell ref="C42:E42"/>
    <mergeCell ref="C43:E43"/>
    <mergeCell ref="C44:E44"/>
    <mergeCell ref="C38:E38"/>
    <mergeCell ref="C39:E39"/>
    <mergeCell ref="B52:E52"/>
    <mergeCell ref="C47:E47"/>
    <mergeCell ref="C48:E48"/>
    <mergeCell ref="C49:E49"/>
    <mergeCell ref="C50:E50"/>
    <mergeCell ref="C51:E51"/>
    <mergeCell ref="D6:G6"/>
    <mergeCell ref="E7:G7"/>
    <mergeCell ref="D14:G14"/>
    <mergeCell ref="D26:E26"/>
    <mergeCell ref="G20:I20"/>
    <mergeCell ref="G19:I19"/>
    <mergeCell ref="D25:E25"/>
    <mergeCell ref="G25:I25"/>
    <mergeCell ref="C30:E30"/>
    <mergeCell ref="C32:E32"/>
    <mergeCell ref="C34:E34"/>
    <mergeCell ref="C35:E35"/>
    <mergeCell ref="C31:E31"/>
    <mergeCell ref="C33:E33"/>
    <mergeCell ref="B1:I1"/>
    <mergeCell ref="G18:H18"/>
    <mergeCell ref="E18:F18"/>
    <mergeCell ref="E2:I2"/>
    <mergeCell ref="E3:I3"/>
    <mergeCell ref="E15:F15"/>
    <mergeCell ref="D11:G11"/>
    <mergeCell ref="G15:H15"/>
    <mergeCell ref="E17:F17"/>
    <mergeCell ref="D12:G12"/>
    <mergeCell ref="E4:I4"/>
    <mergeCell ref="G16:H16"/>
    <mergeCell ref="G17:H17"/>
    <mergeCell ref="E16:F16"/>
    <mergeCell ref="E13:G13"/>
    <mergeCell ref="D5:G5"/>
  </mergeCells>
  <phoneticPr fontId="0" type="noConversion"/>
  <pageMargins left="0.39370078740157483" right="0.19685039370078741" top="0.59055118110236227" bottom="0.39370078740157483" header="0" footer="0.19685039370078741"/>
  <pageSetup paperSize="9" scale="80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27" min="1" max="8" man="1"/>
    <brk id="52" min="1" max="8" man="1"/>
  </rowBreaks>
  <ignoredErrors>
    <ignoredError sqref="F30" formulaRange="1"/>
  </ignoredError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42578125" style="3" customWidth="1"/>
    <col min="2" max="2" width="14.42578125" style="3" customWidth="1"/>
    <col min="3" max="3" width="38.425781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5703125" style="3" customWidth="1"/>
    <col min="8" max="16384" width="9.140625" style="3"/>
  </cols>
  <sheetData>
    <row r="1" spans="1:7" ht="15.75" x14ac:dyDescent="0.2">
      <c r="A1" s="231" t="s">
        <v>5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30" t="s">
        <v>6</v>
      </c>
      <c r="B2" s="29"/>
      <c r="C2" s="233"/>
      <c r="D2" s="233"/>
      <c r="E2" s="233"/>
      <c r="F2" s="233"/>
      <c r="G2" s="234"/>
    </row>
    <row r="3" spans="1:7" ht="24.95" customHeight="1" x14ac:dyDescent="0.2">
      <c r="A3" s="30" t="s">
        <v>7</v>
      </c>
      <c r="B3" s="29"/>
      <c r="C3" s="233"/>
      <c r="D3" s="233"/>
      <c r="E3" s="233"/>
      <c r="F3" s="233"/>
      <c r="G3" s="234"/>
    </row>
    <row r="4" spans="1:7" ht="24.95" customHeight="1" x14ac:dyDescent="0.2">
      <c r="A4" s="30" t="s">
        <v>8</v>
      </c>
      <c r="B4" s="29"/>
      <c r="C4" s="233"/>
      <c r="D4" s="233"/>
      <c r="E4" s="233"/>
      <c r="F4" s="233"/>
      <c r="G4" s="23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40</vt:i4>
      </vt:variant>
    </vt:vector>
  </HeadingPairs>
  <TitlesOfParts>
    <vt:vector size="43" baseType="lpstr">
      <vt:lpstr>Krycí list</vt:lpstr>
      <vt:lpstr>Celková rekapitulce stavby</vt:lpstr>
      <vt:lpstr>VzorPolozky</vt:lpstr>
      <vt:lpstr>'Celková rekapitulce stavby'!CelkemDPHVypocet</vt:lpstr>
      <vt:lpstr>CenaCelkem</vt:lpstr>
      <vt:lpstr>CenaCelkemBezDPH</vt:lpstr>
      <vt:lpstr>'Celková rekapitulce stavby'!CenaCelkemVypocet</vt:lpstr>
      <vt:lpstr>cisloobjektu</vt:lpstr>
      <vt:lpstr>'Celková rekapitulce stavby'!CisloStavby</vt:lpstr>
      <vt:lpstr>CisloStavebnihoRozpoctu</vt:lpstr>
      <vt:lpstr>dadresa</vt:lpstr>
      <vt:lpstr>'Celková rekapitulce stavby'!DIČ</vt:lpstr>
      <vt:lpstr>dmisto</vt:lpstr>
      <vt:lpstr>'Celková rekapitulce stavby'!dpsc</vt:lpstr>
      <vt:lpstr>'Celková rekapitulce stavby'!IČO</vt:lpstr>
      <vt:lpstr>MistoStavby</vt:lpstr>
      <vt:lpstr>nazevobjektu</vt:lpstr>
      <vt:lpstr>'Celková rekapitulce stavby'!NazevStavby</vt:lpstr>
      <vt:lpstr>NazevStavebnihoRozpoctu</vt:lpstr>
      <vt:lpstr>oadresa</vt:lpstr>
      <vt:lpstr>'Celková rekapitulce stavby'!Objednatel</vt:lpstr>
      <vt:lpstr>'Celková rekapitulce stavby'!Objekt</vt:lpstr>
      <vt:lpstr>'Celková rekapitulce stavby'!Oblast_tisku</vt:lpstr>
      <vt:lpstr>'Celková rekapitulce stavby'!odic</vt:lpstr>
      <vt:lpstr>'Celková rekapitulce stavby'!oico</vt:lpstr>
      <vt:lpstr>'Celková rekapitulce stavby'!omisto</vt:lpstr>
      <vt:lpstr>'Celková rekapitulce stavby'!onazev</vt:lpstr>
      <vt:lpstr>'Celková rekapitulce stavby'!opsc</vt:lpstr>
      <vt:lpstr>padresa</vt:lpstr>
      <vt:lpstr>pdic</vt:lpstr>
      <vt:lpstr>pico</vt:lpstr>
      <vt:lpstr>pmisto</vt:lpstr>
      <vt:lpstr>PoptavkaID</vt:lpstr>
      <vt:lpstr>pPSC</vt:lpstr>
      <vt:lpstr>Projektant</vt:lpstr>
      <vt:lpstr>Vypracoval</vt:lpstr>
      <vt:lpstr>'Celková rekapitulce stavby'!ZakladDPHSniVypocet</vt:lpstr>
      <vt:lpstr>'Krycí list'!ZakladDPHSniVypocet</vt:lpstr>
      <vt:lpstr>'Celková rekapitulce stavby'!ZakladDPHZaklVypocet</vt:lpstr>
      <vt:lpstr>'Krycí list'!ZakladDPHZaklVypocet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2023-11-13T17:24:32Z</cp:lastPrinted>
  <dcterms:created xsi:type="dcterms:W3CDTF">2009-04-08T07:15:50Z</dcterms:created>
  <dcterms:modified xsi:type="dcterms:W3CDTF">2023-11-21T11:32:27Z</dcterms:modified>
</cp:coreProperties>
</file>