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-01 - MŠ Třebíč - ul.B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'SO-01 - MŠ Třebíč - ul.Be...'!$C$113:$K$244</definedName>
    <definedName name="_xlnm.Print_Area" localSheetId="1">'SO-01 - MŠ Třebíč - ul.Be...'!$C$4:$J$76,'SO-01 - MŠ Třebíč - ul.Be...'!$C$82:$J$97,'SO-01 - MŠ Třebíč - ul.Be...'!$C$103:$J$244</definedName>
    <definedName name="_xlnm.Print_Titles" localSheetId="1">'SO-01 - MŠ Třebíč - ul.Be...'!$113:$113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F108"/>
  <c r="E106"/>
  <c r="F87"/>
  <c r="E85"/>
  <c r="J22"/>
  <c r="E22"/>
  <c r="J111"/>
  <c r="J21"/>
  <c r="J19"/>
  <c r="E19"/>
  <c r="J110"/>
  <c r="J18"/>
  <c r="J16"/>
  <c r="E16"/>
  <c r="F111"/>
  <c r="J15"/>
  <c r="J13"/>
  <c r="E13"/>
  <c r="F89"/>
  <c r="J12"/>
  <c r="J10"/>
  <c r="J108"/>
  <c i="1" r="L90"/>
  <c r="AM90"/>
  <c r="AM89"/>
  <c r="L89"/>
  <c r="AM87"/>
  <c r="L87"/>
  <c r="L85"/>
  <c r="L84"/>
  <c i="2" r="J243"/>
  <c r="J239"/>
  <c r="J237"/>
  <c r="J235"/>
  <c r="BK231"/>
  <c r="J229"/>
  <c r="J227"/>
  <c r="J225"/>
  <c r="BK223"/>
  <c r="J221"/>
  <c r="J219"/>
  <c r="BK215"/>
  <c r="BK211"/>
  <c r="BK209"/>
  <c r="BK203"/>
  <c r="J193"/>
  <c r="J187"/>
  <c r="J172"/>
  <c r="J168"/>
  <c r="BK158"/>
  <c r="BK150"/>
  <c r="BK144"/>
  <c r="J130"/>
  <c r="BK124"/>
  <c r="BK243"/>
  <c r="BK241"/>
  <c r="BK235"/>
  <c r="J233"/>
  <c r="J231"/>
  <c r="BK229"/>
  <c r="BK225"/>
  <c r="J223"/>
  <c r="J217"/>
  <c r="J215"/>
  <c r="BK213"/>
  <c r="J211"/>
  <c r="J205"/>
  <c r="J199"/>
  <c r="J175"/>
  <c r="J170"/>
  <c r="BK168"/>
  <c r="BK164"/>
  <c r="J162"/>
  <c r="J156"/>
  <c r="J152"/>
  <c r="J148"/>
  <c r="BK134"/>
  <c r="BK128"/>
  <c r="BK122"/>
  <c r="J241"/>
  <c r="BK239"/>
  <c r="BK237"/>
  <c r="BK233"/>
  <c r="BK227"/>
  <c r="BK221"/>
  <c r="BK219"/>
  <c r="BK217"/>
  <c r="J209"/>
  <c r="J207"/>
  <c r="J195"/>
  <c r="BK189"/>
  <c r="BK183"/>
  <c r="BK178"/>
  <c r="BK166"/>
  <c r="BK160"/>
  <c r="BK146"/>
  <c r="BK142"/>
  <c r="BK138"/>
  <c r="BK132"/>
  <c r="BK130"/>
  <c r="BK126"/>
  <c r="BK191"/>
  <c r="J183"/>
  <c r="BK181"/>
  <c r="J178"/>
  <c r="BK154"/>
  <c r="BK140"/>
  <c r="J128"/>
  <c r="J124"/>
  <c i="1" r="AS94"/>
  <c i="2" r="BK197"/>
  <c r="J191"/>
  <c r="BK172"/>
  <c r="BK170"/>
  <c r="BK162"/>
  <c r="J154"/>
  <c r="J150"/>
  <c r="J144"/>
  <c r="J136"/>
  <c r="J120"/>
  <c r="BK117"/>
  <c r="J201"/>
  <c r="BK195"/>
  <c r="BK193"/>
  <c r="BK175"/>
  <c r="J166"/>
  <c r="J158"/>
  <c r="BK156"/>
  <c r="J140"/>
  <c r="J134"/>
  <c r="J132"/>
  <c r="J126"/>
  <c r="J122"/>
  <c r="J117"/>
  <c r="BK207"/>
  <c r="BK205"/>
  <c r="J203"/>
  <c r="BK201"/>
  <c r="J197"/>
  <c r="J189"/>
  <c r="BK185"/>
  <c r="J181"/>
  <c r="J160"/>
  <c r="J142"/>
  <c r="J138"/>
  <c r="BK136"/>
  <c r="J213"/>
  <c r="BK199"/>
  <c r="BK187"/>
  <c r="J185"/>
  <c r="J164"/>
  <c r="BK152"/>
  <c r="BK148"/>
  <c r="J146"/>
  <c r="BK120"/>
  <c l="1" r="P116"/>
  <c r="P115"/>
  <c r="P114"/>
  <c i="1" r="AU95"/>
  <c i="2" r="R116"/>
  <c r="R115"/>
  <c r="R114"/>
  <c r="BK116"/>
  <c r="J116"/>
  <c r="J96"/>
  <c r="T116"/>
  <c r="T115"/>
  <c r="T114"/>
  <c r="F90"/>
  <c r="BE144"/>
  <c r="BE160"/>
  <c r="BE166"/>
  <c r="BE178"/>
  <c r="BE181"/>
  <c r="BE207"/>
  <c r="J90"/>
  <c r="BE122"/>
  <c r="BE140"/>
  <c r="BE152"/>
  <c r="BE168"/>
  <c r="BE170"/>
  <c r="BE191"/>
  <c r="BE193"/>
  <c r="BE148"/>
  <c r="BE185"/>
  <c r="BE189"/>
  <c r="J87"/>
  <c r="BE124"/>
  <c r="BE128"/>
  <c r="BE146"/>
  <c r="BE156"/>
  <c r="BE203"/>
  <c r="F110"/>
  <c r="BE117"/>
  <c r="BE142"/>
  <c r="BE158"/>
  <c r="BE164"/>
  <c r="BE201"/>
  <c r="J89"/>
  <c r="BE120"/>
  <c r="BE134"/>
  <c r="BE150"/>
  <c r="BE154"/>
  <c r="BE172"/>
  <c r="BE209"/>
  <c r="BE215"/>
  <c r="BE221"/>
  <c r="BE223"/>
  <c r="BE225"/>
  <c r="BE231"/>
  <c r="BE237"/>
  <c r="BE241"/>
  <c r="BE130"/>
  <c r="BE187"/>
  <c r="BE227"/>
  <c r="BE233"/>
  <c r="BE235"/>
  <c r="BE239"/>
  <c r="BE126"/>
  <c r="BE132"/>
  <c r="BE136"/>
  <c r="BE138"/>
  <c r="BE162"/>
  <c r="BE175"/>
  <c r="BE183"/>
  <c r="BE195"/>
  <c r="BE197"/>
  <c r="BE199"/>
  <c r="BE205"/>
  <c r="BE211"/>
  <c r="BE213"/>
  <c r="BE217"/>
  <c r="BE219"/>
  <c r="BE229"/>
  <c r="BE243"/>
  <c r="J32"/>
  <c i="1" r="AW95"/>
  <c i="2" r="F34"/>
  <c i="1" r="BC95"/>
  <c r="BC94"/>
  <c r="W32"/>
  <c i="2" r="F35"/>
  <c i="1" r="BD95"/>
  <c r="BD94"/>
  <c r="W33"/>
  <c i="2" r="F33"/>
  <c i="1" r="BB95"/>
  <c r="BB94"/>
  <c r="W31"/>
  <c r="AU94"/>
  <c i="2" r="F32"/>
  <c i="1" r="BA95"/>
  <c r="BA94"/>
  <c r="W30"/>
  <c i="2" l="1" r="BK115"/>
  <c r="J115"/>
  <c r="J95"/>
  <c i="1" r="AY94"/>
  <c r="AX94"/>
  <c r="AW94"/>
  <c r="AK30"/>
  <c i="2" r="F31"/>
  <c i="1" r="AZ95"/>
  <c r="AZ94"/>
  <c r="AV94"/>
  <c r="AK29"/>
  <c i="2" r="J31"/>
  <c i="1" r="AV95"/>
  <c r="AT95"/>
  <c i="2" l="1" r="BK114"/>
  <c r="J114"/>
  <c i="1" r="AT94"/>
  <c r="W29"/>
  <c i="2" r="J28"/>
  <c i="1" r="AG95"/>
  <c r="AG94"/>
  <c r="AK26"/>
  <c r="AK35"/>
  <c l="1" r="AN94"/>
  <c r="AN95"/>
  <c i="2" r="J94"/>
  <c r="J37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<sst xmlns="http://schemas.openxmlformats.org/spreadsheetml/2006/main">
  <si>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</si>
  <si>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</si>
  <si>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</si>
  <si>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</si>
  <si>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</si>
  <si>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{45c4eadc-7f39-431c-b121-38a55687b89a}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</si>
  <si>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</si>
  <si>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</si>
  <si>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</si>
  <si>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</si>
  <si>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</si>
  <si>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</si>
  <si>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</si>
  <si>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</si>
  <si>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SO-01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</si>
  <si>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</si>
  <si>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</si>
  <si>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Třebíč - ul.Benešova 564 - VZT kuchyně</t>
  </si>
  <si>
    <t>KSO:</t>
  </si>
  <si>
    <t>CC-CZ:</t>
  </si>
  <si>
    <t>Místo:</t>
  </si>
  <si>
    <t xml:space="preserve"> </t>
  </si>
  <si>
    <t>Datum:</t>
  </si>
  <si>
    <t>21. 12. 2021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</si>
  <si>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</si>
  <si>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</si>
  <si>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</si>
  <si>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</si>
  <si>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</si>
  <si>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</si>
  <si>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</si>
  <si>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</si>
  <si>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</si>
  <si>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</si>
  <si>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</si>
  <si>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</si>
  <si>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</si>
  <si>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</si>
  <si>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</si>
  <si>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</si>
  <si>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</si>
  <si>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</si>
  <si>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</si>
  <si>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</si>
  <si>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</si>
  <si>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</si>
  <si>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</si>
  <si>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</si>
  <si>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</si>
  <si>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</si>
  <si>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</si>
  <si>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</si>
  <si>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</si>
  <si>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</si>
  <si>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</si>
  <si>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</si>
  <si>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</si>
  <si>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</si>
  <si>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</si>
  <si>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</si>
  <si>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</si>
  <si>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</si>
  <si>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</si>
  <si>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</si>
  <si>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</si>
  <si>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</si>
  <si>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</si>
  <si>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</si>
  <si>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</si>
  <si>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</si>
  <si>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</si>
  <si>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</si>
  <si>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</si>
  <si>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</si>
  <si>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</si>
  <si>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</si>
  <si>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</si>
  <si>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</si>
  <si>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</si>
  <si>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</si>
  <si>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</si>
  <si>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</si>
  <si>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</si>
  <si>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</si>
  <si>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</si>
  <si>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</si>
  <si>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</si>
  <si>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</si>
  <si>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Z-1 - Zař.č.1 - větrání kuchyně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</si>
  <si>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</si>
  <si>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</si>
  <si>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</si>
  <si>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</si>
  <si>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</si>
  <si>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</si>
  <si>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</si>
  <si>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</si>
  <si>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</si>
  <si>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</si>
  <si>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</si>
  <si>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</si>
  <si>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</si>
  <si>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</si>
  <si>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</si>
  <si>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Z-1</t>
  </si>
  <si>
    <t>Zař.č.1 - větrání kuchyně</t>
  </si>
  <si>
    <t>K</t>
  </si>
  <si>
    <t>751611116</t>
  </si>
  <si>
    <t>Montáž vzduchotechnické jednotky s rekuperací tepla s výměnou vzduchu do 5000 m3/h</t>
  </si>
  <si>
    <t>kus</t>
  </si>
  <si>
    <t>16</t>
  </si>
  <si>
    <t>655434214</t>
  </si>
  <si>
    <t>PP</t>
  </si>
  <si>
    <t>Montáž vzduchotechnické jednotky s rekuperací tepla s výměnou vzduchu do 5 000 m3/h</t>
  </si>
  <si>
    <t>PSC</t>
  </si>
  <si>
    <t xml:space="preserve">Poznámka k souboru cen:_x000d_
1. V cenách nejsou započteny náklady na připojení na rozvody a na regulaci. 2. Vzduchotechnické jednotky s výměnou vzduchu nad uvedený rozsah se oceňují individuálně. </t>
  </si>
  <si>
    <t>1.1</t>
  </si>
  <si>
    <t xml:space="preserve">Kompaktní větrací jednotka s rekuperací </t>
  </si>
  <si>
    <t>931989327</t>
  </si>
  <si>
    <t xml:space="preserve">Kompaktní větrací jednotka s rekuperací ve složení : přívodní ventilátor Vp=4000m3/h (EC motor), Vo=4000m3/h (EC motor), deskový rekuperátor včetně bypassu o min.zimní účinnosti 70%,  kazety filtrů přívod-M5, odtah G4, interní bypass, vestavěný přímý výparník, vestavěný el.dohřívač uzavírací klapky vč.servophonů, pružné manžety. Podrobněji viz.specifikace zařízení D.1.4c.03</t>
  </si>
  <si>
    <t>3</t>
  </si>
  <si>
    <t>M</t>
  </si>
  <si>
    <t>1.2</t>
  </si>
  <si>
    <t>Kompletní systém MaR pro zař.č.1</t>
  </si>
  <si>
    <t>32</t>
  </si>
  <si>
    <t>-1312749040</t>
  </si>
  <si>
    <t>Kompletní systém MaR pro zař.č.1 - vestavěný rozvaděč MaR, kompletní dodávka čidel, snímačů, servopohonů, kompletního prokabelování systému, zprovoznění, zaškolení obsluhy, revize. Podrobná specifikace viz.D.1.4c.03 a schéma kabeláží příloha technické zprávy</t>
  </si>
  <si>
    <t>4</t>
  </si>
  <si>
    <t>1.2a</t>
  </si>
  <si>
    <t>Vzdálený digitální nástěnný ovladač pro jednotku 1.1. dodávka vč.montáže</t>
  </si>
  <si>
    <t>563661926</t>
  </si>
  <si>
    <t>Vzdálený digitální nástěnný ovladač pro jednotku 1.1. dodávka vč.montáže.</t>
  </si>
  <si>
    <t>5</t>
  </si>
  <si>
    <t>1.2b</t>
  </si>
  <si>
    <t>Tlačítko zvýšeného výkonu a signalizace stavu vzt do prostoru kuchyně, dodávky vč.montáže</t>
  </si>
  <si>
    <t>-856701044</t>
  </si>
  <si>
    <t>6</t>
  </si>
  <si>
    <t>1.2c</t>
  </si>
  <si>
    <t xml:space="preserve">Detektor kouře </t>
  </si>
  <si>
    <t>-534005550</t>
  </si>
  <si>
    <t>Detektor kouře do nasávacího vzt potrubí vč.kabeláže a montáže</t>
  </si>
  <si>
    <t>7</t>
  </si>
  <si>
    <t>1.2d</t>
  </si>
  <si>
    <t>Kompletní dodávka kabeláží vč.jističů, žlabů, vč.montáže, zapojení, zprovoznění, revize elektro, projektu</t>
  </si>
  <si>
    <t>-1988162022</t>
  </si>
  <si>
    <t xml:space="preserve">Kompletní dodávky kabeláží, jističů, zapojení, zprovoznění  dodávka vč.montáže a revize elektro, CYKY 5x4 60m, CYKY 5x2,5 30m, CYKY 3x2,5 30m, CYKY 3x1,5 110m, CY6 60m, JYSTY 2x2x0,8 60m, FTP venkovní 50m, Jističe - 16A/3/C 1ks, 20A/3/C 1ks, 20A/3/B 1ks, 6A/1/C 1ks, Jistič.chránič 16A/1/B, žlab pro rozvody elektro 40m, zásuvka 230V 1ks, Lišty 20x20 30m, doplnění rozvaděče) dle schématu kabeláží v příloze technické zprávy</t>
  </si>
  <si>
    <t>8</t>
  </si>
  <si>
    <t>1.3</t>
  </si>
  <si>
    <t xml:space="preserve">venkovní kondenzační  jednotka pro přímý výparník zař.č.1.1.</t>
  </si>
  <si>
    <t>ks</t>
  </si>
  <si>
    <t>64</t>
  </si>
  <si>
    <t>-694137022</t>
  </si>
  <si>
    <t xml:space="preserve">venkovní kondenzační  jednotka pro přímý výparník zař.č.1.1, 400V, Qchl=14kW, akust.tlak 1m max 52dB(A),chladivo R410A, invertor, dodávka včetně konzole a montáže</t>
  </si>
  <si>
    <t>9</t>
  </si>
  <si>
    <t>1.3a</t>
  </si>
  <si>
    <t>Komunikační modul</t>
  </si>
  <si>
    <t>-796020543</t>
  </si>
  <si>
    <t>Komunikační modul chladící jednotky pro řízení 0-10V, včetně expanzního ventilu a příslušenství chladícího okruhu, dodávka vč.montáže</t>
  </si>
  <si>
    <t>10</t>
  </si>
  <si>
    <t>1.3b</t>
  </si>
  <si>
    <t>propojovací Cu potrubí vč.izolace, komunikačního kabelu 16/10, krycí lišty</t>
  </si>
  <si>
    <t>m</t>
  </si>
  <si>
    <t>1534324089</t>
  </si>
  <si>
    <t>11</t>
  </si>
  <si>
    <t>1.3c</t>
  </si>
  <si>
    <t>tlaková zkouška</t>
  </si>
  <si>
    <t>soub</t>
  </si>
  <si>
    <t>1682995009</t>
  </si>
  <si>
    <t xml:space="preserve">tlaková zkouška </t>
  </si>
  <si>
    <t>12</t>
  </si>
  <si>
    <t>1.3d</t>
  </si>
  <si>
    <t>napuštění systému chladivem</t>
  </si>
  <si>
    <t>-437458605</t>
  </si>
  <si>
    <t>13</t>
  </si>
  <si>
    <t>751398052</t>
  </si>
  <si>
    <t>Mtž protidešťové žaluzie potrubí do 0,300 m2</t>
  </si>
  <si>
    <t>1822279784</t>
  </si>
  <si>
    <t xml:space="preserve">Montáž ostatních zařízení  protidešťové žaluzie nebo žaluziové klapky na čtyřhranné potrubí, průřezu přes 0,150 do 0,300 m2</t>
  </si>
  <si>
    <t>14</t>
  </si>
  <si>
    <t>1.4</t>
  </si>
  <si>
    <t>Výfukový kus vč.síta</t>
  </si>
  <si>
    <t>-1929502587</t>
  </si>
  <si>
    <t>1.5</t>
  </si>
  <si>
    <t>Nerezová prostorová digestoř 2000x1300 vč.tukových filtrů a osvětlení, 2x hrdlo, dodávka vč.montáže</t>
  </si>
  <si>
    <t>-192666399</t>
  </si>
  <si>
    <t>1.6</t>
  </si>
  <si>
    <t>Nerezová digestoř prostorová 1100x1100 vč.tukových filtrů a osvětlení, 1x hrdlo, dodávka vč.montáže</t>
  </si>
  <si>
    <t>-668203128</t>
  </si>
  <si>
    <t>17</t>
  </si>
  <si>
    <t>1.7.1</t>
  </si>
  <si>
    <t>Nerezová digestoř nástěnná 1100x1100 vč.tukových filtrů a osvětlení, 1x hrdlo, dodávka vč.montáže</t>
  </si>
  <si>
    <t>-129796353</t>
  </si>
  <si>
    <t>18</t>
  </si>
  <si>
    <t>751311302</t>
  </si>
  <si>
    <t>Mtž vyústi textilní kruhové D do 400 mm</t>
  </si>
  <si>
    <t>2002254378</t>
  </si>
  <si>
    <t>Montáž vyústí textilní kruhové, průměru přes 200 do 400 mm</t>
  </si>
  <si>
    <t>19</t>
  </si>
  <si>
    <t>1.8</t>
  </si>
  <si>
    <t xml:space="preserve">Textilní kruhová výustka </t>
  </si>
  <si>
    <t>-1422471646</t>
  </si>
  <si>
    <t>Textilní kruhová výustka kruhová DN 355 vč.závěsného systému a obručí, které zajistí držení tvaru i když potrubím nebude proudit vzduch, barva bílá</t>
  </si>
  <si>
    <t>20</t>
  </si>
  <si>
    <t>751344123</t>
  </si>
  <si>
    <t>Mtž tlumiče hluku pro čtyřhranné potrubí do 0,450 m2</t>
  </si>
  <si>
    <t>-90980398</t>
  </si>
  <si>
    <t xml:space="preserve">Montáž tlumičů  hluku pro čtyřhranné potrubí, průřezu přes 0,300 do 0,450 m2</t>
  </si>
  <si>
    <t>1.9</t>
  </si>
  <si>
    <t>Čtyřhranný tlumič hluku 900x500 dl.2000mm vč.buněk hluku</t>
  </si>
  <si>
    <t>447280696</t>
  </si>
  <si>
    <t>22</t>
  </si>
  <si>
    <t>1.10</t>
  </si>
  <si>
    <t>440237250</t>
  </si>
  <si>
    <t>23</t>
  </si>
  <si>
    <t>1.11</t>
  </si>
  <si>
    <t>Čtyřhranný tlumič hluku 800x500 dl.1000mm vč.buněk hluku</t>
  </si>
  <si>
    <t>1511416723</t>
  </si>
  <si>
    <t>24</t>
  </si>
  <si>
    <t>751514877</t>
  </si>
  <si>
    <t>Mtž regulační a měřící clony do plech potrubí kruhové bez příruby D do 300 mm</t>
  </si>
  <si>
    <t>-2100272963</t>
  </si>
  <si>
    <t xml:space="preserve">Montáž regulační nebo měřící clony do plechového potrubí  kruhové bez příruby, průměru přes 200 do 300 mm</t>
  </si>
  <si>
    <t>25</t>
  </si>
  <si>
    <t>1.12</t>
  </si>
  <si>
    <t>Regulační klapka ruční DN250</t>
  </si>
  <si>
    <t>1550982425</t>
  </si>
  <si>
    <t>26</t>
  </si>
  <si>
    <t>751311093</t>
  </si>
  <si>
    <t>Mtž vyústi čtyřhranné na čtyřhranné potrubí do 0,150 m2</t>
  </si>
  <si>
    <t>1370548447</t>
  </si>
  <si>
    <t xml:space="preserve">Montáž vyústí  čtyřhranné do čtyřhranného potrubí, průřezu přes 0,080 do 0,150 m2</t>
  </si>
  <si>
    <t>27</t>
  </si>
  <si>
    <t>1.13</t>
  </si>
  <si>
    <t xml:space="preserve">Přívodní výustka dvouřadá 500x200 s regulací R1, RAL </t>
  </si>
  <si>
    <t>1292279632</t>
  </si>
  <si>
    <t>28</t>
  </si>
  <si>
    <t>751510044</t>
  </si>
  <si>
    <t>Vzduchotechnické potrubí pozink kruhové spirálně vinuté D do 400 mm</t>
  </si>
  <si>
    <t>-933417970</t>
  </si>
  <si>
    <t xml:space="preserve">Vzduchotechnické potrubí z pozinkovaného plechu kruhové, trouba spirálně vinutá bez příruby, průměru přes 300 do 400 mm,provedení těsné,  dodávka vč.montáže</t>
  </si>
  <si>
    <t xml:space="preserve">Poznámka k souboru cen:_x000d_
1. V cenách jsou započteny i náklady na dodání a montáž trub včetně tvarovek. 2. V cenách -0010 až -0023 jsou započteny i náklady na: a) dodání a osazení přírubových lišt, b) tmelení akrylátovým tmelem. 3. V cenách -0041 až -0053 nejsou započteny náklady na příruby, spoje jsou prováděné pomocí spojek. </t>
  </si>
  <si>
    <t>29</t>
  </si>
  <si>
    <t>751510014</t>
  </si>
  <si>
    <t>Vzduchotechnické potrubí pozink čtyřhranné průřezu do 0,28 m2</t>
  </si>
  <si>
    <t>-1357113099</t>
  </si>
  <si>
    <t xml:space="preserve">Vzduchotechnické potrubí z pozinkovaného plechu  čtyřhranné s přírubou, průřezu přes 0,13 do 0,28 m2</t>
  </si>
  <si>
    <t>30</t>
  </si>
  <si>
    <t>751510015</t>
  </si>
  <si>
    <t>Vzduchotechnické potrubí pozink čtyřhranné průřezu do 0,50 m2</t>
  </si>
  <si>
    <t>-1885678823</t>
  </si>
  <si>
    <t xml:space="preserve">Vzduchotechnické potrubí z pozinkovaného plechu  čtyřhranné s přírubou, průřezu přes 0,28 do 0,50 m2</t>
  </si>
  <si>
    <t>31</t>
  </si>
  <si>
    <t>713150</t>
  </si>
  <si>
    <t>Čtyřhranné potrubí</t>
  </si>
  <si>
    <t>m2</t>
  </si>
  <si>
    <t>-1589985676</t>
  </si>
  <si>
    <t>Čtyřhranné a kruhové potrubí pozink.krčky, odskoky, úprava potrubí, doměry. Dodávka vč.montáže</t>
  </si>
  <si>
    <t>R713000001</t>
  </si>
  <si>
    <t>Tepelná a protihluková izolace tl.80mm ALS, montáž na navařovací trny vč.zaplechování pozink.plechem, dodávka vč.montáže</t>
  </si>
  <si>
    <t>-1516657910</t>
  </si>
  <si>
    <t>33</t>
  </si>
  <si>
    <t>751510015-2</t>
  </si>
  <si>
    <t>Vzduchotechnické potrubí ALP</t>
  </si>
  <si>
    <t>-411105890</t>
  </si>
  <si>
    <t>Vzduchotechnické potrubí v provedení ALP, polyuretan s oboustrannou Al fólií tl.30mm, provedení těsné přes 0,2 do 0,55m2 vč.tvarovek, dodávka vč.montáže</t>
  </si>
  <si>
    <t>34</t>
  </si>
  <si>
    <t>751510015-1</t>
  </si>
  <si>
    <t>407490992</t>
  </si>
  <si>
    <t>Vzduchotechnické potrubí v provedení ALP, polyuretan s oboustrannou Al fólií tl.20mm, provedení těsné přes 0,2 do 0,55m2 vč.tvarovek, dodávka vč.montáže</t>
  </si>
  <si>
    <t>35</t>
  </si>
  <si>
    <t>R751000004</t>
  </si>
  <si>
    <t>Spojovací, těsnící, závěsný materiál</t>
  </si>
  <si>
    <t>kg</t>
  </si>
  <si>
    <t>-1143366479</t>
  </si>
  <si>
    <t>36</t>
  </si>
  <si>
    <t>R751000005</t>
  </si>
  <si>
    <t>Zprovoznění zařízení, zaregulování, funkční zkoušky, zaškolení obsluhy</t>
  </si>
  <si>
    <t>hod</t>
  </si>
  <si>
    <t>-1112087640</t>
  </si>
  <si>
    <t>Zprovoznění zařízení vzt, zaregulování, funkční zkoušky, zaškolení obsluhy</t>
  </si>
  <si>
    <t>37</t>
  </si>
  <si>
    <t>R751000006</t>
  </si>
  <si>
    <t>Zapojení kabeláží, nastavení a autorizované zprovoznění MaR</t>
  </si>
  <si>
    <t>-394015902</t>
  </si>
  <si>
    <t xml:space="preserve">Zapojení kabeláží, nastavení a autorizované zprovoznění systému, včetně revize </t>
  </si>
  <si>
    <t>38</t>
  </si>
  <si>
    <t>R751000007</t>
  </si>
  <si>
    <t>Mimostaveništní doprava, přesun hmot, jeřáb pro osazení vzt jednotky na střechu objektu</t>
  </si>
  <si>
    <t>-1665154324</t>
  </si>
  <si>
    <t>39</t>
  </si>
  <si>
    <t>R751000011</t>
  </si>
  <si>
    <t>Demontáže</t>
  </si>
  <si>
    <t>-1293769690</t>
  </si>
  <si>
    <t>Demontáže stávající vzduchotechniky v prostoru kuchyně a strojovny vzt (přívodní jednotka), střešní ventilátor, potrubí včetně ekologické likvidace</t>
  </si>
  <si>
    <t>40</t>
  </si>
  <si>
    <t>R713000016</t>
  </si>
  <si>
    <t>Nátěr</t>
  </si>
  <si>
    <t>208721474</t>
  </si>
  <si>
    <t>Nátěr pozink.potrubí v prostoru kuchyně RAL9016 bílá, potravinářský atest, dodávka vč.montáže</t>
  </si>
  <si>
    <t>41</t>
  </si>
  <si>
    <t>PL-1</t>
  </si>
  <si>
    <t>Dodávka a montáž bezpečnostního uzávěru plynu BAP vč.revize</t>
  </si>
  <si>
    <t>396483417</t>
  </si>
  <si>
    <t>Dodávka a montáž bezpečnostního uzávěru plynu BAP vč.revize (přívod plynu ke kuch.stoličce)</t>
  </si>
  <si>
    <t>42</t>
  </si>
  <si>
    <t>ST-4</t>
  </si>
  <si>
    <t>Vybourání, přisekání, následná zazdívka otvorů</t>
  </si>
  <si>
    <t>-1003544076</t>
  </si>
  <si>
    <t>Vybourání, přisekání, následná zazdívka otvorů vč.zapravení - po stávajících rozvodech</t>
  </si>
  <si>
    <t>43</t>
  </si>
  <si>
    <t>ST-5</t>
  </si>
  <si>
    <t>Přesuny suti a vybouraných hmot</t>
  </si>
  <si>
    <t>1810046949</t>
  </si>
  <si>
    <t>Přesun suti a vybouraných hmot vč.naložení a složení suti, vnitrostaveništní doprava suti, vodorovného přemístění, poplatku za skládku</t>
  </si>
  <si>
    <t>44</t>
  </si>
  <si>
    <t>ST-9</t>
  </si>
  <si>
    <t xml:space="preserve">Zakrytí podlah, spotřebičů před zahájením prací </t>
  </si>
  <si>
    <t>-1355251385</t>
  </si>
  <si>
    <t>45</t>
  </si>
  <si>
    <t>OC-1</t>
  </si>
  <si>
    <t>Ocelová konstrukce pod vzduchotechniku na střeše objektu</t>
  </si>
  <si>
    <t>2128767082</t>
  </si>
  <si>
    <t>Ocelová konstrukce pod vzduchotechniku na střeše objektu dle statického posudku, včetně žárového zinkování, svaření, montáže, technického návrhu, projektu</t>
  </si>
  <si>
    <t>46</t>
  </si>
  <si>
    <t>HR</t>
  </si>
  <si>
    <t>Doplnění hromosvodu včetně montáže, projektu, revize</t>
  </si>
  <si>
    <t>2053634</t>
  </si>
  <si>
    <t>47</t>
  </si>
  <si>
    <t>PL-2</t>
  </si>
  <si>
    <t>Úprava zavěšení stávajícího rozvodu plynu od kuch.stoličky</t>
  </si>
  <si>
    <t>-1788981898</t>
  </si>
  <si>
    <t>Úprava zavěšení stávajícího rozvodu plynu od kuch.stoličky, potrubí je v současné době zavěšeno přes vzt potrubí určené k demontáži</t>
  </si>
  <si>
    <t>48</t>
  </si>
  <si>
    <t>EL</t>
  </si>
  <si>
    <t>Úprava zavěšení stávajícího kabel.žlabu elektro</t>
  </si>
  <si>
    <t>139463926</t>
  </si>
  <si>
    <t>Úprava zavěšení stávajícího stávajícího kabel.žlabu elektro, žlab je v současné době zavěšený přes vzt potrubí určené k demontáži</t>
  </si>
  <si>
    <t>49</t>
  </si>
  <si>
    <t>ST-7</t>
  </si>
  <si>
    <t>Úprava světlíku po prostupu odtah.vzt potrubí</t>
  </si>
  <si>
    <t>1639288057</t>
  </si>
  <si>
    <t>Úprava světlíku po prostupu odtah.vzt potrubí vč.zatěsnění</t>
  </si>
  <si>
    <t>50</t>
  </si>
  <si>
    <t>ST-8</t>
  </si>
  <si>
    <t>Úprava prostupu střechou</t>
  </si>
  <si>
    <t>436730929</t>
  </si>
  <si>
    <t>Úprava prostupu střechou - využito stávajícího prostupu po demontáži střešního ventilátoru, úpravy prostupu, zapravení, utěsnění</t>
  </si>
  <si>
    <t>51</t>
  </si>
  <si>
    <t>EL-1</t>
  </si>
  <si>
    <t>Demontáže stávajícího osvětlení</t>
  </si>
  <si>
    <t>-384856959</t>
  </si>
  <si>
    <t xml:space="preserve">Demontáže stávajícího osvětlení, které bude v kolizi s vzt, následná zpětná montáž, osazení 2ks nového osvětlení </t>
  </si>
  <si>
    <t>52</t>
  </si>
  <si>
    <t>ST-10</t>
  </si>
  <si>
    <t>Zapravení stropu po demontáži stávající vzt</t>
  </si>
  <si>
    <t>1993781211</t>
  </si>
  <si>
    <t>53</t>
  </si>
  <si>
    <t>ST-11</t>
  </si>
  <si>
    <t>Sádrokartonová konstrukce k digestoři zař.č.1.5</t>
  </si>
  <si>
    <t>2085990066</t>
  </si>
  <si>
    <t>Sádrokartonová konstrukce k digestoři zař.č.1.6, obklad bočních stran nad digestoří sádrokartonem včetně tmelení, přebroušení, výmalby</t>
  </si>
  <si>
    <t>54</t>
  </si>
  <si>
    <t>ST-12</t>
  </si>
  <si>
    <t>Sádrokartonová konstrukce k digestoři zař.č.1.6</t>
  </si>
  <si>
    <t>2073942313</t>
  </si>
  <si>
    <t>55</t>
  </si>
  <si>
    <t>ST-13</t>
  </si>
  <si>
    <t>Sádrokartonová konstrukce k digestoři zař.č.1.7</t>
  </si>
  <si>
    <t>-1514354119</t>
  </si>
  <si>
    <t>Sádrokartonová konstrukce k digestoři zař.č.1.7, obklad bočních stran nad digestoří sádrokartonem včetně tmelení, přebroušení, výmalby</t>
  </si>
  <si>
    <t>56</t>
  </si>
  <si>
    <t>ST-14</t>
  </si>
  <si>
    <t>Sádrokartonový podhled pod odtahové potrubí vzt</t>
  </si>
  <si>
    <t>998711197</t>
  </si>
  <si>
    <t>Sádrokartonový podhled pod odtahové potrubí vzt 13m2, včetně tmelení, přebroušení, výmalby, dodávky a montáže 3ks revizních dvířek</t>
  </si>
  <si>
    <t>57</t>
  </si>
  <si>
    <t>ST-15</t>
  </si>
  <si>
    <t>Výmalba</t>
  </si>
  <si>
    <t>2004423683</t>
  </si>
  <si>
    <t xml:space="preserve">Kompletní výmalba v prostoru kuchyně  malba bílá s potravinářským atestem dvojnásobná + 1x penetrace, včetně výmalby v m.č.2.04, 2.15 (bez potr.atestu)</t>
  </si>
  <si>
    <t>58</t>
  </si>
  <si>
    <t>ST-16</t>
  </si>
  <si>
    <t>Úklid</t>
  </si>
  <si>
    <t>-1744813497</t>
  </si>
  <si>
    <t xml:space="preserve">Úklid průběžný, včetně kompletního úklidu po provedení prací před předáním díla objednavateli. </t>
  </si>
  <si>
    <t>59</t>
  </si>
  <si>
    <t>OST</t>
  </si>
  <si>
    <t>Pomocné práce nezahrnuté v rozpočtu</t>
  </si>
  <si>
    <t>-1029801357</t>
  </si>
  <si>
    <t>Pomocné práce nezahrnuté v rozpočtu - stavební přípomoce, přisekání otvorů atd.</t>
  </si>
  <si>
    <t>60</t>
  </si>
  <si>
    <t>OST-2</t>
  </si>
  <si>
    <t>Dokumentace skutečného provedení stavby, doklady k předání, štítky</t>
  </si>
  <si>
    <t>-1640797960</t>
  </si>
  <si>
    <t>61</t>
  </si>
  <si>
    <t>EL-14</t>
  </si>
  <si>
    <t>Revize elektro</t>
  </si>
  <si>
    <t>1284299893</t>
  </si>
  <si>
    <t>63</t>
  </si>
  <si>
    <t>715009</t>
  </si>
  <si>
    <t>Koordinace prací na stavbě</t>
  </si>
  <si>
    <t>129284542</t>
  </si>
  <si>
    <t>Koordinace prací na stavbě, účast na kontrolních dnech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</si>
</sst>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SO-01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Třebíč - ul.Benešova 564 - VZT kuchyně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21. 12. 2021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'SO-01 - MŠ Třebíč - ul.Be...'!J28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'SO-01 - MŠ Třebíč - ul.Be...'!P114</f>
        <v>0</v>
      </c>
      <c r="AV95" s="124">
        <f>'SO-01 - MŠ Třebíč - ul.Be...'!J31</f>
        <v>0</v>
      </c>
      <c r="AW95" s="124">
        <f>'SO-01 - MŠ Třebíč - ul.Be...'!J32</f>
        <v>0</v>
      </c>
      <c r="AX95" s="124">
        <f>'SO-01 - MŠ Třebíč - ul.Be...'!J33</f>
        <v>0</v>
      </c>
      <c r="AY95" s="124">
        <f>'SO-01 - MŠ Třebíč - ul.Be...'!J34</f>
        <v>0</v>
      </c>
      <c r="AZ95" s="124">
        <f>'SO-01 - MŠ Třebíč - ul.Be...'!F31</f>
        <v>0</v>
      </c>
      <c r="BA95" s="124">
        <f>'SO-01 - MŠ Třebíč - ul.Be...'!F32</f>
        <v>0</v>
      </c>
      <c r="BB95" s="124">
        <f>'SO-01 - MŠ Třebíč - ul.Be...'!F33</f>
        <v>0</v>
      </c>
      <c r="BC95" s="124">
        <f>'SO-01 - MŠ Třebíč - ul.Be...'!F34</f>
        <v>0</v>
      </c>
      <c r="BD95" s="126">
        <f>'SO-01 - MŠ Třebíč - ul.Be...'!F35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tt6Yxzi9Txlg0zrOvKl8+Gscu1OzIzmX530RnQqS1f2hzCnXj4ZM4T3EYCwnmEboHoZJrFm0KF4rzyxguExhrQ==" hashValue="tPkGp8/4SZ4Zm93bv4BcKo+BEeC8vdEEfhGBg12G99zVFfEGOIJcQ2QKXFgcSg5px8ofHnbxwotw/iAstFqk9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1 - MŠ Třebíč - ul.B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="1" customFormat="1" ht="24.96" customHeight="1">
      <c r="B4" s="17"/>
      <c r="D4" s="130" t="s">
        <v>81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21. 12. 2021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ROUND(J114,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ROUND((SUM(BE114:BE244)),  2)</f>
        <v>0</v>
      </c>
      <c r="G31" s="35"/>
      <c r="H31" s="35"/>
      <c r="I31" s="146">
        <v>0.20999999999999999</v>
      </c>
      <c r="J31" s="145">
        <f>ROUND(((SUM(BE114:BE244))*I31),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39</v>
      </c>
      <c r="F32" s="145">
        <f>ROUND((SUM(BF114:BF244)),  2)</f>
        <v>0</v>
      </c>
      <c r="G32" s="35"/>
      <c r="H32" s="35"/>
      <c r="I32" s="146">
        <v>0.14999999999999999</v>
      </c>
      <c r="J32" s="145">
        <f>ROUND(((SUM(BF114:BF244))*I32),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40</v>
      </c>
      <c r="F33" s="145">
        <f>ROUND((SUM(BG114:BG244)), 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41</v>
      </c>
      <c r="F34" s="145">
        <f>ROUND((SUM(BH114:BH244)), 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42</v>
      </c>
      <c r="F35" s="145">
        <f>ROUND((SUM(BI114:BI244)),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MŠ Třebíč - ul.Benešova 564 - VZT kuchyně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21. 12. 2021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="9" customFormat="1" ht="24.96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J115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J116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2" customFormat="1" ht="21.84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="2" customFormat="1" ht="6.96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24.96" customHeight="1">
      <c r="A103" s="35"/>
      <c r="B103" s="36"/>
      <c r="C103" s="20" t="s">
        <v>89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6.5" customHeight="1">
      <c r="A106" s="35"/>
      <c r="B106" s="36"/>
      <c r="C106" s="37"/>
      <c r="D106" s="37"/>
      <c r="E106" s="73" t="str">
        <f>E7</f>
        <v>MŠ Třebíč - ul.Benešova 564 - VZT kuchyně</v>
      </c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29" t="s">
        <v>22</v>
      </c>
      <c r="J108" s="76" t="str">
        <f>IF(J10="","",J10)</f>
        <v>21. 12. 2021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5.15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29" t="s">
        <v>29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5.15" customHeight="1">
      <c r="A111" s="35"/>
      <c r="B111" s="36"/>
      <c r="C111" s="29" t="s">
        <v>27</v>
      </c>
      <c r="D111" s="37"/>
      <c r="E111" s="37"/>
      <c r="F111" s="24" t="str">
        <f>IF(E16="","",E16)</f>
        <v>Vyplň údaj</v>
      </c>
      <c r="G111" s="37"/>
      <c r="H111" s="37"/>
      <c r="I111" s="29" t="s">
        <v>31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0.32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1" customFormat="1" ht="29.28" customHeight="1">
      <c r="A113" s="181"/>
      <c r="B113" s="182"/>
      <c r="C113" s="183" t="s">
        <v>90</v>
      </c>
      <c r="D113" s="184" t="s">
        <v>58</v>
      </c>
      <c r="E113" s="184" t="s">
        <v>54</v>
      </c>
      <c r="F113" s="184" t="s">
        <v>55</v>
      </c>
      <c r="G113" s="184" t="s">
        <v>91</v>
      </c>
      <c r="H113" s="184" t="s">
        <v>92</v>
      </c>
      <c r="I113" s="184" t="s">
        <v>93</v>
      </c>
      <c r="J113" s="185" t="s">
        <v>84</v>
      </c>
      <c r="K113" s="186" t="s">
        <v>94</v>
      </c>
      <c r="L113" s="187"/>
      <c r="M113" s="97" t="s">
        <v>1</v>
      </c>
      <c r="N113" s="98" t="s">
        <v>37</v>
      </c>
      <c r="O113" s="98" t="s">
        <v>95</v>
      </c>
      <c r="P113" s="98" t="s">
        <v>96</v>
      </c>
      <c r="Q113" s="98" t="s">
        <v>97</v>
      </c>
      <c r="R113" s="98" t="s">
        <v>98</v>
      </c>
      <c r="S113" s="98" t="s">
        <v>99</v>
      </c>
      <c r="T113" s="99" t="s">
        <v>100</v>
      </c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</row>
    <row r="114" s="2" customFormat="1" ht="22.8" customHeight="1">
      <c r="A114" s="35"/>
      <c r="B114" s="36"/>
      <c r="C114" s="104" t="s">
        <v>101</v>
      </c>
      <c r="D114" s="37"/>
      <c r="E114" s="37"/>
      <c r="F114" s="37"/>
      <c r="G114" s="37"/>
      <c r="H114" s="37"/>
      <c r="I114" s="37"/>
      <c r="J114" s="188">
        <f>BK114</f>
        <v>0</v>
      </c>
      <c r="K114" s="37"/>
      <c r="L114" s="41"/>
      <c r="M114" s="100"/>
      <c r="N114" s="189"/>
      <c r="O114" s="101"/>
      <c r="P114" s="190">
        <f>P115</f>
        <v>0</v>
      </c>
      <c r="Q114" s="101"/>
      <c r="R114" s="190">
        <f>R115</f>
        <v>0.39890000000000003</v>
      </c>
      <c r="S114" s="101"/>
      <c r="T114" s="191">
        <f>T115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72</v>
      </c>
      <c r="AU114" s="14" t="s">
        <v>86</v>
      </c>
      <c r="BK114" s="192">
        <f>BK115</f>
        <v>0</v>
      </c>
    </row>
    <row r="115" s="12" customFormat="1" ht="25.92" customHeight="1">
      <c r="A115" s="12"/>
      <c r="B115" s="193"/>
      <c r="C115" s="194"/>
      <c r="D115" s="195" t="s">
        <v>72</v>
      </c>
      <c r="E115" s="196" t="s">
        <v>102</v>
      </c>
      <c r="F115" s="196" t="s">
        <v>102</v>
      </c>
      <c r="G115" s="194"/>
      <c r="H115" s="194"/>
      <c r="I115" s="197"/>
      <c r="J115" s="198">
        <f>BK115</f>
        <v>0</v>
      </c>
      <c r="K115" s="194"/>
      <c r="L115" s="199"/>
      <c r="M115" s="200"/>
      <c r="N115" s="201"/>
      <c r="O115" s="201"/>
      <c r="P115" s="202">
        <f>P116</f>
        <v>0</v>
      </c>
      <c r="Q115" s="201"/>
      <c r="R115" s="202">
        <f>R116</f>
        <v>0.39890000000000003</v>
      </c>
      <c r="S115" s="201"/>
      <c r="T115" s="203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4" t="s">
        <v>80</v>
      </c>
      <c r="AT115" s="205" t="s">
        <v>72</v>
      </c>
      <c r="AU115" s="205" t="s">
        <v>73</v>
      </c>
      <c r="AY115" s="204" t="s">
        <v>103</v>
      </c>
      <c r="BK115" s="206">
        <f>BK116</f>
        <v>0</v>
      </c>
    </row>
    <row r="116" s="12" customFormat="1" ht="22.8" customHeight="1">
      <c r="A116" s="12"/>
      <c r="B116" s="193"/>
      <c r="C116" s="194"/>
      <c r="D116" s="195" t="s">
        <v>72</v>
      </c>
      <c r="E116" s="207" t="s">
        <v>104</v>
      </c>
      <c r="F116" s="207" t="s">
        <v>105</v>
      </c>
      <c r="G116" s="194"/>
      <c r="H116" s="194"/>
      <c r="I116" s="197"/>
      <c r="J116" s="208">
        <f>BK116</f>
        <v>0</v>
      </c>
      <c r="K116" s="194"/>
      <c r="L116" s="199"/>
      <c r="M116" s="200"/>
      <c r="N116" s="201"/>
      <c r="O116" s="201"/>
      <c r="P116" s="202">
        <f>SUM(P117:P244)</f>
        <v>0</v>
      </c>
      <c r="Q116" s="201"/>
      <c r="R116" s="202">
        <f>SUM(R117:R244)</f>
        <v>0.39890000000000003</v>
      </c>
      <c r="S116" s="201"/>
      <c r="T116" s="203">
        <f>SUM(T117:T244)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4" t="s">
        <v>80</v>
      </c>
      <c r="AT116" s="205" t="s">
        <v>72</v>
      </c>
      <c r="AU116" s="205" t="s">
        <v>78</v>
      </c>
      <c r="AY116" s="204" t="s">
        <v>103</v>
      </c>
      <c r="BK116" s="206">
        <f>SUM(BK117:BK244)</f>
        <v>0</v>
      </c>
    </row>
    <row r="117" s="2" customFormat="1" ht="24.15" customHeight="1">
      <c r="A117" s="35"/>
      <c r="B117" s="36"/>
      <c r="C117" s="209" t="s">
        <v>78</v>
      </c>
      <c r="D117" s="209" t="s">
        <v>106</v>
      </c>
      <c r="E117" s="210" t="s">
        <v>107</v>
      </c>
      <c r="F117" s="211" t="s">
        <v>108</v>
      </c>
      <c r="G117" s="212" t="s">
        <v>109</v>
      </c>
      <c r="H117" s="213">
        <v>1</v>
      </c>
      <c r="I117" s="214"/>
      <c r="J117" s="215">
        <f>ROUND(I117*H117,2)</f>
        <v>0</v>
      </c>
      <c r="K117" s="216"/>
      <c r="L117" s="41"/>
      <c r="M117" s="217" t="s">
        <v>1</v>
      </c>
      <c r="N117" s="218" t="s">
        <v>38</v>
      </c>
      <c r="O117" s="88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21" t="s">
        <v>110</v>
      </c>
      <c r="AT117" s="221" t="s">
        <v>106</v>
      </c>
      <c r="AU117" s="221" t="s">
        <v>80</v>
      </c>
      <c r="AY117" s="14" t="s">
        <v>103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4" t="s">
        <v>78</v>
      </c>
      <c r="BK117" s="222">
        <f>ROUND(I117*H117,2)</f>
        <v>0</v>
      </c>
      <c r="BL117" s="14" t="s">
        <v>110</v>
      </c>
      <c r="BM117" s="221" t="s">
        <v>111</v>
      </c>
    </row>
    <row r="118" s="2" customFormat="1">
      <c r="A118" s="35"/>
      <c r="B118" s="36"/>
      <c r="C118" s="37"/>
      <c r="D118" s="223" t="s">
        <v>112</v>
      </c>
      <c r="E118" s="37"/>
      <c r="F118" s="224" t="s">
        <v>113</v>
      </c>
      <c r="G118" s="37"/>
      <c r="H118" s="37"/>
      <c r="I118" s="225"/>
      <c r="J118" s="37"/>
      <c r="K118" s="37"/>
      <c r="L118" s="41"/>
      <c r="M118" s="226"/>
      <c r="N118" s="227"/>
      <c r="O118" s="88"/>
      <c r="P118" s="88"/>
      <c r="Q118" s="88"/>
      <c r="R118" s="88"/>
      <c r="S118" s="88"/>
      <c r="T118" s="89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112</v>
      </c>
      <c r="AU118" s="14" t="s">
        <v>80</v>
      </c>
    </row>
    <row r="119" s="2" customFormat="1">
      <c r="A119" s="35"/>
      <c r="B119" s="36"/>
      <c r="C119" s="37"/>
      <c r="D119" s="223" t="s">
        <v>114</v>
      </c>
      <c r="E119" s="37"/>
      <c r="F119" s="228" t="s">
        <v>115</v>
      </c>
      <c r="G119" s="37"/>
      <c r="H119" s="37"/>
      <c r="I119" s="225"/>
      <c r="J119" s="37"/>
      <c r="K119" s="37"/>
      <c r="L119" s="41"/>
      <c r="M119" s="226"/>
      <c r="N119" s="227"/>
      <c r="O119" s="88"/>
      <c r="P119" s="88"/>
      <c r="Q119" s="88"/>
      <c r="R119" s="88"/>
      <c r="S119" s="88"/>
      <c r="T119" s="89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114</v>
      </c>
      <c r="AU119" s="14" t="s">
        <v>80</v>
      </c>
    </row>
    <row r="120" s="2" customFormat="1" ht="14.4" customHeight="1">
      <c r="A120" s="35"/>
      <c r="B120" s="36"/>
      <c r="C120" s="209" t="s">
        <v>80</v>
      </c>
      <c r="D120" s="209" t="s">
        <v>106</v>
      </c>
      <c r="E120" s="210" t="s">
        <v>116</v>
      </c>
      <c r="F120" s="211" t="s">
        <v>117</v>
      </c>
      <c r="G120" s="212" t="s">
        <v>109</v>
      </c>
      <c r="H120" s="213">
        <v>1</v>
      </c>
      <c r="I120" s="214"/>
      <c r="J120" s="215">
        <f>ROUND(I120*H120,2)</f>
        <v>0</v>
      </c>
      <c r="K120" s="216"/>
      <c r="L120" s="41"/>
      <c r="M120" s="217" t="s">
        <v>1</v>
      </c>
      <c r="N120" s="218" t="s">
        <v>38</v>
      </c>
      <c r="O120" s="88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1" t="s">
        <v>110</v>
      </c>
      <c r="AT120" s="221" t="s">
        <v>106</v>
      </c>
      <c r="AU120" s="221" t="s">
        <v>80</v>
      </c>
      <c r="AY120" s="14" t="s">
        <v>103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4" t="s">
        <v>78</v>
      </c>
      <c r="BK120" s="222">
        <f>ROUND(I120*H120,2)</f>
        <v>0</v>
      </c>
      <c r="BL120" s="14" t="s">
        <v>110</v>
      </c>
      <c r="BM120" s="221" t="s">
        <v>118</v>
      </c>
    </row>
    <row r="121" s="2" customFormat="1">
      <c r="A121" s="35"/>
      <c r="B121" s="36"/>
      <c r="C121" s="37"/>
      <c r="D121" s="223" t="s">
        <v>112</v>
      </c>
      <c r="E121" s="37"/>
      <c r="F121" s="224" t="s">
        <v>119</v>
      </c>
      <c r="G121" s="37"/>
      <c r="H121" s="37"/>
      <c r="I121" s="225"/>
      <c r="J121" s="37"/>
      <c r="K121" s="37"/>
      <c r="L121" s="41"/>
      <c r="M121" s="226"/>
      <c r="N121" s="227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112</v>
      </c>
      <c r="AU121" s="14" t="s">
        <v>80</v>
      </c>
    </row>
    <row r="122" s="2" customFormat="1" ht="14.4" customHeight="1">
      <c r="A122" s="35"/>
      <c r="B122" s="36"/>
      <c r="C122" s="229" t="s">
        <v>120</v>
      </c>
      <c r="D122" s="229" t="s">
        <v>121</v>
      </c>
      <c r="E122" s="230" t="s">
        <v>122</v>
      </c>
      <c r="F122" s="231" t="s">
        <v>123</v>
      </c>
      <c r="G122" s="232" t="s">
        <v>109</v>
      </c>
      <c r="H122" s="233">
        <v>1</v>
      </c>
      <c r="I122" s="234"/>
      <c r="J122" s="235">
        <f>ROUND(I122*H122,2)</f>
        <v>0</v>
      </c>
      <c r="K122" s="236"/>
      <c r="L122" s="237"/>
      <c r="M122" s="238" t="s">
        <v>1</v>
      </c>
      <c r="N122" s="239" t="s">
        <v>38</v>
      </c>
      <c r="O122" s="88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1" t="s">
        <v>124</v>
      </c>
      <c r="AT122" s="221" t="s">
        <v>121</v>
      </c>
      <c r="AU122" s="221" t="s">
        <v>80</v>
      </c>
      <c r="AY122" s="14" t="s">
        <v>103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4" t="s">
        <v>78</v>
      </c>
      <c r="BK122" s="222">
        <f>ROUND(I122*H122,2)</f>
        <v>0</v>
      </c>
      <c r="BL122" s="14" t="s">
        <v>110</v>
      </c>
      <c r="BM122" s="221" t="s">
        <v>125</v>
      </c>
    </row>
    <row r="123" s="2" customFormat="1">
      <c r="A123" s="35"/>
      <c r="B123" s="36"/>
      <c r="C123" s="37"/>
      <c r="D123" s="223" t="s">
        <v>112</v>
      </c>
      <c r="E123" s="37"/>
      <c r="F123" s="224" t="s">
        <v>126</v>
      </c>
      <c r="G123" s="37"/>
      <c r="H123" s="37"/>
      <c r="I123" s="225"/>
      <c r="J123" s="37"/>
      <c r="K123" s="37"/>
      <c r="L123" s="41"/>
      <c r="M123" s="226"/>
      <c r="N123" s="227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112</v>
      </c>
      <c r="AU123" s="14" t="s">
        <v>80</v>
      </c>
    </row>
    <row r="124" s="2" customFormat="1" ht="24.15" customHeight="1">
      <c r="A124" s="35"/>
      <c r="B124" s="36"/>
      <c r="C124" s="229" t="s">
        <v>127</v>
      </c>
      <c r="D124" s="229" t="s">
        <v>121</v>
      </c>
      <c r="E124" s="230" t="s">
        <v>128</v>
      </c>
      <c r="F124" s="231" t="s">
        <v>129</v>
      </c>
      <c r="G124" s="232" t="s">
        <v>109</v>
      </c>
      <c r="H124" s="233">
        <v>1</v>
      </c>
      <c r="I124" s="234"/>
      <c r="J124" s="235">
        <f>ROUND(I124*H124,2)</f>
        <v>0</v>
      </c>
      <c r="K124" s="236"/>
      <c r="L124" s="237"/>
      <c r="M124" s="238" t="s">
        <v>1</v>
      </c>
      <c r="N124" s="239" t="s">
        <v>38</v>
      </c>
      <c r="O124" s="88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1" t="s">
        <v>124</v>
      </c>
      <c r="AT124" s="221" t="s">
        <v>121</v>
      </c>
      <c r="AU124" s="221" t="s">
        <v>80</v>
      </c>
      <c r="AY124" s="14" t="s">
        <v>103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4" t="s">
        <v>78</v>
      </c>
      <c r="BK124" s="222">
        <f>ROUND(I124*H124,2)</f>
        <v>0</v>
      </c>
      <c r="BL124" s="14" t="s">
        <v>110</v>
      </c>
      <c r="BM124" s="221" t="s">
        <v>130</v>
      </c>
    </row>
    <row r="125" s="2" customFormat="1">
      <c r="A125" s="35"/>
      <c r="B125" s="36"/>
      <c r="C125" s="37"/>
      <c r="D125" s="223" t="s">
        <v>112</v>
      </c>
      <c r="E125" s="37"/>
      <c r="F125" s="224" t="s">
        <v>131</v>
      </c>
      <c r="G125" s="37"/>
      <c r="H125" s="37"/>
      <c r="I125" s="225"/>
      <c r="J125" s="37"/>
      <c r="K125" s="37"/>
      <c r="L125" s="41"/>
      <c r="M125" s="226"/>
      <c r="N125" s="227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112</v>
      </c>
      <c r="AU125" s="14" t="s">
        <v>80</v>
      </c>
    </row>
    <row r="126" s="2" customFormat="1" ht="24.15" customHeight="1">
      <c r="A126" s="35"/>
      <c r="B126" s="36"/>
      <c r="C126" s="229" t="s">
        <v>132</v>
      </c>
      <c r="D126" s="229" t="s">
        <v>121</v>
      </c>
      <c r="E126" s="230" t="s">
        <v>133</v>
      </c>
      <c r="F126" s="231" t="s">
        <v>134</v>
      </c>
      <c r="G126" s="232" t="s">
        <v>109</v>
      </c>
      <c r="H126" s="233">
        <v>1</v>
      </c>
      <c r="I126" s="234"/>
      <c r="J126" s="235">
        <f>ROUND(I126*H126,2)</f>
        <v>0</v>
      </c>
      <c r="K126" s="236"/>
      <c r="L126" s="237"/>
      <c r="M126" s="238" t="s">
        <v>1</v>
      </c>
      <c r="N126" s="239" t="s">
        <v>38</v>
      </c>
      <c r="O126" s="88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1" t="s">
        <v>124</v>
      </c>
      <c r="AT126" s="221" t="s">
        <v>121</v>
      </c>
      <c r="AU126" s="221" t="s">
        <v>80</v>
      </c>
      <c r="AY126" s="14" t="s">
        <v>103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4" t="s">
        <v>78</v>
      </c>
      <c r="BK126" s="222">
        <f>ROUND(I126*H126,2)</f>
        <v>0</v>
      </c>
      <c r="BL126" s="14" t="s">
        <v>110</v>
      </c>
      <c r="BM126" s="221" t="s">
        <v>135</v>
      </c>
    </row>
    <row r="127" s="2" customFormat="1">
      <c r="A127" s="35"/>
      <c r="B127" s="36"/>
      <c r="C127" s="37"/>
      <c r="D127" s="223" t="s">
        <v>112</v>
      </c>
      <c r="E127" s="37"/>
      <c r="F127" s="224" t="s">
        <v>134</v>
      </c>
      <c r="G127" s="37"/>
      <c r="H127" s="37"/>
      <c r="I127" s="225"/>
      <c r="J127" s="37"/>
      <c r="K127" s="37"/>
      <c r="L127" s="41"/>
      <c r="M127" s="226"/>
      <c r="N127" s="227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112</v>
      </c>
      <c r="AU127" s="14" t="s">
        <v>80</v>
      </c>
    </row>
    <row r="128" s="2" customFormat="1" ht="14.4" customHeight="1">
      <c r="A128" s="35"/>
      <c r="B128" s="36"/>
      <c r="C128" s="229" t="s">
        <v>136</v>
      </c>
      <c r="D128" s="229" t="s">
        <v>121</v>
      </c>
      <c r="E128" s="230" t="s">
        <v>137</v>
      </c>
      <c r="F128" s="231" t="s">
        <v>138</v>
      </c>
      <c r="G128" s="232" t="s">
        <v>109</v>
      </c>
      <c r="H128" s="233">
        <v>1</v>
      </c>
      <c r="I128" s="234"/>
      <c r="J128" s="235">
        <f>ROUND(I128*H128,2)</f>
        <v>0</v>
      </c>
      <c r="K128" s="236"/>
      <c r="L128" s="237"/>
      <c r="M128" s="238" t="s">
        <v>1</v>
      </c>
      <c r="N128" s="239" t="s">
        <v>38</v>
      </c>
      <c r="O128" s="88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124</v>
      </c>
      <c r="AT128" s="221" t="s">
        <v>121</v>
      </c>
      <c r="AU128" s="221" t="s">
        <v>80</v>
      </c>
      <c r="AY128" s="14" t="s">
        <v>103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78</v>
      </c>
      <c r="BK128" s="222">
        <f>ROUND(I128*H128,2)</f>
        <v>0</v>
      </c>
      <c r="BL128" s="14" t="s">
        <v>110</v>
      </c>
      <c r="BM128" s="221" t="s">
        <v>139</v>
      </c>
    </row>
    <row r="129" s="2" customFormat="1">
      <c r="A129" s="35"/>
      <c r="B129" s="36"/>
      <c r="C129" s="37"/>
      <c r="D129" s="223" t="s">
        <v>112</v>
      </c>
      <c r="E129" s="37"/>
      <c r="F129" s="224" t="s">
        <v>140</v>
      </c>
      <c r="G129" s="37"/>
      <c r="H129" s="37"/>
      <c r="I129" s="225"/>
      <c r="J129" s="37"/>
      <c r="K129" s="37"/>
      <c r="L129" s="41"/>
      <c r="M129" s="226"/>
      <c r="N129" s="227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112</v>
      </c>
      <c r="AU129" s="14" t="s">
        <v>80</v>
      </c>
    </row>
    <row r="130" s="2" customFormat="1" ht="37.8" customHeight="1">
      <c r="A130" s="35"/>
      <c r="B130" s="36"/>
      <c r="C130" s="229" t="s">
        <v>141</v>
      </c>
      <c r="D130" s="229" t="s">
        <v>121</v>
      </c>
      <c r="E130" s="230" t="s">
        <v>142</v>
      </c>
      <c r="F130" s="231" t="s">
        <v>143</v>
      </c>
      <c r="G130" s="232" t="s">
        <v>109</v>
      </c>
      <c r="H130" s="233">
        <v>1</v>
      </c>
      <c r="I130" s="234"/>
      <c r="J130" s="235">
        <f>ROUND(I130*H130,2)</f>
        <v>0</v>
      </c>
      <c r="K130" s="236"/>
      <c r="L130" s="237"/>
      <c r="M130" s="238" t="s">
        <v>1</v>
      </c>
      <c r="N130" s="239" t="s">
        <v>38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124</v>
      </c>
      <c r="AT130" s="221" t="s">
        <v>121</v>
      </c>
      <c r="AU130" s="221" t="s">
        <v>80</v>
      </c>
      <c r="AY130" s="14" t="s">
        <v>103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78</v>
      </c>
      <c r="BK130" s="222">
        <f>ROUND(I130*H130,2)</f>
        <v>0</v>
      </c>
      <c r="BL130" s="14" t="s">
        <v>110</v>
      </c>
      <c r="BM130" s="221" t="s">
        <v>144</v>
      </c>
    </row>
    <row r="131" s="2" customFormat="1">
      <c r="A131" s="35"/>
      <c r="B131" s="36"/>
      <c r="C131" s="37"/>
      <c r="D131" s="223" t="s">
        <v>112</v>
      </c>
      <c r="E131" s="37"/>
      <c r="F131" s="224" t="s">
        <v>145</v>
      </c>
      <c r="G131" s="37"/>
      <c r="H131" s="37"/>
      <c r="I131" s="225"/>
      <c r="J131" s="37"/>
      <c r="K131" s="37"/>
      <c r="L131" s="41"/>
      <c r="M131" s="226"/>
      <c r="N131" s="227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112</v>
      </c>
      <c r="AU131" s="14" t="s">
        <v>80</v>
      </c>
    </row>
    <row r="132" s="2" customFormat="1" ht="24.15" customHeight="1">
      <c r="A132" s="35"/>
      <c r="B132" s="36"/>
      <c r="C132" s="209" t="s">
        <v>146</v>
      </c>
      <c r="D132" s="209" t="s">
        <v>106</v>
      </c>
      <c r="E132" s="210" t="s">
        <v>147</v>
      </c>
      <c r="F132" s="211" t="s">
        <v>148</v>
      </c>
      <c r="G132" s="212" t="s">
        <v>149</v>
      </c>
      <c r="H132" s="213">
        <v>1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38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150</v>
      </c>
      <c r="AT132" s="221" t="s">
        <v>106</v>
      </c>
      <c r="AU132" s="221" t="s">
        <v>80</v>
      </c>
      <c r="AY132" s="14" t="s">
        <v>103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78</v>
      </c>
      <c r="BK132" s="222">
        <f>ROUND(I132*H132,2)</f>
        <v>0</v>
      </c>
      <c r="BL132" s="14" t="s">
        <v>150</v>
      </c>
      <c r="BM132" s="221" t="s">
        <v>151</v>
      </c>
    </row>
    <row r="133" s="2" customFormat="1">
      <c r="A133" s="35"/>
      <c r="B133" s="36"/>
      <c r="C133" s="37"/>
      <c r="D133" s="223" t="s">
        <v>112</v>
      </c>
      <c r="E133" s="37"/>
      <c r="F133" s="224" t="s">
        <v>152</v>
      </c>
      <c r="G133" s="37"/>
      <c r="H133" s="37"/>
      <c r="I133" s="225"/>
      <c r="J133" s="37"/>
      <c r="K133" s="37"/>
      <c r="L133" s="41"/>
      <c r="M133" s="226"/>
      <c r="N133" s="227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112</v>
      </c>
      <c r="AU133" s="14" t="s">
        <v>80</v>
      </c>
    </row>
    <row r="134" s="2" customFormat="1" ht="14.4" customHeight="1">
      <c r="A134" s="35"/>
      <c r="B134" s="36"/>
      <c r="C134" s="209" t="s">
        <v>153</v>
      </c>
      <c r="D134" s="209" t="s">
        <v>106</v>
      </c>
      <c r="E134" s="210" t="s">
        <v>154</v>
      </c>
      <c r="F134" s="211" t="s">
        <v>155</v>
      </c>
      <c r="G134" s="212" t="s">
        <v>149</v>
      </c>
      <c r="H134" s="213">
        <v>1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38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150</v>
      </c>
      <c r="AT134" s="221" t="s">
        <v>106</v>
      </c>
      <c r="AU134" s="221" t="s">
        <v>80</v>
      </c>
      <c r="AY134" s="14" t="s">
        <v>103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78</v>
      </c>
      <c r="BK134" s="222">
        <f>ROUND(I134*H134,2)</f>
        <v>0</v>
      </c>
      <c r="BL134" s="14" t="s">
        <v>150</v>
      </c>
      <c r="BM134" s="221" t="s">
        <v>156</v>
      </c>
    </row>
    <row r="135" s="2" customFormat="1">
      <c r="A135" s="35"/>
      <c r="B135" s="36"/>
      <c r="C135" s="37"/>
      <c r="D135" s="223" t="s">
        <v>112</v>
      </c>
      <c r="E135" s="37"/>
      <c r="F135" s="224" t="s">
        <v>157</v>
      </c>
      <c r="G135" s="37"/>
      <c r="H135" s="37"/>
      <c r="I135" s="225"/>
      <c r="J135" s="37"/>
      <c r="K135" s="37"/>
      <c r="L135" s="41"/>
      <c r="M135" s="226"/>
      <c r="N135" s="227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112</v>
      </c>
      <c r="AU135" s="14" t="s">
        <v>80</v>
      </c>
    </row>
    <row r="136" s="2" customFormat="1" ht="24.15" customHeight="1">
      <c r="A136" s="35"/>
      <c r="B136" s="36"/>
      <c r="C136" s="209" t="s">
        <v>158</v>
      </c>
      <c r="D136" s="209" t="s">
        <v>106</v>
      </c>
      <c r="E136" s="210" t="s">
        <v>159</v>
      </c>
      <c r="F136" s="211" t="s">
        <v>160</v>
      </c>
      <c r="G136" s="212" t="s">
        <v>161</v>
      </c>
      <c r="H136" s="213">
        <v>6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38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150</v>
      </c>
      <c r="AT136" s="221" t="s">
        <v>106</v>
      </c>
      <c r="AU136" s="221" t="s">
        <v>80</v>
      </c>
      <c r="AY136" s="14" t="s">
        <v>103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78</v>
      </c>
      <c r="BK136" s="222">
        <f>ROUND(I136*H136,2)</f>
        <v>0</v>
      </c>
      <c r="BL136" s="14" t="s">
        <v>150</v>
      </c>
      <c r="BM136" s="221" t="s">
        <v>162</v>
      </c>
    </row>
    <row r="137" s="2" customFormat="1">
      <c r="A137" s="35"/>
      <c r="B137" s="36"/>
      <c r="C137" s="37"/>
      <c r="D137" s="223" t="s">
        <v>112</v>
      </c>
      <c r="E137" s="37"/>
      <c r="F137" s="224" t="s">
        <v>160</v>
      </c>
      <c r="G137" s="37"/>
      <c r="H137" s="37"/>
      <c r="I137" s="225"/>
      <c r="J137" s="37"/>
      <c r="K137" s="37"/>
      <c r="L137" s="41"/>
      <c r="M137" s="226"/>
      <c r="N137" s="227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112</v>
      </c>
      <c r="AU137" s="14" t="s">
        <v>80</v>
      </c>
    </row>
    <row r="138" s="2" customFormat="1" ht="14.4" customHeight="1">
      <c r="A138" s="35"/>
      <c r="B138" s="36"/>
      <c r="C138" s="209" t="s">
        <v>163</v>
      </c>
      <c r="D138" s="209" t="s">
        <v>106</v>
      </c>
      <c r="E138" s="210" t="s">
        <v>164</v>
      </c>
      <c r="F138" s="211" t="s">
        <v>165</v>
      </c>
      <c r="G138" s="212" t="s">
        <v>166</v>
      </c>
      <c r="H138" s="213">
        <v>1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38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150</v>
      </c>
      <c r="AT138" s="221" t="s">
        <v>106</v>
      </c>
      <c r="AU138" s="221" t="s">
        <v>80</v>
      </c>
      <c r="AY138" s="14" t="s">
        <v>103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78</v>
      </c>
      <c r="BK138" s="222">
        <f>ROUND(I138*H138,2)</f>
        <v>0</v>
      </c>
      <c r="BL138" s="14" t="s">
        <v>150</v>
      </c>
      <c r="BM138" s="221" t="s">
        <v>167</v>
      </c>
    </row>
    <row r="139" s="2" customFormat="1">
      <c r="A139" s="35"/>
      <c r="B139" s="36"/>
      <c r="C139" s="37"/>
      <c r="D139" s="223" t="s">
        <v>112</v>
      </c>
      <c r="E139" s="37"/>
      <c r="F139" s="224" t="s">
        <v>168</v>
      </c>
      <c r="G139" s="37"/>
      <c r="H139" s="37"/>
      <c r="I139" s="225"/>
      <c r="J139" s="37"/>
      <c r="K139" s="37"/>
      <c r="L139" s="41"/>
      <c r="M139" s="226"/>
      <c r="N139" s="227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112</v>
      </c>
      <c r="AU139" s="14" t="s">
        <v>80</v>
      </c>
    </row>
    <row r="140" s="2" customFormat="1" ht="14.4" customHeight="1">
      <c r="A140" s="35"/>
      <c r="B140" s="36"/>
      <c r="C140" s="209" t="s">
        <v>169</v>
      </c>
      <c r="D140" s="209" t="s">
        <v>106</v>
      </c>
      <c r="E140" s="210" t="s">
        <v>170</v>
      </c>
      <c r="F140" s="211" t="s">
        <v>171</v>
      </c>
      <c r="G140" s="212" t="s">
        <v>166</v>
      </c>
      <c r="H140" s="213">
        <v>1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38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150</v>
      </c>
      <c r="AT140" s="221" t="s">
        <v>106</v>
      </c>
      <c r="AU140" s="221" t="s">
        <v>80</v>
      </c>
      <c r="AY140" s="14" t="s">
        <v>103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78</v>
      </c>
      <c r="BK140" s="222">
        <f>ROUND(I140*H140,2)</f>
        <v>0</v>
      </c>
      <c r="BL140" s="14" t="s">
        <v>150</v>
      </c>
      <c r="BM140" s="221" t="s">
        <v>172</v>
      </c>
    </row>
    <row r="141" s="2" customFormat="1">
      <c r="A141" s="35"/>
      <c r="B141" s="36"/>
      <c r="C141" s="37"/>
      <c r="D141" s="223" t="s">
        <v>112</v>
      </c>
      <c r="E141" s="37"/>
      <c r="F141" s="224" t="s">
        <v>171</v>
      </c>
      <c r="G141" s="37"/>
      <c r="H141" s="37"/>
      <c r="I141" s="225"/>
      <c r="J141" s="37"/>
      <c r="K141" s="37"/>
      <c r="L141" s="41"/>
      <c r="M141" s="226"/>
      <c r="N141" s="227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112</v>
      </c>
      <c r="AU141" s="14" t="s">
        <v>80</v>
      </c>
    </row>
    <row r="142" s="2" customFormat="1" ht="14.4" customHeight="1">
      <c r="A142" s="35"/>
      <c r="B142" s="36"/>
      <c r="C142" s="209" t="s">
        <v>173</v>
      </c>
      <c r="D142" s="209" t="s">
        <v>106</v>
      </c>
      <c r="E142" s="210" t="s">
        <v>174</v>
      </c>
      <c r="F142" s="211" t="s">
        <v>175</v>
      </c>
      <c r="G142" s="212" t="s">
        <v>109</v>
      </c>
      <c r="H142" s="213">
        <v>1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38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150</v>
      </c>
      <c r="AT142" s="221" t="s">
        <v>106</v>
      </c>
      <c r="AU142" s="221" t="s">
        <v>80</v>
      </c>
      <c r="AY142" s="14" t="s">
        <v>103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78</v>
      </c>
      <c r="BK142" s="222">
        <f>ROUND(I142*H142,2)</f>
        <v>0</v>
      </c>
      <c r="BL142" s="14" t="s">
        <v>150</v>
      </c>
      <c r="BM142" s="221" t="s">
        <v>176</v>
      </c>
    </row>
    <row r="143" s="2" customFormat="1">
      <c r="A143" s="35"/>
      <c r="B143" s="36"/>
      <c r="C143" s="37"/>
      <c r="D143" s="223" t="s">
        <v>112</v>
      </c>
      <c r="E143" s="37"/>
      <c r="F143" s="224" t="s">
        <v>177</v>
      </c>
      <c r="G143" s="37"/>
      <c r="H143" s="37"/>
      <c r="I143" s="225"/>
      <c r="J143" s="37"/>
      <c r="K143" s="37"/>
      <c r="L143" s="41"/>
      <c r="M143" s="226"/>
      <c r="N143" s="227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112</v>
      </c>
      <c r="AU143" s="14" t="s">
        <v>80</v>
      </c>
    </row>
    <row r="144" s="2" customFormat="1" ht="14.4" customHeight="1">
      <c r="A144" s="35"/>
      <c r="B144" s="36"/>
      <c r="C144" s="209" t="s">
        <v>178</v>
      </c>
      <c r="D144" s="209" t="s">
        <v>106</v>
      </c>
      <c r="E144" s="210" t="s">
        <v>179</v>
      </c>
      <c r="F144" s="211" t="s">
        <v>180</v>
      </c>
      <c r="G144" s="212" t="s">
        <v>109</v>
      </c>
      <c r="H144" s="213">
        <v>1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38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110</v>
      </c>
      <c r="AT144" s="221" t="s">
        <v>106</v>
      </c>
      <c r="AU144" s="221" t="s">
        <v>80</v>
      </c>
      <c r="AY144" s="14" t="s">
        <v>103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78</v>
      </c>
      <c r="BK144" s="222">
        <f>ROUND(I144*H144,2)</f>
        <v>0</v>
      </c>
      <c r="BL144" s="14" t="s">
        <v>110</v>
      </c>
      <c r="BM144" s="221" t="s">
        <v>181</v>
      </c>
    </row>
    <row r="145" s="2" customFormat="1">
      <c r="A145" s="35"/>
      <c r="B145" s="36"/>
      <c r="C145" s="37"/>
      <c r="D145" s="223" t="s">
        <v>112</v>
      </c>
      <c r="E145" s="37"/>
      <c r="F145" s="224" t="s">
        <v>180</v>
      </c>
      <c r="G145" s="37"/>
      <c r="H145" s="37"/>
      <c r="I145" s="225"/>
      <c r="J145" s="37"/>
      <c r="K145" s="37"/>
      <c r="L145" s="41"/>
      <c r="M145" s="226"/>
      <c r="N145" s="227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112</v>
      </c>
      <c r="AU145" s="14" t="s">
        <v>80</v>
      </c>
    </row>
    <row r="146" s="2" customFormat="1" ht="24.15" customHeight="1">
      <c r="A146" s="35"/>
      <c r="B146" s="36"/>
      <c r="C146" s="229" t="s">
        <v>8</v>
      </c>
      <c r="D146" s="229" t="s">
        <v>121</v>
      </c>
      <c r="E146" s="230" t="s">
        <v>182</v>
      </c>
      <c r="F146" s="231" t="s">
        <v>183</v>
      </c>
      <c r="G146" s="232" t="s">
        <v>109</v>
      </c>
      <c r="H146" s="233">
        <v>1</v>
      </c>
      <c r="I146" s="234"/>
      <c r="J146" s="235">
        <f>ROUND(I146*H146,2)</f>
        <v>0</v>
      </c>
      <c r="K146" s="236"/>
      <c r="L146" s="237"/>
      <c r="M146" s="238" t="s">
        <v>1</v>
      </c>
      <c r="N146" s="239" t="s">
        <v>38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124</v>
      </c>
      <c r="AT146" s="221" t="s">
        <v>121</v>
      </c>
      <c r="AU146" s="221" t="s">
        <v>80</v>
      </c>
      <c r="AY146" s="14" t="s">
        <v>103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78</v>
      </c>
      <c r="BK146" s="222">
        <f>ROUND(I146*H146,2)</f>
        <v>0</v>
      </c>
      <c r="BL146" s="14" t="s">
        <v>110</v>
      </c>
      <c r="BM146" s="221" t="s">
        <v>184</v>
      </c>
    </row>
    <row r="147" s="2" customFormat="1">
      <c r="A147" s="35"/>
      <c r="B147" s="36"/>
      <c r="C147" s="37"/>
      <c r="D147" s="223" t="s">
        <v>112</v>
      </c>
      <c r="E147" s="37"/>
      <c r="F147" s="224" t="s">
        <v>183</v>
      </c>
      <c r="G147" s="37"/>
      <c r="H147" s="37"/>
      <c r="I147" s="225"/>
      <c r="J147" s="37"/>
      <c r="K147" s="37"/>
      <c r="L147" s="41"/>
      <c r="M147" s="226"/>
      <c r="N147" s="227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112</v>
      </c>
      <c r="AU147" s="14" t="s">
        <v>80</v>
      </c>
    </row>
    <row r="148" s="2" customFormat="1" ht="24.15" customHeight="1">
      <c r="A148" s="35"/>
      <c r="B148" s="36"/>
      <c r="C148" s="229" t="s">
        <v>110</v>
      </c>
      <c r="D148" s="229" t="s">
        <v>121</v>
      </c>
      <c r="E148" s="230" t="s">
        <v>185</v>
      </c>
      <c r="F148" s="231" t="s">
        <v>186</v>
      </c>
      <c r="G148" s="232" t="s">
        <v>109</v>
      </c>
      <c r="H148" s="233">
        <v>1</v>
      </c>
      <c r="I148" s="234"/>
      <c r="J148" s="235">
        <f>ROUND(I148*H148,2)</f>
        <v>0</v>
      </c>
      <c r="K148" s="236"/>
      <c r="L148" s="237"/>
      <c r="M148" s="238" t="s">
        <v>1</v>
      </c>
      <c r="N148" s="239" t="s">
        <v>38</v>
      </c>
      <c r="O148" s="88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124</v>
      </c>
      <c r="AT148" s="221" t="s">
        <v>121</v>
      </c>
      <c r="AU148" s="221" t="s">
        <v>80</v>
      </c>
      <c r="AY148" s="14" t="s">
        <v>103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78</v>
      </c>
      <c r="BK148" s="222">
        <f>ROUND(I148*H148,2)</f>
        <v>0</v>
      </c>
      <c r="BL148" s="14" t="s">
        <v>110</v>
      </c>
      <c r="BM148" s="221" t="s">
        <v>187</v>
      </c>
    </row>
    <row r="149" s="2" customFormat="1">
      <c r="A149" s="35"/>
      <c r="B149" s="36"/>
      <c r="C149" s="37"/>
      <c r="D149" s="223" t="s">
        <v>112</v>
      </c>
      <c r="E149" s="37"/>
      <c r="F149" s="224" t="s">
        <v>186</v>
      </c>
      <c r="G149" s="37"/>
      <c r="H149" s="37"/>
      <c r="I149" s="225"/>
      <c r="J149" s="37"/>
      <c r="K149" s="37"/>
      <c r="L149" s="41"/>
      <c r="M149" s="226"/>
      <c r="N149" s="227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112</v>
      </c>
      <c r="AU149" s="14" t="s">
        <v>80</v>
      </c>
    </row>
    <row r="150" s="2" customFormat="1" ht="24.15" customHeight="1">
      <c r="A150" s="35"/>
      <c r="B150" s="36"/>
      <c r="C150" s="229" t="s">
        <v>188</v>
      </c>
      <c r="D150" s="229" t="s">
        <v>121</v>
      </c>
      <c r="E150" s="230" t="s">
        <v>189</v>
      </c>
      <c r="F150" s="231" t="s">
        <v>190</v>
      </c>
      <c r="G150" s="232" t="s">
        <v>109</v>
      </c>
      <c r="H150" s="233">
        <v>1</v>
      </c>
      <c r="I150" s="234"/>
      <c r="J150" s="235">
        <f>ROUND(I150*H150,2)</f>
        <v>0</v>
      </c>
      <c r="K150" s="236"/>
      <c r="L150" s="237"/>
      <c r="M150" s="238" t="s">
        <v>1</v>
      </c>
      <c r="N150" s="239" t="s">
        <v>38</v>
      </c>
      <c r="O150" s="88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124</v>
      </c>
      <c r="AT150" s="221" t="s">
        <v>121</v>
      </c>
      <c r="AU150" s="221" t="s">
        <v>80</v>
      </c>
      <c r="AY150" s="14" t="s">
        <v>103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78</v>
      </c>
      <c r="BK150" s="222">
        <f>ROUND(I150*H150,2)</f>
        <v>0</v>
      </c>
      <c r="BL150" s="14" t="s">
        <v>110</v>
      </c>
      <c r="BM150" s="221" t="s">
        <v>191</v>
      </c>
    </row>
    <row r="151" s="2" customFormat="1">
      <c r="A151" s="35"/>
      <c r="B151" s="36"/>
      <c r="C151" s="37"/>
      <c r="D151" s="223" t="s">
        <v>112</v>
      </c>
      <c r="E151" s="37"/>
      <c r="F151" s="224" t="s">
        <v>190</v>
      </c>
      <c r="G151" s="37"/>
      <c r="H151" s="37"/>
      <c r="I151" s="225"/>
      <c r="J151" s="37"/>
      <c r="K151" s="37"/>
      <c r="L151" s="41"/>
      <c r="M151" s="226"/>
      <c r="N151" s="227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112</v>
      </c>
      <c r="AU151" s="14" t="s">
        <v>80</v>
      </c>
    </row>
    <row r="152" s="2" customFormat="1" ht="14.4" customHeight="1">
      <c r="A152" s="35"/>
      <c r="B152" s="36"/>
      <c r="C152" s="209" t="s">
        <v>192</v>
      </c>
      <c r="D152" s="209" t="s">
        <v>106</v>
      </c>
      <c r="E152" s="210" t="s">
        <v>193</v>
      </c>
      <c r="F152" s="211" t="s">
        <v>194</v>
      </c>
      <c r="G152" s="212" t="s">
        <v>161</v>
      </c>
      <c r="H152" s="213">
        <v>10.5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38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110</v>
      </c>
      <c r="AT152" s="221" t="s">
        <v>106</v>
      </c>
      <c r="AU152" s="221" t="s">
        <v>80</v>
      </c>
      <c r="AY152" s="14" t="s">
        <v>103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78</v>
      </c>
      <c r="BK152" s="222">
        <f>ROUND(I152*H152,2)</f>
        <v>0</v>
      </c>
      <c r="BL152" s="14" t="s">
        <v>110</v>
      </c>
      <c r="BM152" s="221" t="s">
        <v>195</v>
      </c>
    </row>
    <row r="153" s="2" customFormat="1">
      <c r="A153" s="35"/>
      <c r="B153" s="36"/>
      <c r="C153" s="37"/>
      <c r="D153" s="223" t="s">
        <v>112</v>
      </c>
      <c r="E153" s="37"/>
      <c r="F153" s="224" t="s">
        <v>196</v>
      </c>
      <c r="G153" s="37"/>
      <c r="H153" s="37"/>
      <c r="I153" s="225"/>
      <c r="J153" s="37"/>
      <c r="K153" s="37"/>
      <c r="L153" s="41"/>
      <c r="M153" s="226"/>
      <c r="N153" s="227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112</v>
      </c>
      <c r="AU153" s="14" t="s">
        <v>80</v>
      </c>
    </row>
    <row r="154" s="2" customFormat="1" ht="14.4" customHeight="1">
      <c r="A154" s="35"/>
      <c r="B154" s="36"/>
      <c r="C154" s="229" t="s">
        <v>197</v>
      </c>
      <c r="D154" s="229" t="s">
        <v>121</v>
      </c>
      <c r="E154" s="230" t="s">
        <v>198</v>
      </c>
      <c r="F154" s="231" t="s">
        <v>199</v>
      </c>
      <c r="G154" s="232" t="s">
        <v>161</v>
      </c>
      <c r="H154" s="233">
        <v>10.5</v>
      </c>
      <c r="I154" s="234"/>
      <c r="J154" s="235">
        <f>ROUND(I154*H154,2)</f>
        <v>0</v>
      </c>
      <c r="K154" s="236"/>
      <c r="L154" s="237"/>
      <c r="M154" s="238" t="s">
        <v>1</v>
      </c>
      <c r="N154" s="239" t="s">
        <v>38</v>
      </c>
      <c r="O154" s="88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124</v>
      </c>
      <c r="AT154" s="221" t="s">
        <v>121</v>
      </c>
      <c r="AU154" s="221" t="s">
        <v>80</v>
      </c>
      <c r="AY154" s="14" t="s">
        <v>103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78</v>
      </c>
      <c r="BK154" s="222">
        <f>ROUND(I154*H154,2)</f>
        <v>0</v>
      </c>
      <c r="BL154" s="14" t="s">
        <v>110</v>
      </c>
      <c r="BM154" s="221" t="s">
        <v>200</v>
      </c>
    </row>
    <row r="155" s="2" customFormat="1">
      <c r="A155" s="35"/>
      <c r="B155" s="36"/>
      <c r="C155" s="37"/>
      <c r="D155" s="223" t="s">
        <v>112</v>
      </c>
      <c r="E155" s="37"/>
      <c r="F155" s="224" t="s">
        <v>201</v>
      </c>
      <c r="G155" s="37"/>
      <c r="H155" s="37"/>
      <c r="I155" s="225"/>
      <c r="J155" s="37"/>
      <c r="K155" s="37"/>
      <c r="L155" s="41"/>
      <c r="M155" s="226"/>
      <c r="N155" s="227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112</v>
      </c>
      <c r="AU155" s="14" t="s">
        <v>80</v>
      </c>
    </row>
    <row r="156" s="2" customFormat="1" ht="14.4" customHeight="1">
      <c r="A156" s="35"/>
      <c r="B156" s="36"/>
      <c r="C156" s="209" t="s">
        <v>202</v>
      </c>
      <c r="D156" s="209" t="s">
        <v>106</v>
      </c>
      <c r="E156" s="210" t="s">
        <v>203</v>
      </c>
      <c r="F156" s="211" t="s">
        <v>204</v>
      </c>
      <c r="G156" s="212" t="s">
        <v>109</v>
      </c>
      <c r="H156" s="213">
        <v>3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38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110</v>
      </c>
      <c r="AT156" s="221" t="s">
        <v>106</v>
      </c>
      <c r="AU156" s="221" t="s">
        <v>80</v>
      </c>
      <c r="AY156" s="14" t="s">
        <v>103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78</v>
      </c>
      <c r="BK156" s="222">
        <f>ROUND(I156*H156,2)</f>
        <v>0</v>
      </c>
      <c r="BL156" s="14" t="s">
        <v>110</v>
      </c>
      <c r="BM156" s="221" t="s">
        <v>205</v>
      </c>
    </row>
    <row r="157" s="2" customFormat="1">
      <c r="A157" s="35"/>
      <c r="B157" s="36"/>
      <c r="C157" s="37"/>
      <c r="D157" s="223" t="s">
        <v>112</v>
      </c>
      <c r="E157" s="37"/>
      <c r="F157" s="224" t="s">
        <v>206</v>
      </c>
      <c r="G157" s="37"/>
      <c r="H157" s="37"/>
      <c r="I157" s="225"/>
      <c r="J157" s="37"/>
      <c r="K157" s="37"/>
      <c r="L157" s="41"/>
      <c r="M157" s="226"/>
      <c r="N157" s="227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112</v>
      </c>
      <c r="AU157" s="14" t="s">
        <v>80</v>
      </c>
    </row>
    <row r="158" s="2" customFormat="1" ht="24.15" customHeight="1">
      <c r="A158" s="35"/>
      <c r="B158" s="36"/>
      <c r="C158" s="229" t="s">
        <v>7</v>
      </c>
      <c r="D158" s="229" t="s">
        <v>121</v>
      </c>
      <c r="E158" s="230" t="s">
        <v>207</v>
      </c>
      <c r="F158" s="231" t="s">
        <v>208</v>
      </c>
      <c r="G158" s="232" t="s">
        <v>109</v>
      </c>
      <c r="H158" s="233">
        <v>1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38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124</v>
      </c>
      <c r="AT158" s="221" t="s">
        <v>121</v>
      </c>
      <c r="AU158" s="221" t="s">
        <v>80</v>
      </c>
      <c r="AY158" s="14" t="s">
        <v>103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78</v>
      </c>
      <c r="BK158" s="222">
        <f>ROUND(I158*H158,2)</f>
        <v>0</v>
      </c>
      <c r="BL158" s="14" t="s">
        <v>110</v>
      </c>
      <c r="BM158" s="221" t="s">
        <v>209</v>
      </c>
    </row>
    <row r="159" s="2" customFormat="1">
      <c r="A159" s="35"/>
      <c r="B159" s="36"/>
      <c r="C159" s="37"/>
      <c r="D159" s="223" t="s">
        <v>112</v>
      </c>
      <c r="E159" s="37"/>
      <c r="F159" s="224" t="s">
        <v>208</v>
      </c>
      <c r="G159" s="37"/>
      <c r="H159" s="37"/>
      <c r="I159" s="225"/>
      <c r="J159" s="37"/>
      <c r="K159" s="37"/>
      <c r="L159" s="41"/>
      <c r="M159" s="226"/>
      <c r="N159" s="227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112</v>
      </c>
      <c r="AU159" s="14" t="s">
        <v>80</v>
      </c>
    </row>
    <row r="160" s="2" customFormat="1" ht="24.15" customHeight="1">
      <c r="A160" s="35"/>
      <c r="B160" s="36"/>
      <c r="C160" s="229" t="s">
        <v>210</v>
      </c>
      <c r="D160" s="229" t="s">
        <v>121</v>
      </c>
      <c r="E160" s="230" t="s">
        <v>211</v>
      </c>
      <c r="F160" s="231" t="s">
        <v>208</v>
      </c>
      <c r="G160" s="232" t="s">
        <v>109</v>
      </c>
      <c r="H160" s="233">
        <v>1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38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124</v>
      </c>
      <c r="AT160" s="221" t="s">
        <v>121</v>
      </c>
      <c r="AU160" s="221" t="s">
        <v>80</v>
      </c>
      <c r="AY160" s="14" t="s">
        <v>103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78</v>
      </c>
      <c r="BK160" s="222">
        <f>ROUND(I160*H160,2)</f>
        <v>0</v>
      </c>
      <c r="BL160" s="14" t="s">
        <v>110</v>
      </c>
      <c r="BM160" s="221" t="s">
        <v>212</v>
      </c>
    </row>
    <row r="161" s="2" customFormat="1">
      <c r="A161" s="35"/>
      <c r="B161" s="36"/>
      <c r="C161" s="37"/>
      <c r="D161" s="223" t="s">
        <v>112</v>
      </c>
      <c r="E161" s="37"/>
      <c r="F161" s="224" t="s">
        <v>208</v>
      </c>
      <c r="G161" s="37"/>
      <c r="H161" s="37"/>
      <c r="I161" s="225"/>
      <c r="J161" s="37"/>
      <c r="K161" s="37"/>
      <c r="L161" s="41"/>
      <c r="M161" s="226"/>
      <c r="N161" s="227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112</v>
      </c>
      <c r="AU161" s="14" t="s">
        <v>80</v>
      </c>
    </row>
    <row r="162" s="2" customFormat="1" ht="24.15" customHeight="1">
      <c r="A162" s="35"/>
      <c r="B162" s="36"/>
      <c r="C162" s="229" t="s">
        <v>213</v>
      </c>
      <c r="D162" s="229" t="s">
        <v>121</v>
      </c>
      <c r="E162" s="230" t="s">
        <v>214</v>
      </c>
      <c r="F162" s="231" t="s">
        <v>215</v>
      </c>
      <c r="G162" s="232" t="s">
        <v>109</v>
      </c>
      <c r="H162" s="233">
        <v>1</v>
      </c>
      <c r="I162" s="234"/>
      <c r="J162" s="235">
        <f>ROUND(I162*H162,2)</f>
        <v>0</v>
      </c>
      <c r="K162" s="236"/>
      <c r="L162" s="237"/>
      <c r="M162" s="238" t="s">
        <v>1</v>
      </c>
      <c r="N162" s="239" t="s">
        <v>38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124</v>
      </c>
      <c r="AT162" s="221" t="s">
        <v>121</v>
      </c>
      <c r="AU162" s="221" t="s">
        <v>80</v>
      </c>
      <c r="AY162" s="14" t="s">
        <v>103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78</v>
      </c>
      <c r="BK162" s="222">
        <f>ROUND(I162*H162,2)</f>
        <v>0</v>
      </c>
      <c r="BL162" s="14" t="s">
        <v>110</v>
      </c>
      <c r="BM162" s="221" t="s">
        <v>216</v>
      </c>
    </row>
    <row r="163" s="2" customFormat="1">
      <c r="A163" s="35"/>
      <c r="B163" s="36"/>
      <c r="C163" s="37"/>
      <c r="D163" s="223" t="s">
        <v>112</v>
      </c>
      <c r="E163" s="37"/>
      <c r="F163" s="224" t="s">
        <v>215</v>
      </c>
      <c r="G163" s="37"/>
      <c r="H163" s="37"/>
      <c r="I163" s="225"/>
      <c r="J163" s="37"/>
      <c r="K163" s="37"/>
      <c r="L163" s="41"/>
      <c r="M163" s="226"/>
      <c r="N163" s="227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112</v>
      </c>
      <c r="AU163" s="14" t="s">
        <v>80</v>
      </c>
    </row>
    <row r="164" s="2" customFormat="1" ht="24.15" customHeight="1">
      <c r="A164" s="35"/>
      <c r="B164" s="36"/>
      <c r="C164" s="209" t="s">
        <v>217</v>
      </c>
      <c r="D164" s="209" t="s">
        <v>106</v>
      </c>
      <c r="E164" s="210" t="s">
        <v>218</v>
      </c>
      <c r="F164" s="211" t="s">
        <v>219</v>
      </c>
      <c r="G164" s="212" t="s">
        <v>109</v>
      </c>
      <c r="H164" s="213">
        <v>4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38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110</v>
      </c>
      <c r="AT164" s="221" t="s">
        <v>106</v>
      </c>
      <c r="AU164" s="221" t="s">
        <v>80</v>
      </c>
      <c r="AY164" s="14" t="s">
        <v>103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78</v>
      </c>
      <c r="BK164" s="222">
        <f>ROUND(I164*H164,2)</f>
        <v>0</v>
      </c>
      <c r="BL164" s="14" t="s">
        <v>110</v>
      </c>
      <c r="BM164" s="221" t="s">
        <v>220</v>
      </c>
    </row>
    <row r="165" s="2" customFormat="1">
      <c r="A165" s="35"/>
      <c r="B165" s="36"/>
      <c r="C165" s="37"/>
      <c r="D165" s="223" t="s">
        <v>112</v>
      </c>
      <c r="E165" s="37"/>
      <c r="F165" s="224" t="s">
        <v>221</v>
      </c>
      <c r="G165" s="37"/>
      <c r="H165" s="37"/>
      <c r="I165" s="225"/>
      <c r="J165" s="37"/>
      <c r="K165" s="37"/>
      <c r="L165" s="41"/>
      <c r="M165" s="226"/>
      <c r="N165" s="227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112</v>
      </c>
      <c r="AU165" s="14" t="s">
        <v>80</v>
      </c>
    </row>
    <row r="166" s="2" customFormat="1" ht="14.4" customHeight="1">
      <c r="A166" s="35"/>
      <c r="B166" s="36"/>
      <c r="C166" s="229" t="s">
        <v>222</v>
      </c>
      <c r="D166" s="229" t="s">
        <v>121</v>
      </c>
      <c r="E166" s="230" t="s">
        <v>223</v>
      </c>
      <c r="F166" s="231" t="s">
        <v>224</v>
      </c>
      <c r="G166" s="232" t="s">
        <v>149</v>
      </c>
      <c r="H166" s="233">
        <v>4</v>
      </c>
      <c r="I166" s="234"/>
      <c r="J166" s="235">
        <f>ROUND(I166*H166,2)</f>
        <v>0</v>
      </c>
      <c r="K166" s="236"/>
      <c r="L166" s="237"/>
      <c r="M166" s="238" t="s">
        <v>1</v>
      </c>
      <c r="N166" s="239" t="s">
        <v>38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124</v>
      </c>
      <c r="AT166" s="221" t="s">
        <v>121</v>
      </c>
      <c r="AU166" s="221" t="s">
        <v>80</v>
      </c>
      <c r="AY166" s="14" t="s">
        <v>103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78</v>
      </c>
      <c r="BK166" s="222">
        <f>ROUND(I166*H166,2)</f>
        <v>0</v>
      </c>
      <c r="BL166" s="14" t="s">
        <v>110</v>
      </c>
      <c r="BM166" s="221" t="s">
        <v>225</v>
      </c>
    </row>
    <row r="167" s="2" customFormat="1">
      <c r="A167" s="35"/>
      <c r="B167" s="36"/>
      <c r="C167" s="37"/>
      <c r="D167" s="223" t="s">
        <v>112</v>
      </c>
      <c r="E167" s="37"/>
      <c r="F167" s="224" t="s">
        <v>224</v>
      </c>
      <c r="G167" s="37"/>
      <c r="H167" s="37"/>
      <c r="I167" s="225"/>
      <c r="J167" s="37"/>
      <c r="K167" s="37"/>
      <c r="L167" s="41"/>
      <c r="M167" s="226"/>
      <c r="N167" s="227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112</v>
      </c>
      <c r="AU167" s="14" t="s">
        <v>80</v>
      </c>
    </row>
    <row r="168" s="2" customFormat="1" ht="14.4" customHeight="1">
      <c r="A168" s="35"/>
      <c r="B168" s="36"/>
      <c r="C168" s="209" t="s">
        <v>226</v>
      </c>
      <c r="D168" s="209" t="s">
        <v>106</v>
      </c>
      <c r="E168" s="210" t="s">
        <v>227</v>
      </c>
      <c r="F168" s="211" t="s">
        <v>228</v>
      </c>
      <c r="G168" s="212" t="s">
        <v>109</v>
      </c>
      <c r="H168" s="213">
        <v>3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38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110</v>
      </c>
      <c r="AT168" s="221" t="s">
        <v>106</v>
      </c>
      <c r="AU168" s="221" t="s">
        <v>80</v>
      </c>
      <c r="AY168" s="14" t="s">
        <v>103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78</v>
      </c>
      <c r="BK168" s="222">
        <f>ROUND(I168*H168,2)</f>
        <v>0</v>
      </c>
      <c r="BL168" s="14" t="s">
        <v>110</v>
      </c>
      <c r="BM168" s="221" t="s">
        <v>229</v>
      </c>
    </row>
    <row r="169" s="2" customFormat="1">
      <c r="A169" s="35"/>
      <c r="B169" s="36"/>
      <c r="C169" s="37"/>
      <c r="D169" s="223" t="s">
        <v>112</v>
      </c>
      <c r="E169" s="37"/>
      <c r="F169" s="224" t="s">
        <v>230</v>
      </c>
      <c r="G169" s="37"/>
      <c r="H169" s="37"/>
      <c r="I169" s="225"/>
      <c r="J169" s="37"/>
      <c r="K169" s="37"/>
      <c r="L169" s="41"/>
      <c r="M169" s="226"/>
      <c r="N169" s="227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112</v>
      </c>
      <c r="AU169" s="14" t="s">
        <v>80</v>
      </c>
    </row>
    <row r="170" s="2" customFormat="1" ht="14.4" customHeight="1">
      <c r="A170" s="35"/>
      <c r="B170" s="36"/>
      <c r="C170" s="209" t="s">
        <v>231</v>
      </c>
      <c r="D170" s="209" t="s">
        <v>106</v>
      </c>
      <c r="E170" s="210" t="s">
        <v>232</v>
      </c>
      <c r="F170" s="211" t="s">
        <v>233</v>
      </c>
      <c r="G170" s="212" t="s">
        <v>109</v>
      </c>
      <c r="H170" s="213">
        <v>3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38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110</v>
      </c>
      <c r="AT170" s="221" t="s">
        <v>106</v>
      </c>
      <c r="AU170" s="221" t="s">
        <v>80</v>
      </c>
      <c r="AY170" s="14" t="s">
        <v>103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78</v>
      </c>
      <c r="BK170" s="222">
        <f>ROUND(I170*H170,2)</f>
        <v>0</v>
      </c>
      <c r="BL170" s="14" t="s">
        <v>110</v>
      </c>
      <c r="BM170" s="221" t="s">
        <v>234</v>
      </c>
    </row>
    <row r="171" s="2" customFormat="1">
      <c r="A171" s="35"/>
      <c r="B171" s="36"/>
      <c r="C171" s="37"/>
      <c r="D171" s="223" t="s">
        <v>112</v>
      </c>
      <c r="E171" s="37"/>
      <c r="F171" s="224" t="s">
        <v>233</v>
      </c>
      <c r="G171" s="37"/>
      <c r="H171" s="37"/>
      <c r="I171" s="225"/>
      <c r="J171" s="37"/>
      <c r="K171" s="37"/>
      <c r="L171" s="41"/>
      <c r="M171" s="226"/>
      <c r="N171" s="227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112</v>
      </c>
      <c r="AU171" s="14" t="s">
        <v>80</v>
      </c>
    </row>
    <row r="172" s="2" customFormat="1" ht="24.15" customHeight="1">
      <c r="A172" s="35"/>
      <c r="B172" s="36"/>
      <c r="C172" s="209" t="s">
        <v>235</v>
      </c>
      <c r="D172" s="209" t="s">
        <v>106</v>
      </c>
      <c r="E172" s="210" t="s">
        <v>236</v>
      </c>
      <c r="F172" s="211" t="s">
        <v>237</v>
      </c>
      <c r="G172" s="212" t="s">
        <v>161</v>
      </c>
      <c r="H172" s="213">
        <v>10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38</v>
      </c>
      <c r="O172" s="88"/>
      <c r="P172" s="219">
        <f>O172*H172</f>
        <v>0</v>
      </c>
      <c r="Q172" s="219">
        <v>0.01081</v>
      </c>
      <c r="R172" s="219">
        <f>Q172*H172</f>
        <v>0.1081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110</v>
      </c>
      <c r="AT172" s="221" t="s">
        <v>106</v>
      </c>
      <c r="AU172" s="221" t="s">
        <v>80</v>
      </c>
      <c r="AY172" s="14" t="s">
        <v>103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78</v>
      </c>
      <c r="BK172" s="222">
        <f>ROUND(I172*H172,2)</f>
        <v>0</v>
      </c>
      <c r="BL172" s="14" t="s">
        <v>110</v>
      </c>
      <c r="BM172" s="221" t="s">
        <v>238</v>
      </c>
    </row>
    <row r="173" s="2" customFormat="1">
      <c r="A173" s="35"/>
      <c r="B173" s="36"/>
      <c r="C173" s="37"/>
      <c r="D173" s="223" t="s">
        <v>112</v>
      </c>
      <c r="E173" s="37"/>
      <c r="F173" s="224" t="s">
        <v>239</v>
      </c>
      <c r="G173" s="37"/>
      <c r="H173" s="37"/>
      <c r="I173" s="225"/>
      <c r="J173" s="37"/>
      <c r="K173" s="37"/>
      <c r="L173" s="41"/>
      <c r="M173" s="226"/>
      <c r="N173" s="227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112</v>
      </c>
      <c r="AU173" s="14" t="s">
        <v>80</v>
      </c>
    </row>
    <row r="174" s="2" customFormat="1">
      <c r="A174" s="35"/>
      <c r="B174" s="36"/>
      <c r="C174" s="37"/>
      <c r="D174" s="223" t="s">
        <v>114</v>
      </c>
      <c r="E174" s="37"/>
      <c r="F174" s="228" t="s">
        <v>240</v>
      </c>
      <c r="G174" s="37"/>
      <c r="H174" s="37"/>
      <c r="I174" s="225"/>
      <c r="J174" s="37"/>
      <c r="K174" s="37"/>
      <c r="L174" s="41"/>
      <c r="M174" s="226"/>
      <c r="N174" s="227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114</v>
      </c>
      <c r="AU174" s="14" t="s">
        <v>80</v>
      </c>
    </row>
    <row r="175" s="2" customFormat="1" ht="24.15" customHeight="1">
      <c r="A175" s="35"/>
      <c r="B175" s="36"/>
      <c r="C175" s="209" t="s">
        <v>241</v>
      </c>
      <c r="D175" s="209" t="s">
        <v>106</v>
      </c>
      <c r="E175" s="210" t="s">
        <v>242</v>
      </c>
      <c r="F175" s="211" t="s">
        <v>243</v>
      </c>
      <c r="G175" s="212" t="s">
        <v>161</v>
      </c>
      <c r="H175" s="213">
        <v>4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38</v>
      </c>
      <c r="O175" s="88"/>
      <c r="P175" s="219">
        <f>O175*H175</f>
        <v>0</v>
      </c>
      <c r="Q175" s="219">
        <v>0.018579999999999999</v>
      </c>
      <c r="R175" s="219">
        <f>Q175*H175</f>
        <v>0.074319999999999997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110</v>
      </c>
      <c r="AT175" s="221" t="s">
        <v>106</v>
      </c>
      <c r="AU175" s="221" t="s">
        <v>80</v>
      </c>
      <c r="AY175" s="14" t="s">
        <v>103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78</v>
      </c>
      <c r="BK175" s="222">
        <f>ROUND(I175*H175,2)</f>
        <v>0</v>
      </c>
      <c r="BL175" s="14" t="s">
        <v>110</v>
      </c>
      <c r="BM175" s="221" t="s">
        <v>244</v>
      </c>
    </row>
    <row r="176" s="2" customFormat="1">
      <c r="A176" s="35"/>
      <c r="B176" s="36"/>
      <c r="C176" s="37"/>
      <c r="D176" s="223" t="s">
        <v>112</v>
      </c>
      <c r="E176" s="37"/>
      <c r="F176" s="224" t="s">
        <v>245</v>
      </c>
      <c r="G176" s="37"/>
      <c r="H176" s="37"/>
      <c r="I176" s="225"/>
      <c r="J176" s="37"/>
      <c r="K176" s="37"/>
      <c r="L176" s="41"/>
      <c r="M176" s="226"/>
      <c r="N176" s="227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112</v>
      </c>
      <c r="AU176" s="14" t="s">
        <v>80</v>
      </c>
    </row>
    <row r="177" s="2" customFormat="1">
      <c r="A177" s="35"/>
      <c r="B177" s="36"/>
      <c r="C177" s="37"/>
      <c r="D177" s="223" t="s">
        <v>114</v>
      </c>
      <c r="E177" s="37"/>
      <c r="F177" s="228" t="s">
        <v>240</v>
      </c>
      <c r="G177" s="37"/>
      <c r="H177" s="37"/>
      <c r="I177" s="225"/>
      <c r="J177" s="37"/>
      <c r="K177" s="37"/>
      <c r="L177" s="41"/>
      <c r="M177" s="226"/>
      <c r="N177" s="227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114</v>
      </c>
      <c r="AU177" s="14" t="s">
        <v>80</v>
      </c>
    </row>
    <row r="178" s="2" customFormat="1" ht="24.15" customHeight="1">
      <c r="A178" s="35"/>
      <c r="B178" s="36"/>
      <c r="C178" s="209" t="s">
        <v>246</v>
      </c>
      <c r="D178" s="209" t="s">
        <v>106</v>
      </c>
      <c r="E178" s="210" t="s">
        <v>247</v>
      </c>
      <c r="F178" s="211" t="s">
        <v>248</v>
      </c>
      <c r="G178" s="212" t="s">
        <v>161</v>
      </c>
      <c r="H178" s="213">
        <v>8</v>
      </c>
      <c r="I178" s="214"/>
      <c r="J178" s="215">
        <f>ROUND(I178*H178,2)</f>
        <v>0</v>
      </c>
      <c r="K178" s="216"/>
      <c r="L178" s="41"/>
      <c r="M178" s="217" t="s">
        <v>1</v>
      </c>
      <c r="N178" s="218" t="s">
        <v>38</v>
      </c>
      <c r="O178" s="88"/>
      <c r="P178" s="219">
        <f>O178*H178</f>
        <v>0</v>
      </c>
      <c r="Q178" s="219">
        <v>0.027060000000000001</v>
      </c>
      <c r="R178" s="219">
        <f>Q178*H178</f>
        <v>0.21648000000000001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110</v>
      </c>
      <c r="AT178" s="221" t="s">
        <v>106</v>
      </c>
      <c r="AU178" s="221" t="s">
        <v>80</v>
      </c>
      <c r="AY178" s="14" t="s">
        <v>103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78</v>
      </c>
      <c r="BK178" s="222">
        <f>ROUND(I178*H178,2)</f>
        <v>0</v>
      </c>
      <c r="BL178" s="14" t="s">
        <v>110</v>
      </c>
      <c r="BM178" s="221" t="s">
        <v>249</v>
      </c>
    </row>
    <row r="179" s="2" customFormat="1">
      <c r="A179" s="35"/>
      <c r="B179" s="36"/>
      <c r="C179" s="37"/>
      <c r="D179" s="223" t="s">
        <v>112</v>
      </c>
      <c r="E179" s="37"/>
      <c r="F179" s="224" t="s">
        <v>250</v>
      </c>
      <c r="G179" s="37"/>
      <c r="H179" s="37"/>
      <c r="I179" s="225"/>
      <c r="J179" s="37"/>
      <c r="K179" s="37"/>
      <c r="L179" s="41"/>
      <c r="M179" s="226"/>
      <c r="N179" s="227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112</v>
      </c>
      <c r="AU179" s="14" t="s">
        <v>80</v>
      </c>
    </row>
    <row r="180" s="2" customFormat="1">
      <c r="A180" s="35"/>
      <c r="B180" s="36"/>
      <c r="C180" s="37"/>
      <c r="D180" s="223" t="s">
        <v>114</v>
      </c>
      <c r="E180" s="37"/>
      <c r="F180" s="228" t="s">
        <v>240</v>
      </c>
      <c r="G180" s="37"/>
      <c r="H180" s="37"/>
      <c r="I180" s="225"/>
      <c r="J180" s="37"/>
      <c r="K180" s="37"/>
      <c r="L180" s="41"/>
      <c r="M180" s="226"/>
      <c r="N180" s="227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114</v>
      </c>
      <c r="AU180" s="14" t="s">
        <v>80</v>
      </c>
    </row>
    <row r="181" s="2" customFormat="1" ht="14.4" customHeight="1">
      <c r="A181" s="35"/>
      <c r="B181" s="36"/>
      <c r="C181" s="209" t="s">
        <v>251</v>
      </c>
      <c r="D181" s="209" t="s">
        <v>106</v>
      </c>
      <c r="E181" s="210" t="s">
        <v>252</v>
      </c>
      <c r="F181" s="211" t="s">
        <v>253</v>
      </c>
      <c r="G181" s="212" t="s">
        <v>254</v>
      </c>
      <c r="H181" s="213">
        <v>6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38</v>
      </c>
      <c r="O181" s="88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110</v>
      </c>
      <c r="AT181" s="221" t="s">
        <v>106</v>
      </c>
      <c r="AU181" s="221" t="s">
        <v>80</v>
      </c>
      <c r="AY181" s="14" t="s">
        <v>103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78</v>
      </c>
      <c r="BK181" s="222">
        <f>ROUND(I181*H181,2)</f>
        <v>0</v>
      </c>
      <c r="BL181" s="14" t="s">
        <v>110</v>
      </c>
      <c r="BM181" s="221" t="s">
        <v>255</v>
      </c>
    </row>
    <row r="182" s="2" customFormat="1">
      <c r="A182" s="35"/>
      <c r="B182" s="36"/>
      <c r="C182" s="37"/>
      <c r="D182" s="223" t="s">
        <v>112</v>
      </c>
      <c r="E182" s="37"/>
      <c r="F182" s="224" t="s">
        <v>256</v>
      </c>
      <c r="G182" s="37"/>
      <c r="H182" s="37"/>
      <c r="I182" s="225"/>
      <c r="J182" s="37"/>
      <c r="K182" s="37"/>
      <c r="L182" s="41"/>
      <c r="M182" s="226"/>
      <c r="N182" s="227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112</v>
      </c>
      <c r="AU182" s="14" t="s">
        <v>80</v>
      </c>
    </row>
    <row r="183" s="2" customFormat="1" ht="37.8" customHeight="1">
      <c r="A183" s="35"/>
      <c r="B183" s="36"/>
      <c r="C183" s="209" t="s">
        <v>124</v>
      </c>
      <c r="D183" s="209" t="s">
        <v>106</v>
      </c>
      <c r="E183" s="210" t="s">
        <v>257</v>
      </c>
      <c r="F183" s="211" t="s">
        <v>258</v>
      </c>
      <c r="G183" s="212" t="s">
        <v>254</v>
      </c>
      <c r="H183" s="213">
        <v>50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38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110</v>
      </c>
      <c r="AT183" s="221" t="s">
        <v>106</v>
      </c>
      <c r="AU183" s="221" t="s">
        <v>80</v>
      </c>
      <c r="AY183" s="14" t="s">
        <v>103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78</v>
      </c>
      <c r="BK183" s="222">
        <f>ROUND(I183*H183,2)</f>
        <v>0</v>
      </c>
      <c r="BL183" s="14" t="s">
        <v>110</v>
      </c>
      <c r="BM183" s="221" t="s">
        <v>259</v>
      </c>
    </row>
    <row r="184" s="2" customFormat="1">
      <c r="A184" s="35"/>
      <c r="B184" s="36"/>
      <c r="C184" s="37"/>
      <c r="D184" s="223" t="s">
        <v>112</v>
      </c>
      <c r="E184" s="37"/>
      <c r="F184" s="224" t="s">
        <v>258</v>
      </c>
      <c r="G184" s="37"/>
      <c r="H184" s="37"/>
      <c r="I184" s="225"/>
      <c r="J184" s="37"/>
      <c r="K184" s="37"/>
      <c r="L184" s="41"/>
      <c r="M184" s="226"/>
      <c r="N184" s="227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112</v>
      </c>
      <c r="AU184" s="14" t="s">
        <v>80</v>
      </c>
    </row>
    <row r="185" s="2" customFormat="1" ht="14.4" customHeight="1">
      <c r="A185" s="35"/>
      <c r="B185" s="36"/>
      <c r="C185" s="209" t="s">
        <v>260</v>
      </c>
      <c r="D185" s="209" t="s">
        <v>106</v>
      </c>
      <c r="E185" s="210" t="s">
        <v>261</v>
      </c>
      <c r="F185" s="211" t="s">
        <v>262</v>
      </c>
      <c r="G185" s="212" t="s">
        <v>161</v>
      </c>
      <c r="H185" s="213">
        <v>20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38</v>
      </c>
      <c r="O185" s="88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110</v>
      </c>
      <c r="AT185" s="221" t="s">
        <v>106</v>
      </c>
      <c r="AU185" s="221" t="s">
        <v>80</v>
      </c>
      <c r="AY185" s="14" t="s">
        <v>103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78</v>
      </c>
      <c r="BK185" s="222">
        <f>ROUND(I185*H185,2)</f>
        <v>0</v>
      </c>
      <c r="BL185" s="14" t="s">
        <v>110</v>
      </c>
      <c r="BM185" s="221" t="s">
        <v>263</v>
      </c>
    </row>
    <row r="186" s="2" customFormat="1">
      <c r="A186" s="35"/>
      <c r="B186" s="36"/>
      <c r="C186" s="37"/>
      <c r="D186" s="223" t="s">
        <v>112</v>
      </c>
      <c r="E186" s="37"/>
      <c r="F186" s="224" t="s">
        <v>264</v>
      </c>
      <c r="G186" s="37"/>
      <c r="H186" s="37"/>
      <c r="I186" s="225"/>
      <c r="J186" s="37"/>
      <c r="K186" s="37"/>
      <c r="L186" s="41"/>
      <c r="M186" s="226"/>
      <c r="N186" s="227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112</v>
      </c>
      <c r="AU186" s="14" t="s">
        <v>80</v>
      </c>
    </row>
    <row r="187" s="2" customFormat="1" ht="14.4" customHeight="1">
      <c r="A187" s="35"/>
      <c r="B187" s="36"/>
      <c r="C187" s="209" t="s">
        <v>265</v>
      </c>
      <c r="D187" s="209" t="s">
        <v>106</v>
      </c>
      <c r="E187" s="210" t="s">
        <v>266</v>
      </c>
      <c r="F187" s="211" t="s">
        <v>262</v>
      </c>
      <c r="G187" s="212" t="s">
        <v>161</v>
      </c>
      <c r="H187" s="213">
        <v>12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38</v>
      </c>
      <c r="O187" s="88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110</v>
      </c>
      <c r="AT187" s="221" t="s">
        <v>106</v>
      </c>
      <c r="AU187" s="221" t="s">
        <v>80</v>
      </c>
      <c r="AY187" s="14" t="s">
        <v>103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78</v>
      </c>
      <c r="BK187" s="222">
        <f>ROUND(I187*H187,2)</f>
        <v>0</v>
      </c>
      <c r="BL187" s="14" t="s">
        <v>110</v>
      </c>
      <c r="BM187" s="221" t="s">
        <v>267</v>
      </c>
    </row>
    <row r="188" s="2" customFormat="1">
      <c r="A188" s="35"/>
      <c r="B188" s="36"/>
      <c r="C188" s="37"/>
      <c r="D188" s="223" t="s">
        <v>112</v>
      </c>
      <c r="E188" s="37"/>
      <c r="F188" s="224" t="s">
        <v>268</v>
      </c>
      <c r="G188" s="37"/>
      <c r="H188" s="37"/>
      <c r="I188" s="225"/>
      <c r="J188" s="37"/>
      <c r="K188" s="37"/>
      <c r="L188" s="41"/>
      <c r="M188" s="226"/>
      <c r="N188" s="227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112</v>
      </c>
      <c r="AU188" s="14" t="s">
        <v>80</v>
      </c>
    </row>
    <row r="189" s="2" customFormat="1" ht="14.4" customHeight="1">
      <c r="A189" s="35"/>
      <c r="B189" s="36"/>
      <c r="C189" s="209" t="s">
        <v>269</v>
      </c>
      <c r="D189" s="209" t="s">
        <v>106</v>
      </c>
      <c r="E189" s="210" t="s">
        <v>270</v>
      </c>
      <c r="F189" s="211" t="s">
        <v>271</v>
      </c>
      <c r="G189" s="212" t="s">
        <v>272</v>
      </c>
      <c r="H189" s="213">
        <v>120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38</v>
      </c>
      <c r="O189" s="88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110</v>
      </c>
      <c r="AT189" s="221" t="s">
        <v>106</v>
      </c>
      <c r="AU189" s="221" t="s">
        <v>80</v>
      </c>
      <c r="AY189" s="14" t="s">
        <v>103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78</v>
      </c>
      <c r="BK189" s="222">
        <f>ROUND(I189*H189,2)</f>
        <v>0</v>
      </c>
      <c r="BL189" s="14" t="s">
        <v>110</v>
      </c>
      <c r="BM189" s="221" t="s">
        <v>273</v>
      </c>
    </row>
    <row r="190" s="2" customFormat="1">
      <c r="A190" s="35"/>
      <c r="B190" s="36"/>
      <c r="C190" s="37"/>
      <c r="D190" s="223" t="s">
        <v>112</v>
      </c>
      <c r="E190" s="37"/>
      <c r="F190" s="224" t="s">
        <v>271</v>
      </c>
      <c r="G190" s="37"/>
      <c r="H190" s="37"/>
      <c r="I190" s="225"/>
      <c r="J190" s="37"/>
      <c r="K190" s="37"/>
      <c r="L190" s="41"/>
      <c r="M190" s="226"/>
      <c r="N190" s="227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112</v>
      </c>
      <c r="AU190" s="14" t="s">
        <v>80</v>
      </c>
    </row>
    <row r="191" s="2" customFormat="1" ht="24.15" customHeight="1">
      <c r="A191" s="35"/>
      <c r="B191" s="36"/>
      <c r="C191" s="209" t="s">
        <v>274</v>
      </c>
      <c r="D191" s="209" t="s">
        <v>106</v>
      </c>
      <c r="E191" s="210" t="s">
        <v>275</v>
      </c>
      <c r="F191" s="211" t="s">
        <v>276</v>
      </c>
      <c r="G191" s="212" t="s">
        <v>277</v>
      </c>
      <c r="H191" s="213">
        <v>20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38</v>
      </c>
      <c r="O191" s="88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110</v>
      </c>
      <c r="AT191" s="221" t="s">
        <v>106</v>
      </c>
      <c r="AU191" s="221" t="s">
        <v>80</v>
      </c>
      <c r="AY191" s="14" t="s">
        <v>103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78</v>
      </c>
      <c r="BK191" s="222">
        <f>ROUND(I191*H191,2)</f>
        <v>0</v>
      </c>
      <c r="BL191" s="14" t="s">
        <v>110</v>
      </c>
      <c r="BM191" s="221" t="s">
        <v>278</v>
      </c>
    </row>
    <row r="192" s="2" customFormat="1">
      <c r="A192" s="35"/>
      <c r="B192" s="36"/>
      <c r="C192" s="37"/>
      <c r="D192" s="223" t="s">
        <v>112</v>
      </c>
      <c r="E192" s="37"/>
      <c r="F192" s="224" t="s">
        <v>279</v>
      </c>
      <c r="G192" s="37"/>
      <c r="H192" s="37"/>
      <c r="I192" s="225"/>
      <c r="J192" s="37"/>
      <c r="K192" s="37"/>
      <c r="L192" s="41"/>
      <c r="M192" s="226"/>
      <c r="N192" s="227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112</v>
      </c>
      <c r="AU192" s="14" t="s">
        <v>80</v>
      </c>
    </row>
    <row r="193" s="2" customFormat="1" ht="24.15" customHeight="1">
      <c r="A193" s="35"/>
      <c r="B193" s="36"/>
      <c r="C193" s="209" t="s">
        <v>280</v>
      </c>
      <c r="D193" s="209" t="s">
        <v>106</v>
      </c>
      <c r="E193" s="210" t="s">
        <v>281</v>
      </c>
      <c r="F193" s="211" t="s">
        <v>282</v>
      </c>
      <c r="G193" s="212" t="s">
        <v>277</v>
      </c>
      <c r="H193" s="213">
        <v>20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38</v>
      </c>
      <c r="O193" s="88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110</v>
      </c>
      <c r="AT193" s="221" t="s">
        <v>106</v>
      </c>
      <c r="AU193" s="221" t="s">
        <v>80</v>
      </c>
      <c r="AY193" s="14" t="s">
        <v>103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78</v>
      </c>
      <c r="BK193" s="222">
        <f>ROUND(I193*H193,2)</f>
        <v>0</v>
      </c>
      <c r="BL193" s="14" t="s">
        <v>110</v>
      </c>
      <c r="BM193" s="221" t="s">
        <v>283</v>
      </c>
    </row>
    <row r="194" s="2" customFormat="1">
      <c r="A194" s="35"/>
      <c r="B194" s="36"/>
      <c r="C194" s="37"/>
      <c r="D194" s="223" t="s">
        <v>112</v>
      </c>
      <c r="E194" s="37"/>
      <c r="F194" s="224" t="s">
        <v>284</v>
      </c>
      <c r="G194" s="37"/>
      <c r="H194" s="37"/>
      <c r="I194" s="225"/>
      <c r="J194" s="37"/>
      <c r="K194" s="37"/>
      <c r="L194" s="41"/>
      <c r="M194" s="226"/>
      <c r="N194" s="227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112</v>
      </c>
      <c r="AU194" s="14" t="s">
        <v>80</v>
      </c>
    </row>
    <row r="195" s="2" customFormat="1" ht="24.15" customHeight="1">
      <c r="A195" s="35"/>
      <c r="B195" s="36"/>
      <c r="C195" s="209" t="s">
        <v>285</v>
      </c>
      <c r="D195" s="209" t="s">
        <v>106</v>
      </c>
      <c r="E195" s="210" t="s">
        <v>286</v>
      </c>
      <c r="F195" s="211" t="s">
        <v>287</v>
      </c>
      <c r="G195" s="212" t="s">
        <v>166</v>
      </c>
      <c r="H195" s="213">
        <v>1</v>
      </c>
      <c r="I195" s="214"/>
      <c r="J195" s="215">
        <f>ROUND(I195*H195,2)</f>
        <v>0</v>
      </c>
      <c r="K195" s="216"/>
      <c r="L195" s="41"/>
      <c r="M195" s="217" t="s">
        <v>1</v>
      </c>
      <c r="N195" s="218" t="s">
        <v>38</v>
      </c>
      <c r="O195" s="88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1" t="s">
        <v>110</v>
      </c>
      <c r="AT195" s="221" t="s">
        <v>106</v>
      </c>
      <c r="AU195" s="221" t="s">
        <v>80</v>
      </c>
      <c r="AY195" s="14" t="s">
        <v>103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4" t="s">
        <v>78</v>
      </c>
      <c r="BK195" s="222">
        <f>ROUND(I195*H195,2)</f>
        <v>0</v>
      </c>
      <c r="BL195" s="14" t="s">
        <v>110</v>
      </c>
      <c r="BM195" s="221" t="s">
        <v>288</v>
      </c>
    </row>
    <row r="196" s="2" customFormat="1">
      <c r="A196" s="35"/>
      <c r="B196" s="36"/>
      <c r="C196" s="37"/>
      <c r="D196" s="223" t="s">
        <v>112</v>
      </c>
      <c r="E196" s="37"/>
      <c r="F196" s="224" t="s">
        <v>287</v>
      </c>
      <c r="G196" s="37"/>
      <c r="H196" s="37"/>
      <c r="I196" s="225"/>
      <c r="J196" s="37"/>
      <c r="K196" s="37"/>
      <c r="L196" s="41"/>
      <c r="M196" s="226"/>
      <c r="N196" s="227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112</v>
      </c>
      <c r="AU196" s="14" t="s">
        <v>80</v>
      </c>
    </row>
    <row r="197" s="2" customFormat="1" ht="14.4" customHeight="1">
      <c r="A197" s="35"/>
      <c r="B197" s="36"/>
      <c r="C197" s="209" t="s">
        <v>289</v>
      </c>
      <c r="D197" s="209" t="s">
        <v>106</v>
      </c>
      <c r="E197" s="210" t="s">
        <v>290</v>
      </c>
      <c r="F197" s="211" t="s">
        <v>291</v>
      </c>
      <c r="G197" s="212" t="s">
        <v>277</v>
      </c>
      <c r="H197" s="213">
        <v>60</v>
      </c>
      <c r="I197" s="214"/>
      <c r="J197" s="215">
        <f>ROUND(I197*H197,2)</f>
        <v>0</v>
      </c>
      <c r="K197" s="216"/>
      <c r="L197" s="41"/>
      <c r="M197" s="217" t="s">
        <v>1</v>
      </c>
      <c r="N197" s="218" t="s">
        <v>38</v>
      </c>
      <c r="O197" s="88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1" t="s">
        <v>110</v>
      </c>
      <c r="AT197" s="221" t="s">
        <v>106</v>
      </c>
      <c r="AU197" s="221" t="s">
        <v>80</v>
      </c>
      <c r="AY197" s="14" t="s">
        <v>103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4" t="s">
        <v>78</v>
      </c>
      <c r="BK197" s="222">
        <f>ROUND(I197*H197,2)</f>
        <v>0</v>
      </c>
      <c r="BL197" s="14" t="s">
        <v>110</v>
      </c>
      <c r="BM197" s="221" t="s">
        <v>292</v>
      </c>
    </row>
    <row r="198" s="2" customFormat="1">
      <c r="A198" s="35"/>
      <c r="B198" s="36"/>
      <c r="C198" s="37"/>
      <c r="D198" s="223" t="s">
        <v>112</v>
      </c>
      <c r="E198" s="37"/>
      <c r="F198" s="224" t="s">
        <v>293</v>
      </c>
      <c r="G198" s="37"/>
      <c r="H198" s="37"/>
      <c r="I198" s="225"/>
      <c r="J198" s="37"/>
      <c r="K198" s="37"/>
      <c r="L198" s="41"/>
      <c r="M198" s="226"/>
      <c r="N198" s="227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112</v>
      </c>
      <c r="AU198" s="14" t="s">
        <v>80</v>
      </c>
    </row>
    <row r="199" s="2" customFormat="1" ht="14.4" customHeight="1">
      <c r="A199" s="35"/>
      <c r="B199" s="36"/>
      <c r="C199" s="229" t="s">
        <v>294</v>
      </c>
      <c r="D199" s="229" t="s">
        <v>121</v>
      </c>
      <c r="E199" s="230" t="s">
        <v>295</v>
      </c>
      <c r="F199" s="231" t="s">
        <v>296</v>
      </c>
      <c r="G199" s="232" t="s">
        <v>254</v>
      </c>
      <c r="H199" s="233">
        <v>40</v>
      </c>
      <c r="I199" s="234"/>
      <c r="J199" s="235">
        <f>ROUND(I199*H199,2)</f>
        <v>0</v>
      </c>
      <c r="K199" s="236"/>
      <c r="L199" s="237"/>
      <c r="M199" s="238" t="s">
        <v>1</v>
      </c>
      <c r="N199" s="239" t="s">
        <v>38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124</v>
      </c>
      <c r="AT199" s="221" t="s">
        <v>121</v>
      </c>
      <c r="AU199" s="221" t="s">
        <v>80</v>
      </c>
      <c r="AY199" s="14" t="s">
        <v>103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78</v>
      </c>
      <c r="BK199" s="222">
        <f>ROUND(I199*H199,2)</f>
        <v>0</v>
      </c>
      <c r="BL199" s="14" t="s">
        <v>110</v>
      </c>
      <c r="BM199" s="221" t="s">
        <v>297</v>
      </c>
    </row>
    <row r="200" s="2" customFormat="1">
      <c r="A200" s="35"/>
      <c r="B200" s="36"/>
      <c r="C200" s="37"/>
      <c r="D200" s="223" t="s">
        <v>112</v>
      </c>
      <c r="E200" s="37"/>
      <c r="F200" s="224" t="s">
        <v>298</v>
      </c>
      <c r="G200" s="37"/>
      <c r="H200" s="37"/>
      <c r="I200" s="225"/>
      <c r="J200" s="37"/>
      <c r="K200" s="37"/>
      <c r="L200" s="41"/>
      <c r="M200" s="226"/>
      <c r="N200" s="227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112</v>
      </c>
      <c r="AU200" s="14" t="s">
        <v>80</v>
      </c>
    </row>
    <row r="201" s="2" customFormat="1" ht="24.15" customHeight="1">
      <c r="A201" s="35"/>
      <c r="B201" s="36"/>
      <c r="C201" s="209" t="s">
        <v>299</v>
      </c>
      <c r="D201" s="209" t="s">
        <v>106</v>
      </c>
      <c r="E201" s="210" t="s">
        <v>300</v>
      </c>
      <c r="F201" s="211" t="s">
        <v>301</v>
      </c>
      <c r="G201" s="212" t="s">
        <v>166</v>
      </c>
      <c r="H201" s="213">
        <v>1</v>
      </c>
      <c r="I201" s="214"/>
      <c r="J201" s="215">
        <f>ROUND(I201*H201,2)</f>
        <v>0</v>
      </c>
      <c r="K201" s="216"/>
      <c r="L201" s="41"/>
      <c r="M201" s="217" t="s">
        <v>1</v>
      </c>
      <c r="N201" s="218" t="s">
        <v>38</v>
      </c>
      <c r="O201" s="88"/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110</v>
      </c>
      <c r="AT201" s="221" t="s">
        <v>106</v>
      </c>
      <c r="AU201" s="221" t="s">
        <v>80</v>
      </c>
      <c r="AY201" s="14" t="s">
        <v>103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78</v>
      </c>
      <c r="BK201" s="222">
        <f>ROUND(I201*H201,2)</f>
        <v>0</v>
      </c>
      <c r="BL201" s="14" t="s">
        <v>110</v>
      </c>
      <c r="BM201" s="221" t="s">
        <v>302</v>
      </c>
    </row>
    <row r="202" s="2" customFormat="1">
      <c r="A202" s="35"/>
      <c r="B202" s="36"/>
      <c r="C202" s="37"/>
      <c r="D202" s="223" t="s">
        <v>112</v>
      </c>
      <c r="E202" s="37"/>
      <c r="F202" s="224" t="s">
        <v>303</v>
      </c>
      <c r="G202" s="37"/>
      <c r="H202" s="37"/>
      <c r="I202" s="225"/>
      <c r="J202" s="37"/>
      <c r="K202" s="37"/>
      <c r="L202" s="41"/>
      <c r="M202" s="226"/>
      <c r="N202" s="227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112</v>
      </c>
      <c r="AU202" s="14" t="s">
        <v>80</v>
      </c>
    </row>
    <row r="203" s="2" customFormat="1" ht="14.4" customHeight="1">
      <c r="A203" s="35"/>
      <c r="B203" s="36"/>
      <c r="C203" s="209" t="s">
        <v>304</v>
      </c>
      <c r="D203" s="209" t="s">
        <v>106</v>
      </c>
      <c r="E203" s="210" t="s">
        <v>305</v>
      </c>
      <c r="F203" s="211" t="s">
        <v>306</v>
      </c>
      <c r="G203" s="212" t="s">
        <v>166</v>
      </c>
      <c r="H203" s="213">
        <v>1</v>
      </c>
      <c r="I203" s="214"/>
      <c r="J203" s="215">
        <f>ROUND(I203*H203,2)</f>
        <v>0</v>
      </c>
      <c r="K203" s="216"/>
      <c r="L203" s="41"/>
      <c r="M203" s="217" t="s">
        <v>1</v>
      </c>
      <c r="N203" s="218" t="s">
        <v>38</v>
      </c>
      <c r="O203" s="88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110</v>
      </c>
      <c r="AT203" s="221" t="s">
        <v>106</v>
      </c>
      <c r="AU203" s="221" t="s">
        <v>80</v>
      </c>
      <c r="AY203" s="14" t="s">
        <v>103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78</v>
      </c>
      <c r="BK203" s="222">
        <f>ROUND(I203*H203,2)</f>
        <v>0</v>
      </c>
      <c r="BL203" s="14" t="s">
        <v>110</v>
      </c>
      <c r="BM203" s="221" t="s">
        <v>307</v>
      </c>
    </row>
    <row r="204" s="2" customFormat="1">
      <c r="A204" s="35"/>
      <c r="B204" s="36"/>
      <c r="C204" s="37"/>
      <c r="D204" s="223" t="s">
        <v>112</v>
      </c>
      <c r="E204" s="37"/>
      <c r="F204" s="224" t="s">
        <v>308</v>
      </c>
      <c r="G204" s="37"/>
      <c r="H204" s="37"/>
      <c r="I204" s="225"/>
      <c r="J204" s="37"/>
      <c r="K204" s="37"/>
      <c r="L204" s="41"/>
      <c r="M204" s="226"/>
      <c r="N204" s="227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112</v>
      </c>
      <c r="AU204" s="14" t="s">
        <v>80</v>
      </c>
    </row>
    <row r="205" s="2" customFormat="1" ht="14.4" customHeight="1">
      <c r="A205" s="35"/>
      <c r="B205" s="36"/>
      <c r="C205" s="209" t="s">
        <v>309</v>
      </c>
      <c r="D205" s="209" t="s">
        <v>106</v>
      </c>
      <c r="E205" s="210" t="s">
        <v>310</v>
      </c>
      <c r="F205" s="211" t="s">
        <v>311</v>
      </c>
      <c r="G205" s="212" t="s">
        <v>166</v>
      </c>
      <c r="H205" s="213">
        <v>1</v>
      </c>
      <c r="I205" s="214"/>
      <c r="J205" s="215">
        <f>ROUND(I205*H205,2)</f>
        <v>0</v>
      </c>
      <c r="K205" s="216"/>
      <c r="L205" s="41"/>
      <c r="M205" s="217" t="s">
        <v>1</v>
      </c>
      <c r="N205" s="218" t="s">
        <v>38</v>
      </c>
      <c r="O205" s="88"/>
      <c r="P205" s="219">
        <f>O205*H205</f>
        <v>0</v>
      </c>
      <c r="Q205" s="219">
        <v>0</v>
      </c>
      <c r="R205" s="219">
        <f>Q205*H205</f>
        <v>0</v>
      </c>
      <c r="S205" s="219">
        <v>0</v>
      </c>
      <c r="T205" s="22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1" t="s">
        <v>110</v>
      </c>
      <c r="AT205" s="221" t="s">
        <v>106</v>
      </c>
      <c r="AU205" s="221" t="s">
        <v>80</v>
      </c>
      <c r="AY205" s="14" t="s">
        <v>103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4" t="s">
        <v>78</v>
      </c>
      <c r="BK205" s="222">
        <f>ROUND(I205*H205,2)</f>
        <v>0</v>
      </c>
      <c r="BL205" s="14" t="s">
        <v>110</v>
      </c>
      <c r="BM205" s="221" t="s">
        <v>312</v>
      </c>
    </row>
    <row r="206" s="2" customFormat="1">
      <c r="A206" s="35"/>
      <c r="B206" s="36"/>
      <c r="C206" s="37"/>
      <c r="D206" s="223" t="s">
        <v>112</v>
      </c>
      <c r="E206" s="37"/>
      <c r="F206" s="224" t="s">
        <v>313</v>
      </c>
      <c r="G206" s="37"/>
      <c r="H206" s="37"/>
      <c r="I206" s="225"/>
      <c r="J206" s="37"/>
      <c r="K206" s="37"/>
      <c r="L206" s="41"/>
      <c r="M206" s="226"/>
      <c r="N206" s="227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112</v>
      </c>
      <c r="AU206" s="14" t="s">
        <v>80</v>
      </c>
    </row>
    <row r="207" s="2" customFormat="1" ht="14.4" customHeight="1">
      <c r="A207" s="35"/>
      <c r="B207" s="36"/>
      <c r="C207" s="209" t="s">
        <v>314</v>
      </c>
      <c r="D207" s="209" t="s">
        <v>106</v>
      </c>
      <c r="E207" s="210" t="s">
        <v>315</v>
      </c>
      <c r="F207" s="211" t="s">
        <v>316</v>
      </c>
      <c r="G207" s="212" t="s">
        <v>254</v>
      </c>
      <c r="H207" s="213">
        <v>90</v>
      </c>
      <c r="I207" s="214"/>
      <c r="J207" s="215">
        <f>ROUND(I207*H207,2)</f>
        <v>0</v>
      </c>
      <c r="K207" s="216"/>
      <c r="L207" s="41"/>
      <c r="M207" s="217" t="s">
        <v>1</v>
      </c>
      <c r="N207" s="218" t="s">
        <v>38</v>
      </c>
      <c r="O207" s="88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1" t="s">
        <v>110</v>
      </c>
      <c r="AT207" s="221" t="s">
        <v>106</v>
      </c>
      <c r="AU207" s="221" t="s">
        <v>80</v>
      </c>
      <c r="AY207" s="14" t="s">
        <v>103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4" t="s">
        <v>78</v>
      </c>
      <c r="BK207" s="222">
        <f>ROUND(I207*H207,2)</f>
        <v>0</v>
      </c>
      <c r="BL207" s="14" t="s">
        <v>110</v>
      </c>
      <c r="BM207" s="221" t="s">
        <v>317</v>
      </c>
    </row>
    <row r="208" s="2" customFormat="1">
      <c r="A208" s="35"/>
      <c r="B208" s="36"/>
      <c r="C208" s="37"/>
      <c r="D208" s="223" t="s">
        <v>112</v>
      </c>
      <c r="E208" s="37"/>
      <c r="F208" s="224" t="s">
        <v>316</v>
      </c>
      <c r="G208" s="37"/>
      <c r="H208" s="37"/>
      <c r="I208" s="225"/>
      <c r="J208" s="37"/>
      <c r="K208" s="37"/>
      <c r="L208" s="41"/>
      <c r="M208" s="226"/>
      <c r="N208" s="227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112</v>
      </c>
      <c r="AU208" s="14" t="s">
        <v>80</v>
      </c>
    </row>
    <row r="209" s="2" customFormat="1" ht="24.15" customHeight="1">
      <c r="A209" s="35"/>
      <c r="B209" s="36"/>
      <c r="C209" s="209" t="s">
        <v>318</v>
      </c>
      <c r="D209" s="209" t="s">
        <v>106</v>
      </c>
      <c r="E209" s="210" t="s">
        <v>319</v>
      </c>
      <c r="F209" s="211" t="s">
        <v>320</v>
      </c>
      <c r="G209" s="212" t="s">
        <v>166</v>
      </c>
      <c r="H209" s="213">
        <v>1</v>
      </c>
      <c r="I209" s="214"/>
      <c r="J209" s="215">
        <f>ROUND(I209*H209,2)</f>
        <v>0</v>
      </c>
      <c r="K209" s="216"/>
      <c r="L209" s="41"/>
      <c r="M209" s="217" t="s">
        <v>1</v>
      </c>
      <c r="N209" s="218" t="s">
        <v>38</v>
      </c>
      <c r="O209" s="88"/>
      <c r="P209" s="219">
        <f>O209*H209</f>
        <v>0</v>
      </c>
      <c r="Q209" s="219">
        <v>0</v>
      </c>
      <c r="R209" s="219">
        <f>Q209*H209</f>
        <v>0</v>
      </c>
      <c r="S209" s="219">
        <v>0</v>
      </c>
      <c r="T209" s="22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1" t="s">
        <v>110</v>
      </c>
      <c r="AT209" s="221" t="s">
        <v>106</v>
      </c>
      <c r="AU209" s="221" t="s">
        <v>80</v>
      </c>
      <c r="AY209" s="14" t="s">
        <v>103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4" t="s">
        <v>78</v>
      </c>
      <c r="BK209" s="222">
        <f>ROUND(I209*H209,2)</f>
        <v>0</v>
      </c>
      <c r="BL209" s="14" t="s">
        <v>110</v>
      </c>
      <c r="BM209" s="221" t="s">
        <v>321</v>
      </c>
    </row>
    <row r="210" s="2" customFormat="1">
      <c r="A210" s="35"/>
      <c r="B210" s="36"/>
      <c r="C210" s="37"/>
      <c r="D210" s="223" t="s">
        <v>112</v>
      </c>
      <c r="E210" s="37"/>
      <c r="F210" s="224" t="s">
        <v>322</v>
      </c>
      <c r="G210" s="37"/>
      <c r="H210" s="37"/>
      <c r="I210" s="225"/>
      <c r="J210" s="37"/>
      <c r="K210" s="37"/>
      <c r="L210" s="41"/>
      <c r="M210" s="226"/>
      <c r="N210" s="227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112</v>
      </c>
      <c r="AU210" s="14" t="s">
        <v>80</v>
      </c>
    </row>
    <row r="211" s="2" customFormat="1" ht="14.4" customHeight="1">
      <c r="A211" s="35"/>
      <c r="B211" s="36"/>
      <c r="C211" s="209" t="s">
        <v>323</v>
      </c>
      <c r="D211" s="209" t="s">
        <v>106</v>
      </c>
      <c r="E211" s="210" t="s">
        <v>324</v>
      </c>
      <c r="F211" s="211" t="s">
        <v>325</v>
      </c>
      <c r="G211" s="212" t="s">
        <v>166</v>
      </c>
      <c r="H211" s="213">
        <v>1</v>
      </c>
      <c r="I211" s="214"/>
      <c r="J211" s="215">
        <f>ROUND(I211*H211,2)</f>
        <v>0</v>
      </c>
      <c r="K211" s="216"/>
      <c r="L211" s="41"/>
      <c r="M211" s="217" t="s">
        <v>1</v>
      </c>
      <c r="N211" s="218" t="s">
        <v>38</v>
      </c>
      <c r="O211" s="88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1" t="s">
        <v>110</v>
      </c>
      <c r="AT211" s="221" t="s">
        <v>106</v>
      </c>
      <c r="AU211" s="221" t="s">
        <v>80</v>
      </c>
      <c r="AY211" s="14" t="s">
        <v>103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4" t="s">
        <v>78</v>
      </c>
      <c r="BK211" s="222">
        <f>ROUND(I211*H211,2)</f>
        <v>0</v>
      </c>
      <c r="BL211" s="14" t="s">
        <v>110</v>
      </c>
      <c r="BM211" s="221" t="s">
        <v>326</v>
      </c>
    </row>
    <row r="212" s="2" customFormat="1">
      <c r="A212" s="35"/>
      <c r="B212" s="36"/>
      <c r="C212" s="37"/>
      <c r="D212" s="223" t="s">
        <v>112</v>
      </c>
      <c r="E212" s="37"/>
      <c r="F212" s="224" t="s">
        <v>325</v>
      </c>
      <c r="G212" s="37"/>
      <c r="H212" s="37"/>
      <c r="I212" s="225"/>
      <c r="J212" s="37"/>
      <c r="K212" s="37"/>
      <c r="L212" s="41"/>
      <c r="M212" s="226"/>
      <c r="N212" s="227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112</v>
      </c>
      <c r="AU212" s="14" t="s">
        <v>80</v>
      </c>
    </row>
    <row r="213" s="2" customFormat="1" ht="24.15" customHeight="1">
      <c r="A213" s="35"/>
      <c r="B213" s="36"/>
      <c r="C213" s="209" t="s">
        <v>327</v>
      </c>
      <c r="D213" s="209" t="s">
        <v>106</v>
      </c>
      <c r="E213" s="210" t="s">
        <v>328</v>
      </c>
      <c r="F213" s="211" t="s">
        <v>329</v>
      </c>
      <c r="G213" s="212" t="s">
        <v>166</v>
      </c>
      <c r="H213" s="213">
        <v>1</v>
      </c>
      <c r="I213" s="214"/>
      <c r="J213" s="215">
        <f>ROUND(I213*H213,2)</f>
        <v>0</v>
      </c>
      <c r="K213" s="216"/>
      <c r="L213" s="41"/>
      <c r="M213" s="217" t="s">
        <v>1</v>
      </c>
      <c r="N213" s="218" t="s">
        <v>38</v>
      </c>
      <c r="O213" s="88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1" t="s">
        <v>110</v>
      </c>
      <c r="AT213" s="221" t="s">
        <v>106</v>
      </c>
      <c r="AU213" s="221" t="s">
        <v>80</v>
      </c>
      <c r="AY213" s="14" t="s">
        <v>103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4" t="s">
        <v>78</v>
      </c>
      <c r="BK213" s="222">
        <f>ROUND(I213*H213,2)</f>
        <v>0</v>
      </c>
      <c r="BL213" s="14" t="s">
        <v>110</v>
      </c>
      <c r="BM213" s="221" t="s">
        <v>330</v>
      </c>
    </row>
    <row r="214" s="2" customFormat="1">
      <c r="A214" s="35"/>
      <c r="B214" s="36"/>
      <c r="C214" s="37"/>
      <c r="D214" s="223" t="s">
        <v>112</v>
      </c>
      <c r="E214" s="37"/>
      <c r="F214" s="224" t="s">
        <v>331</v>
      </c>
      <c r="G214" s="37"/>
      <c r="H214" s="37"/>
      <c r="I214" s="225"/>
      <c r="J214" s="37"/>
      <c r="K214" s="37"/>
      <c r="L214" s="41"/>
      <c r="M214" s="226"/>
      <c r="N214" s="227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112</v>
      </c>
      <c r="AU214" s="14" t="s">
        <v>80</v>
      </c>
    </row>
    <row r="215" s="2" customFormat="1" ht="14.4" customHeight="1">
      <c r="A215" s="35"/>
      <c r="B215" s="36"/>
      <c r="C215" s="209" t="s">
        <v>332</v>
      </c>
      <c r="D215" s="209" t="s">
        <v>106</v>
      </c>
      <c r="E215" s="210" t="s">
        <v>333</v>
      </c>
      <c r="F215" s="211" t="s">
        <v>334</v>
      </c>
      <c r="G215" s="212" t="s">
        <v>166</v>
      </c>
      <c r="H215" s="213">
        <v>1</v>
      </c>
      <c r="I215" s="214"/>
      <c r="J215" s="215">
        <f>ROUND(I215*H215,2)</f>
        <v>0</v>
      </c>
      <c r="K215" s="216"/>
      <c r="L215" s="41"/>
      <c r="M215" s="217" t="s">
        <v>1</v>
      </c>
      <c r="N215" s="218" t="s">
        <v>38</v>
      </c>
      <c r="O215" s="88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1" t="s">
        <v>110</v>
      </c>
      <c r="AT215" s="221" t="s">
        <v>106</v>
      </c>
      <c r="AU215" s="221" t="s">
        <v>80</v>
      </c>
      <c r="AY215" s="14" t="s">
        <v>103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4" t="s">
        <v>78</v>
      </c>
      <c r="BK215" s="222">
        <f>ROUND(I215*H215,2)</f>
        <v>0</v>
      </c>
      <c r="BL215" s="14" t="s">
        <v>110</v>
      </c>
      <c r="BM215" s="221" t="s">
        <v>335</v>
      </c>
    </row>
    <row r="216" s="2" customFormat="1">
      <c r="A216" s="35"/>
      <c r="B216" s="36"/>
      <c r="C216" s="37"/>
      <c r="D216" s="223" t="s">
        <v>112</v>
      </c>
      <c r="E216" s="37"/>
      <c r="F216" s="224" t="s">
        <v>336</v>
      </c>
      <c r="G216" s="37"/>
      <c r="H216" s="37"/>
      <c r="I216" s="225"/>
      <c r="J216" s="37"/>
      <c r="K216" s="37"/>
      <c r="L216" s="41"/>
      <c r="M216" s="226"/>
      <c r="N216" s="227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112</v>
      </c>
      <c r="AU216" s="14" t="s">
        <v>80</v>
      </c>
    </row>
    <row r="217" s="2" customFormat="1" ht="14.4" customHeight="1">
      <c r="A217" s="35"/>
      <c r="B217" s="36"/>
      <c r="C217" s="209" t="s">
        <v>337</v>
      </c>
      <c r="D217" s="209" t="s">
        <v>106</v>
      </c>
      <c r="E217" s="210" t="s">
        <v>338</v>
      </c>
      <c r="F217" s="211" t="s">
        <v>339</v>
      </c>
      <c r="G217" s="212" t="s">
        <v>166</v>
      </c>
      <c r="H217" s="213">
        <v>1</v>
      </c>
      <c r="I217" s="214"/>
      <c r="J217" s="215">
        <f>ROUND(I217*H217,2)</f>
        <v>0</v>
      </c>
      <c r="K217" s="216"/>
      <c r="L217" s="41"/>
      <c r="M217" s="217" t="s">
        <v>1</v>
      </c>
      <c r="N217" s="218" t="s">
        <v>38</v>
      </c>
      <c r="O217" s="88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1" t="s">
        <v>110</v>
      </c>
      <c r="AT217" s="221" t="s">
        <v>106</v>
      </c>
      <c r="AU217" s="221" t="s">
        <v>80</v>
      </c>
      <c r="AY217" s="14" t="s">
        <v>103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4" t="s">
        <v>78</v>
      </c>
      <c r="BK217" s="222">
        <f>ROUND(I217*H217,2)</f>
        <v>0</v>
      </c>
      <c r="BL217" s="14" t="s">
        <v>110</v>
      </c>
      <c r="BM217" s="221" t="s">
        <v>340</v>
      </c>
    </row>
    <row r="218" s="2" customFormat="1">
      <c r="A218" s="35"/>
      <c r="B218" s="36"/>
      <c r="C218" s="37"/>
      <c r="D218" s="223" t="s">
        <v>112</v>
      </c>
      <c r="E218" s="37"/>
      <c r="F218" s="224" t="s">
        <v>341</v>
      </c>
      <c r="G218" s="37"/>
      <c r="H218" s="37"/>
      <c r="I218" s="225"/>
      <c r="J218" s="37"/>
      <c r="K218" s="37"/>
      <c r="L218" s="41"/>
      <c r="M218" s="226"/>
      <c r="N218" s="227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112</v>
      </c>
      <c r="AU218" s="14" t="s">
        <v>80</v>
      </c>
    </row>
    <row r="219" s="2" customFormat="1" ht="14.4" customHeight="1">
      <c r="A219" s="35"/>
      <c r="B219" s="36"/>
      <c r="C219" s="209" t="s">
        <v>342</v>
      </c>
      <c r="D219" s="209" t="s">
        <v>106</v>
      </c>
      <c r="E219" s="210" t="s">
        <v>343</v>
      </c>
      <c r="F219" s="211" t="s">
        <v>344</v>
      </c>
      <c r="G219" s="212" t="s">
        <v>166</v>
      </c>
      <c r="H219" s="213">
        <v>1</v>
      </c>
      <c r="I219" s="214"/>
      <c r="J219" s="215">
        <f>ROUND(I219*H219,2)</f>
        <v>0</v>
      </c>
      <c r="K219" s="216"/>
      <c r="L219" s="41"/>
      <c r="M219" s="217" t="s">
        <v>1</v>
      </c>
      <c r="N219" s="218" t="s">
        <v>38</v>
      </c>
      <c r="O219" s="88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1" t="s">
        <v>110</v>
      </c>
      <c r="AT219" s="221" t="s">
        <v>106</v>
      </c>
      <c r="AU219" s="221" t="s">
        <v>80</v>
      </c>
      <c r="AY219" s="14" t="s">
        <v>103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4" t="s">
        <v>78</v>
      </c>
      <c r="BK219" s="222">
        <f>ROUND(I219*H219,2)</f>
        <v>0</v>
      </c>
      <c r="BL219" s="14" t="s">
        <v>110</v>
      </c>
      <c r="BM219" s="221" t="s">
        <v>345</v>
      </c>
    </row>
    <row r="220" s="2" customFormat="1">
      <c r="A220" s="35"/>
      <c r="B220" s="36"/>
      <c r="C220" s="37"/>
      <c r="D220" s="223" t="s">
        <v>112</v>
      </c>
      <c r="E220" s="37"/>
      <c r="F220" s="224" t="s">
        <v>346</v>
      </c>
      <c r="G220" s="37"/>
      <c r="H220" s="37"/>
      <c r="I220" s="225"/>
      <c r="J220" s="37"/>
      <c r="K220" s="37"/>
      <c r="L220" s="41"/>
      <c r="M220" s="226"/>
      <c r="N220" s="227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112</v>
      </c>
      <c r="AU220" s="14" t="s">
        <v>80</v>
      </c>
    </row>
    <row r="221" s="2" customFormat="1" ht="14.4" customHeight="1">
      <c r="A221" s="35"/>
      <c r="B221" s="36"/>
      <c r="C221" s="209" t="s">
        <v>347</v>
      </c>
      <c r="D221" s="209" t="s">
        <v>106</v>
      </c>
      <c r="E221" s="210" t="s">
        <v>348</v>
      </c>
      <c r="F221" s="211" t="s">
        <v>349</v>
      </c>
      <c r="G221" s="212" t="s">
        <v>166</v>
      </c>
      <c r="H221" s="213">
        <v>1</v>
      </c>
      <c r="I221" s="214"/>
      <c r="J221" s="215">
        <f>ROUND(I221*H221,2)</f>
        <v>0</v>
      </c>
      <c r="K221" s="216"/>
      <c r="L221" s="41"/>
      <c r="M221" s="217" t="s">
        <v>1</v>
      </c>
      <c r="N221" s="218" t="s">
        <v>38</v>
      </c>
      <c r="O221" s="88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1" t="s">
        <v>110</v>
      </c>
      <c r="AT221" s="221" t="s">
        <v>106</v>
      </c>
      <c r="AU221" s="221" t="s">
        <v>80</v>
      </c>
      <c r="AY221" s="14" t="s">
        <v>103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4" t="s">
        <v>78</v>
      </c>
      <c r="BK221" s="222">
        <f>ROUND(I221*H221,2)</f>
        <v>0</v>
      </c>
      <c r="BL221" s="14" t="s">
        <v>110</v>
      </c>
      <c r="BM221" s="221" t="s">
        <v>350</v>
      </c>
    </row>
    <row r="222" s="2" customFormat="1">
      <c r="A222" s="35"/>
      <c r="B222" s="36"/>
      <c r="C222" s="37"/>
      <c r="D222" s="223" t="s">
        <v>112</v>
      </c>
      <c r="E222" s="37"/>
      <c r="F222" s="224" t="s">
        <v>351</v>
      </c>
      <c r="G222" s="37"/>
      <c r="H222" s="37"/>
      <c r="I222" s="225"/>
      <c r="J222" s="37"/>
      <c r="K222" s="37"/>
      <c r="L222" s="41"/>
      <c r="M222" s="226"/>
      <c r="N222" s="227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112</v>
      </c>
      <c r="AU222" s="14" t="s">
        <v>80</v>
      </c>
    </row>
    <row r="223" s="2" customFormat="1" ht="14.4" customHeight="1">
      <c r="A223" s="35"/>
      <c r="B223" s="36"/>
      <c r="C223" s="209" t="s">
        <v>352</v>
      </c>
      <c r="D223" s="209" t="s">
        <v>106</v>
      </c>
      <c r="E223" s="210" t="s">
        <v>353</v>
      </c>
      <c r="F223" s="211" t="s">
        <v>354</v>
      </c>
      <c r="G223" s="212" t="s">
        <v>166</v>
      </c>
      <c r="H223" s="213">
        <v>1</v>
      </c>
      <c r="I223" s="214"/>
      <c r="J223" s="215">
        <f>ROUND(I223*H223,2)</f>
        <v>0</v>
      </c>
      <c r="K223" s="216"/>
      <c r="L223" s="41"/>
      <c r="M223" s="217" t="s">
        <v>1</v>
      </c>
      <c r="N223" s="218" t="s">
        <v>38</v>
      </c>
      <c r="O223" s="88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1" t="s">
        <v>110</v>
      </c>
      <c r="AT223" s="221" t="s">
        <v>106</v>
      </c>
      <c r="AU223" s="221" t="s">
        <v>80</v>
      </c>
      <c r="AY223" s="14" t="s">
        <v>103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4" t="s">
        <v>78</v>
      </c>
      <c r="BK223" s="222">
        <f>ROUND(I223*H223,2)</f>
        <v>0</v>
      </c>
      <c r="BL223" s="14" t="s">
        <v>110</v>
      </c>
      <c r="BM223" s="221" t="s">
        <v>355</v>
      </c>
    </row>
    <row r="224" s="2" customFormat="1">
      <c r="A224" s="35"/>
      <c r="B224" s="36"/>
      <c r="C224" s="37"/>
      <c r="D224" s="223" t="s">
        <v>112</v>
      </c>
      <c r="E224" s="37"/>
      <c r="F224" s="224" t="s">
        <v>354</v>
      </c>
      <c r="G224" s="37"/>
      <c r="H224" s="37"/>
      <c r="I224" s="225"/>
      <c r="J224" s="37"/>
      <c r="K224" s="37"/>
      <c r="L224" s="41"/>
      <c r="M224" s="226"/>
      <c r="N224" s="227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112</v>
      </c>
      <c r="AU224" s="14" t="s">
        <v>80</v>
      </c>
    </row>
    <row r="225" s="2" customFormat="1" ht="14.4" customHeight="1">
      <c r="A225" s="35"/>
      <c r="B225" s="36"/>
      <c r="C225" s="209" t="s">
        <v>356</v>
      </c>
      <c r="D225" s="209" t="s">
        <v>106</v>
      </c>
      <c r="E225" s="210" t="s">
        <v>357</v>
      </c>
      <c r="F225" s="211" t="s">
        <v>358</v>
      </c>
      <c r="G225" s="212" t="s">
        <v>166</v>
      </c>
      <c r="H225" s="213">
        <v>1</v>
      </c>
      <c r="I225" s="214"/>
      <c r="J225" s="215">
        <f>ROUND(I225*H225,2)</f>
        <v>0</v>
      </c>
      <c r="K225" s="216"/>
      <c r="L225" s="41"/>
      <c r="M225" s="217" t="s">
        <v>1</v>
      </c>
      <c r="N225" s="218" t="s">
        <v>38</v>
      </c>
      <c r="O225" s="88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1" t="s">
        <v>110</v>
      </c>
      <c r="AT225" s="221" t="s">
        <v>106</v>
      </c>
      <c r="AU225" s="221" t="s">
        <v>80</v>
      </c>
      <c r="AY225" s="14" t="s">
        <v>103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4" t="s">
        <v>78</v>
      </c>
      <c r="BK225" s="222">
        <f>ROUND(I225*H225,2)</f>
        <v>0</v>
      </c>
      <c r="BL225" s="14" t="s">
        <v>110</v>
      </c>
      <c r="BM225" s="221" t="s">
        <v>359</v>
      </c>
    </row>
    <row r="226" s="2" customFormat="1">
      <c r="A226" s="35"/>
      <c r="B226" s="36"/>
      <c r="C226" s="37"/>
      <c r="D226" s="223" t="s">
        <v>112</v>
      </c>
      <c r="E226" s="37"/>
      <c r="F226" s="224" t="s">
        <v>360</v>
      </c>
      <c r="G226" s="37"/>
      <c r="H226" s="37"/>
      <c r="I226" s="225"/>
      <c r="J226" s="37"/>
      <c r="K226" s="37"/>
      <c r="L226" s="41"/>
      <c r="M226" s="226"/>
      <c r="N226" s="227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112</v>
      </c>
      <c r="AU226" s="14" t="s">
        <v>80</v>
      </c>
    </row>
    <row r="227" s="2" customFormat="1" ht="14.4" customHeight="1">
      <c r="A227" s="35"/>
      <c r="B227" s="36"/>
      <c r="C227" s="209" t="s">
        <v>361</v>
      </c>
      <c r="D227" s="209" t="s">
        <v>106</v>
      </c>
      <c r="E227" s="210" t="s">
        <v>362</v>
      </c>
      <c r="F227" s="211" t="s">
        <v>363</v>
      </c>
      <c r="G227" s="212" t="s">
        <v>166</v>
      </c>
      <c r="H227" s="213">
        <v>1</v>
      </c>
      <c r="I227" s="214"/>
      <c r="J227" s="215">
        <f>ROUND(I227*H227,2)</f>
        <v>0</v>
      </c>
      <c r="K227" s="216"/>
      <c r="L227" s="41"/>
      <c r="M227" s="217" t="s">
        <v>1</v>
      </c>
      <c r="N227" s="218" t="s">
        <v>38</v>
      </c>
      <c r="O227" s="88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1" t="s">
        <v>110</v>
      </c>
      <c r="AT227" s="221" t="s">
        <v>106</v>
      </c>
      <c r="AU227" s="221" t="s">
        <v>80</v>
      </c>
      <c r="AY227" s="14" t="s">
        <v>103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4" t="s">
        <v>78</v>
      </c>
      <c r="BK227" s="222">
        <f>ROUND(I227*H227,2)</f>
        <v>0</v>
      </c>
      <c r="BL227" s="14" t="s">
        <v>110</v>
      </c>
      <c r="BM227" s="221" t="s">
        <v>364</v>
      </c>
    </row>
    <row r="228" s="2" customFormat="1">
      <c r="A228" s="35"/>
      <c r="B228" s="36"/>
      <c r="C228" s="37"/>
      <c r="D228" s="223" t="s">
        <v>112</v>
      </c>
      <c r="E228" s="37"/>
      <c r="F228" s="224" t="s">
        <v>360</v>
      </c>
      <c r="G228" s="37"/>
      <c r="H228" s="37"/>
      <c r="I228" s="225"/>
      <c r="J228" s="37"/>
      <c r="K228" s="37"/>
      <c r="L228" s="41"/>
      <c r="M228" s="226"/>
      <c r="N228" s="227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112</v>
      </c>
      <c r="AU228" s="14" t="s">
        <v>80</v>
      </c>
    </row>
    <row r="229" s="2" customFormat="1" ht="14.4" customHeight="1">
      <c r="A229" s="35"/>
      <c r="B229" s="36"/>
      <c r="C229" s="209" t="s">
        <v>365</v>
      </c>
      <c r="D229" s="209" t="s">
        <v>106</v>
      </c>
      <c r="E229" s="210" t="s">
        <v>366</v>
      </c>
      <c r="F229" s="211" t="s">
        <v>367</v>
      </c>
      <c r="G229" s="212" t="s">
        <v>166</v>
      </c>
      <c r="H229" s="213">
        <v>1</v>
      </c>
      <c r="I229" s="214"/>
      <c r="J229" s="215">
        <f>ROUND(I229*H229,2)</f>
        <v>0</v>
      </c>
      <c r="K229" s="216"/>
      <c r="L229" s="41"/>
      <c r="M229" s="217" t="s">
        <v>1</v>
      </c>
      <c r="N229" s="218" t="s">
        <v>38</v>
      </c>
      <c r="O229" s="88"/>
      <c r="P229" s="219">
        <f>O229*H229</f>
        <v>0</v>
      </c>
      <c r="Q229" s="219">
        <v>0</v>
      </c>
      <c r="R229" s="219">
        <f>Q229*H229</f>
        <v>0</v>
      </c>
      <c r="S229" s="219">
        <v>0</v>
      </c>
      <c r="T229" s="22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1" t="s">
        <v>110</v>
      </c>
      <c r="AT229" s="221" t="s">
        <v>106</v>
      </c>
      <c r="AU229" s="221" t="s">
        <v>80</v>
      </c>
      <c r="AY229" s="14" t="s">
        <v>103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4" t="s">
        <v>78</v>
      </c>
      <c r="BK229" s="222">
        <f>ROUND(I229*H229,2)</f>
        <v>0</v>
      </c>
      <c r="BL229" s="14" t="s">
        <v>110</v>
      </c>
      <c r="BM229" s="221" t="s">
        <v>368</v>
      </c>
    </row>
    <row r="230" s="2" customFormat="1">
      <c r="A230" s="35"/>
      <c r="B230" s="36"/>
      <c r="C230" s="37"/>
      <c r="D230" s="223" t="s">
        <v>112</v>
      </c>
      <c r="E230" s="37"/>
      <c r="F230" s="224" t="s">
        <v>369</v>
      </c>
      <c r="G230" s="37"/>
      <c r="H230" s="37"/>
      <c r="I230" s="225"/>
      <c r="J230" s="37"/>
      <c r="K230" s="37"/>
      <c r="L230" s="41"/>
      <c r="M230" s="226"/>
      <c r="N230" s="227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112</v>
      </c>
      <c r="AU230" s="14" t="s">
        <v>80</v>
      </c>
    </row>
    <row r="231" s="2" customFormat="1" ht="14.4" customHeight="1">
      <c r="A231" s="35"/>
      <c r="B231" s="36"/>
      <c r="C231" s="209" t="s">
        <v>370</v>
      </c>
      <c r="D231" s="209" t="s">
        <v>106</v>
      </c>
      <c r="E231" s="210" t="s">
        <v>371</v>
      </c>
      <c r="F231" s="211" t="s">
        <v>372</v>
      </c>
      <c r="G231" s="212" t="s">
        <v>166</v>
      </c>
      <c r="H231" s="213">
        <v>1</v>
      </c>
      <c r="I231" s="214"/>
      <c r="J231" s="215">
        <f>ROUND(I231*H231,2)</f>
        <v>0</v>
      </c>
      <c r="K231" s="216"/>
      <c r="L231" s="41"/>
      <c r="M231" s="217" t="s">
        <v>1</v>
      </c>
      <c r="N231" s="218" t="s">
        <v>38</v>
      </c>
      <c r="O231" s="88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1" t="s">
        <v>110</v>
      </c>
      <c r="AT231" s="221" t="s">
        <v>106</v>
      </c>
      <c r="AU231" s="221" t="s">
        <v>80</v>
      </c>
      <c r="AY231" s="14" t="s">
        <v>103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4" t="s">
        <v>78</v>
      </c>
      <c r="BK231" s="222">
        <f>ROUND(I231*H231,2)</f>
        <v>0</v>
      </c>
      <c r="BL231" s="14" t="s">
        <v>110</v>
      </c>
      <c r="BM231" s="221" t="s">
        <v>373</v>
      </c>
    </row>
    <row r="232" s="2" customFormat="1">
      <c r="A232" s="35"/>
      <c r="B232" s="36"/>
      <c r="C232" s="37"/>
      <c r="D232" s="223" t="s">
        <v>112</v>
      </c>
      <c r="E232" s="37"/>
      <c r="F232" s="224" t="s">
        <v>374</v>
      </c>
      <c r="G232" s="37"/>
      <c r="H232" s="37"/>
      <c r="I232" s="225"/>
      <c r="J232" s="37"/>
      <c r="K232" s="37"/>
      <c r="L232" s="41"/>
      <c r="M232" s="226"/>
      <c r="N232" s="227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112</v>
      </c>
      <c r="AU232" s="14" t="s">
        <v>80</v>
      </c>
    </row>
    <row r="233" s="2" customFormat="1" ht="14.4" customHeight="1">
      <c r="A233" s="35"/>
      <c r="B233" s="36"/>
      <c r="C233" s="209" t="s">
        <v>375</v>
      </c>
      <c r="D233" s="209" t="s">
        <v>106</v>
      </c>
      <c r="E233" s="210" t="s">
        <v>376</v>
      </c>
      <c r="F233" s="211" t="s">
        <v>377</v>
      </c>
      <c r="G233" s="212" t="s">
        <v>254</v>
      </c>
      <c r="H233" s="213">
        <v>250</v>
      </c>
      <c r="I233" s="214"/>
      <c r="J233" s="215">
        <f>ROUND(I233*H233,2)</f>
        <v>0</v>
      </c>
      <c r="K233" s="216"/>
      <c r="L233" s="41"/>
      <c r="M233" s="217" t="s">
        <v>1</v>
      </c>
      <c r="N233" s="218" t="s">
        <v>38</v>
      </c>
      <c r="O233" s="88"/>
      <c r="P233" s="219">
        <f>O233*H233</f>
        <v>0</v>
      </c>
      <c r="Q233" s="219">
        <v>0</v>
      </c>
      <c r="R233" s="219">
        <f>Q233*H233</f>
        <v>0</v>
      </c>
      <c r="S233" s="219">
        <v>0</v>
      </c>
      <c r="T233" s="22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1" t="s">
        <v>110</v>
      </c>
      <c r="AT233" s="221" t="s">
        <v>106</v>
      </c>
      <c r="AU233" s="221" t="s">
        <v>80</v>
      </c>
      <c r="AY233" s="14" t="s">
        <v>103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4" t="s">
        <v>78</v>
      </c>
      <c r="BK233" s="222">
        <f>ROUND(I233*H233,2)</f>
        <v>0</v>
      </c>
      <c r="BL233" s="14" t="s">
        <v>110</v>
      </c>
      <c r="BM233" s="221" t="s">
        <v>378</v>
      </c>
    </row>
    <row r="234" s="2" customFormat="1">
      <c r="A234" s="35"/>
      <c r="B234" s="36"/>
      <c r="C234" s="37"/>
      <c r="D234" s="223" t="s">
        <v>112</v>
      </c>
      <c r="E234" s="37"/>
      <c r="F234" s="224" t="s">
        <v>379</v>
      </c>
      <c r="G234" s="37"/>
      <c r="H234" s="37"/>
      <c r="I234" s="225"/>
      <c r="J234" s="37"/>
      <c r="K234" s="37"/>
      <c r="L234" s="41"/>
      <c r="M234" s="226"/>
      <c r="N234" s="227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112</v>
      </c>
      <c r="AU234" s="14" t="s">
        <v>80</v>
      </c>
    </row>
    <row r="235" s="2" customFormat="1" ht="14.4" customHeight="1">
      <c r="A235" s="35"/>
      <c r="B235" s="36"/>
      <c r="C235" s="209" t="s">
        <v>380</v>
      </c>
      <c r="D235" s="209" t="s">
        <v>106</v>
      </c>
      <c r="E235" s="210" t="s">
        <v>381</v>
      </c>
      <c r="F235" s="211" t="s">
        <v>382</v>
      </c>
      <c r="G235" s="212" t="s">
        <v>166</v>
      </c>
      <c r="H235" s="213">
        <v>1</v>
      </c>
      <c r="I235" s="214"/>
      <c r="J235" s="215">
        <f>ROUND(I235*H235,2)</f>
        <v>0</v>
      </c>
      <c r="K235" s="216"/>
      <c r="L235" s="41"/>
      <c r="M235" s="217" t="s">
        <v>1</v>
      </c>
      <c r="N235" s="218" t="s">
        <v>38</v>
      </c>
      <c r="O235" s="88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1" t="s">
        <v>110</v>
      </c>
      <c r="AT235" s="221" t="s">
        <v>106</v>
      </c>
      <c r="AU235" s="221" t="s">
        <v>80</v>
      </c>
      <c r="AY235" s="14" t="s">
        <v>103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4" t="s">
        <v>78</v>
      </c>
      <c r="BK235" s="222">
        <f>ROUND(I235*H235,2)</f>
        <v>0</v>
      </c>
      <c r="BL235" s="14" t="s">
        <v>110</v>
      </c>
      <c r="BM235" s="221" t="s">
        <v>383</v>
      </c>
    </row>
    <row r="236" s="2" customFormat="1">
      <c r="A236" s="35"/>
      <c r="B236" s="36"/>
      <c r="C236" s="37"/>
      <c r="D236" s="223" t="s">
        <v>112</v>
      </c>
      <c r="E236" s="37"/>
      <c r="F236" s="224" t="s">
        <v>384</v>
      </c>
      <c r="G236" s="37"/>
      <c r="H236" s="37"/>
      <c r="I236" s="225"/>
      <c r="J236" s="37"/>
      <c r="K236" s="37"/>
      <c r="L236" s="41"/>
      <c r="M236" s="226"/>
      <c r="N236" s="227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112</v>
      </c>
      <c r="AU236" s="14" t="s">
        <v>80</v>
      </c>
    </row>
    <row r="237" s="2" customFormat="1" ht="14.4" customHeight="1">
      <c r="A237" s="35"/>
      <c r="B237" s="36"/>
      <c r="C237" s="209" t="s">
        <v>385</v>
      </c>
      <c r="D237" s="209" t="s">
        <v>106</v>
      </c>
      <c r="E237" s="210" t="s">
        <v>386</v>
      </c>
      <c r="F237" s="211" t="s">
        <v>387</v>
      </c>
      <c r="G237" s="212" t="s">
        <v>277</v>
      </c>
      <c r="H237" s="213">
        <v>20</v>
      </c>
      <c r="I237" s="214"/>
      <c r="J237" s="215">
        <f>ROUND(I237*H237,2)</f>
        <v>0</v>
      </c>
      <c r="K237" s="216"/>
      <c r="L237" s="41"/>
      <c r="M237" s="217" t="s">
        <v>1</v>
      </c>
      <c r="N237" s="218" t="s">
        <v>38</v>
      </c>
      <c r="O237" s="88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1" t="s">
        <v>110</v>
      </c>
      <c r="AT237" s="221" t="s">
        <v>106</v>
      </c>
      <c r="AU237" s="221" t="s">
        <v>80</v>
      </c>
      <c r="AY237" s="14" t="s">
        <v>103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4" t="s">
        <v>78</v>
      </c>
      <c r="BK237" s="222">
        <f>ROUND(I237*H237,2)</f>
        <v>0</v>
      </c>
      <c r="BL237" s="14" t="s">
        <v>110</v>
      </c>
      <c r="BM237" s="221" t="s">
        <v>388</v>
      </c>
    </row>
    <row r="238" s="2" customFormat="1">
      <c r="A238" s="35"/>
      <c r="B238" s="36"/>
      <c r="C238" s="37"/>
      <c r="D238" s="223" t="s">
        <v>112</v>
      </c>
      <c r="E238" s="37"/>
      <c r="F238" s="224" t="s">
        <v>389</v>
      </c>
      <c r="G238" s="37"/>
      <c r="H238" s="37"/>
      <c r="I238" s="225"/>
      <c r="J238" s="37"/>
      <c r="K238" s="37"/>
      <c r="L238" s="41"/>
      <c r="M238" s="226"/>
      <c r="N238" s="227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112</v>
      </c>
      <c r="AU238" s="14" t="s">
        <v>80</v>
      </c>
    </row>
    <row r="239" s="2" customFormat="1" ht="24.15" customHeight="1">
      <c r="A239" s="35"/>
      <c r="B239" s="36"/>
      <c r="C239" s="209" t="s">
        <v>390</v>
      </c>
      <c r="D239" s="209" t="s">
        <v>106</v>
      </c>
      <c r="E239" s="210" t="s">
        <v>391</v>
      </c>
      <c r="F239" s="211" t="s">
        <v>392</v>
      </c>
      <c r="G239" s="212" t="s">
        <v>166</v>
      </c>
      <c r="H239" s="213">
        <v>1</v>
      </c>
      <c r="I239" s="214"/>
      <c r="J239" s="215">
        <f>ROUND(I239*H239,2)</f>
        <v>0</v>
      </c>
      <c r="K239" s="216"/>
      <c r="L239" s="41"/>
      <c r="M239" s="217" t="s">
        <v>1</v>
      </c>
      <c r="N239" s="218" t="s">
        <v>38</v>
      </c>
      <c r="O239" s="88"/>
      <c r="P239" s="219">
        <f>O239*H239</f>
        <v>0</v>
      </c>
      <c r="Q239" s="219">
        <v>0</v>
      </c>
      <c r="R239" s="219">
        <f>Q239*H239</f>
        <v>0</v>
      </c>
      <c r="S239" s="219">
        <v>0</v>
      </c>
      <c r="T239" s="22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1" t="s">
        <v>110</v>
      </c>
      <c r="AT239" s="221" t="s">
        <v>106</v>
      </c>
      <c r="AU239" s="221" t="s">
        <v>80</v>
      </c>
      <c r="AY239" s="14" t="s">
        <v>103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4" t="s">
        <v>78</v>
      </c>
      <c r="BK239" s="222">
        <f>ROUND(I239*H239,2)</f>
        <v>0</v>
      </c>
      <c r="BL239" s="14" t="s">
        <v>110</v>
      </c>
      <c r="BM239" s="221" t="s">
        <v>393</v>
      </c>
    </row>
    <row r="240" s="2" customFormat="1">
      <c r="A240" s="35"/>
      <c r="B240" s="36"/>
      <c r="C240" s="37"/>
      <c r="D240" s="223" t="s">
        <v>112</v>
      </c>
      <c r="E240" s="37"/>
      <c r="F240" s="224" t="s">
        <v>392</v>
      </c>
      <c r="G240" s="37"/>
      <c r="H240" s="37"/>
      <c r="I240" s="225"/>
      <c r="J240" s="37"/>
      <c r="K240" s="37"/>
      <c r="L240" s="41"/>
      <c r="M240" s="226"/>
      <c r="N240" s="227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112</v>
      </c>
      <c r="AU240" s="14" t="s">
        <v>80</v>
      </c>
    </row>
    <row r="241" s="2" customFormat="1" ht="14.4" customHeight="1">
      <c r="A241" s="35"/>
      <c r="B241" s="36"/>
      <c r="C241" s="209" t="s">
        <v>394</v>
      </c>
      <c r="D241" s="209" t="s">
        <v>106</v>
      </c>
      <c r="E241" s="210" t="s">
        <v>395</v>
      </c>
      <c r="F241" s="211" t="s">
        <v>396</v>
      </c>
      <c r="G241" s="212" t="s">
        <v>166</v>
      </c>
      <c r="H241" s="213">
        <v>1</v>
      </c>
      <c r="I241" s="214"/>
      <c r="J241" s="215">
        <f>ROUND(I241*H241,2)</f>
        <v>0</v>
      </c>
      <c r="K241" s="216"/>
      <c r="L241" s="41"/>
      <c r="M241" s="217" t="s">
        <v>1</v>
      </c>
      <c r="N241" s="218" t="s">
        <v>38</v>
      </c>
      <c r="O241" s="88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1" t="s">
        <v>110</v>
      </c>
      <c r="AT241" s="221" t="s">
        <v>106</v>
      </c>
      <c r="AU241" s="221" t="s">
        <v>80</v>
      </c>
      <c r="AY241" s="14" t="s">
        <v>103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4" t="s">
        <v>78</v>
      </c>
      <c r="BK241" s="222">
        <f>ROUND(I241*H241,2)</f>
        <v>0</v>
      </c>
      <c r="BL241" s="14" t="s">
        <v>110</v>
      </c>
      <c r="BM241" s="221" t="s">
        <v>397</v>
      </c>
    </row>
    <row r="242" s="2" customFormat="1">
      <c r="A242" s="35"/>
      <c r="B242" s="36"/>
      <c r="C242" s="37"/>
      <c r="D242" s="223" t="s">
        <v>112</v>
      </c>
      <c r="E242" s="37"/>
      <c r="F242" s="224" t="s">
        <v>396</v>
      </c>
      <c r="G242" s="37"/>
      <c r="H242" s="37"/>
      <c r="I242" s="225"/>
      <c r="J242" s="37"/>
      <c r="K242" s="37"/>
      <c r="L242" s="41"/>
      <c r="M242" s="226"/>
      <c r="N242" s="227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112</v>
      </c>
      <c r="AU242" s="14" t="s">
        <v>80</v>
      </c>
    </row>
    <row r="243" s="2" customFormat="1" ht="14.4" customHeight="1">
      <c r="A243" s="35"/>
      <c r="B243" s="36"/>
      <c r="C243" s="209" t="s">
        <v>398</v>
      </c>
      <c r="D243" s="209" t="s">
        <v>106</v>
      </c>
      <c r="E243" s="210" t="s">
        <v>399</v>
      </c>
      <c r="F243" s="211" t="s">
        <v>400</v>
      </c>
      <c r="G243" s="212" t="s">
        <v>277</v>
      </c>
      <c r="H243" s="213">
        <v>20</v>
      </c>
      <c r="I243" s="214"/>
      <c r="J243" s="215">
        <f>ROUND(I243*H243,2)</f>
        <v>0</v>
      </c>
      <c r="K243" s="216"/>
      <c r="L243" s="41"/>
      <c r="M243" s="217" t="s">
        <v>1</v>
      </c>
      <c r="N243" s="218" t="s">
        <v>38</v>
      </c>
      <c r="O243" s="88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1" t="s">
        <v>110</v>
      </c>
      <c r="AT243" s="221" t="s">
        <v>106</v>
      </c>
      <c r="AU243" s="221" t="s">
        <v>80</v>
      </c>
      <c r="AY243" s="14" t="s">
        <v>103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4" t="s">
        <v>78</v>
      </c>
      <c r="BK243" s="222">
        <f>ROUND(I243*H243,2)</f>
        <v>0</v>
      </c>
      <c r="BL243" s="14" t="s">
        <v>110</v>
      </c>
      <c r="BM243" s="221" t="s">
        <v>401</v>
      </c>
    </row>
    <row r="244" s="2" customFormat="1">
      <c r="A244" s="35"/>
      <c r="B244" s="36"/>
      <c r="C244" s="37"/>
      <c r="D244" s="223" t="s">
        <v>112</v>
      </c>
      <c r="E244" s="37"/>
      <c r="F244" s="224" t="s">
        <v>402</v>
      </c>
      <c r="G244" s="37"/>
      <c r="H244" s="37"/>
      <c r="I244" s="225"/>
      <c r="J244" s="37"/>
      <c r="K244" s="37"/>
      <c r="L244" s="41"/>
      <c r="M244" s="240"/>
      <c r="N244" s="241"/>
      <c r="O244" s="242"/>
      <c r="P244" s="242"/>
      <c r="Q244" s="242"/>
      <c r="R244" s="242"/>
      <c r="S244" s="242"/>
      <c r="T244" s="24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112</v>
      </c>
      <c r="AU244" s="14" t="s">
        <v>80</v>
      </c>
    </row>
    <row r="245" s="2" customFormat="1" ht="6.96" customHeight="1">
      <c r="A245" s="35"/>
      <c r="B245" s="63"/>
      <c r="C245" s="64"/>
      <c r="D245" s="64"/>
      <c r="E245" s="64"/>
      <c r="F245" s="64"/>
      <c r="G245" s="64"/>
      <c r="H245" s="64"/>
      <c r="I245" s="64"/>
      <c r="J245" s="64"/>
      <c r="K245" s="64"/>
      <c r="L245" s="41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sheet="1" autoFilter="0" formatColumns="0" formatRows="0" objects="1" scenarios="1" spinCount="100000" saltValue="S7P2IjMsBBI4WqbOINfvHmTxdM6AjOBsdYPe8PgXoYnCdeTO5Up3+1/I5pA37ryGLQPHv+E5X6rhpIfg20Iueg==" hashValue="DXK8KO0YL42dBpEW7Wl3ZzwXRSC89oS8NyU4oLEKWkGhwCVDD4zFFwDARZPBjPoKgvHiwRUJaPB/0nCT8kyo6w==" algorithmName="SHA-512" password="CC35"/>
  <autoFilter ref="C113:K244"/>
  <mergeCells count="6">
    <mergeCell ref="E7:H7"/>
    <mergeCell ref="E16:H16"/>
    <mergeCell ref="E25:H25"/>
    <mergeCell ref="E85:H85"/>
    <mergeCell ref="E106:H10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PETRA_PC\Petra</dc:creator>
  <cp:lastModifiedBy>PETRA_PC\Petra</cp:lastModifiedBy>
  <dcterms:created xsi:type="dcterms:W3CDTF">2022-01-31T22:01:38Z</dcterms:created>
  <dcterms:modified xsi:type="dcterms:W3CDTF">2022-01-31T22:01:40Z</dcterms:modified>
</cp:coreProperties>
</file>