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vestice\Investiční akce\akce 2022\Park Hrádek 3. etapa\Zadávaci_rizeni_2022\22030023_Hradek_III_etapa_opakovane\01_ZD\na_profil\"/>
    </mc:Choice>
  </mc:AlternateContent>
  <bookViews>
    <workbookView xWindow="360" yWindow="375" windowWidth="19875" windowHeight="7470"/>
  </bookViews>
  <sheets>
    <sheet name="Účastník" sheetId="1" r:id="rId1"/>
    <sheet name="Stavba" sheetId="2" r:id="rId2"/>
    <sheet name="VRN, ON" sheetId="3" r:id="rId3"/>
    <sheet name="01 SO01 " sheetId="4" r:id="rId4"/>
    <sheet name="01 SO02 " sheetId="5" r:id="rId5"/>
    <sheet name="01 SO02-1 " sheetId="6" r:id="rId6"/>
    <sheet name="01 SO03 " sheetId="7" r:id="rId7"/>
    <sheet name="01 SO04 " sheetId="8" r:id="rId8"/>
  </sheets>
  <externalReferences>
    <externalReference r:id="rId9"/>
  </externalReferences>
  <definedNames>
    <definedName name="cisloobjektu">#REF!</definedName>
    <definedName name="CisloStavby" localSheetId="1">Stavba!$D$5</definedName>
    <definedName name="cislostavby">#REF!</definedName>
    <definedName name="dadresa" localSheetId="3">[1]Stavba!#REF!</definedName>
    <definedName name="dadresa" localSheetId="4">[1]Stavba!#REF!</definedName>
    <definedName name="dadresa" localSheetId="5">[1]Stavba!#REF!</definedName>
    <definedName name="dadresa" localSheetId="6">[1]Stavba!#REF!</definedName>
    <definedName name="dadresa" localSheetId="7">[1]Stavba!#REF!</definedName>
    <definedName name="dadresa">Stavba!#REF!</definedName>
    <definedName name="Datum">#REF!</definedName>
    <definedName name="DIČ" localSheetId="3">[1]Stavba!#REF!</definedName>
    <definedName name="DIČ" localSheetId="4">[1]Stavba!#REF!</definedName>
    <definedName name="DIČ" localSheetId="5">[1]Stavba!#REF!</definedName>
    <definedName name="DIČ" localSheetId="6">[1]Stavba!#REF!</definedName>
    <definedName name="DIČ" localSheetId="7">[1]Stavba!#REF!</definedName>
    <definedName name="DIČ">Stavba!#REF!</definedName>
    <definedName name="Dil">#REF!</definedName>
    <definedName name="dmisto" localSheetId="3">[1]Stavba!#REF!</definedName>
    <definedName name="dmisto" localSheetId="4">[1]Stavba!#REF!</definedName>
    <definedName name="dmisto" localSheetId="5">[1]Stavba!#REF!</definedName>
    <definedName name="dmisto" localSheetId="6">[1]Stavba!#REF!</definedName>
    <definedName name="dmisto" localSheetId="7">[1]Stavba!#REF!</definedName>
    <definedName name="dmisto">Stavba!#REF!</definedName>
    <definedName name="Dodavka">#REF!</definedName>
    <definedName name="Dodavka0" localSheetId="3">'01 SO01 '!#REF!</definedName>
    <definedName name="Dodavka0" localSheetId="4">'01 SO02 '!#REF!</definedName>
    <definedName name="Dodavka0" localSheetId="5">'01 SO02-1 '!#REF!</definedName>
    <definedName name="Dodavka0" localSheetId="6">'01 SO03 '!#REF!</definedName>
    <definedName name="Dodavka0" localSheetId="7">'01 SO04 '!#REF!</definedName>
    <definedName name="Dodavka0">'VRN, ON'!#REF!</definedName>
    <definedName name="dpsc" localSheetId="3">[1]Stavba!#REF!</definedName>
    <definedName name="dpsc" localSheetId="4">[1]Stavba!#REF!</definedName>
    <definedName name="dpsc" localSheetId="5">[1]Stavba!#REF!</definedName>
    <definedName name="dpsc" localSheetId="6">[1]Stavba!#REF!</definedName>
    <definedName name="dpsc" localSheetId="7">[1]Stavba!#REF!</definedName>
    <definedName name="dpsc">Stavba!#REF!</definedName>
    <definedName name="HSV">#REF!</definedName>
    <definedName name="HSV0" localSheetId="3">'01 SO01 '!#REF!</definedName>
    <definedName name="HSV0" localSheetId="4">'01 SO02 '!#REF!</definedName>
    <definedName name="HSV0" localSheetId="5">'01 SO02-1 '!#REF!</definedName>
    <definedName name="HSV0" localSheetId="6">'01 SO03 '!#REF!</definedName>
    <definedName name="HSV0" localSheetId="7">'01 SO04 '!#REF!</definedName>
    <definedName name="HSV0">'VRN, ON'!#REF!</definedName>
    <definedName name="HZS">#REF!</definedName>
    <definedName name="HZS0" localSheetId="3">'01 SO01 '!#REF!</definedName>
    <definedName name="HZS0" localSheetId="4">'01 SO02 '!#REF!</definedName>
    <definedName name="HZS0" localSheetId="5">'01 SO02-1 '!#REF!</definedName>
    <definedName name="HZS0" localSheetId="6">'01 SO03 '!#REF!</definedName>
    <definedName name="HZS0" localSheetId="7">'01 SO04 '!#REF!</definedName>
    <definedName name="HZS0">'VRN, ON'!#REF!</definedName>
    <definedName name="IČO" localSheetId="3">[1]Stavba!#REF!</definedName>
    <definedName name="IČO" localSheetId="4">[1]Stavba!#REF!</definedName>
    <definedName name="IČO" localSheetId="5">[1]Stavba!#REF!</definedName>
    <definedName name="IČO" localSheetId="6">[1]Stavba!#REF!</definedName>
    <definedName name="IČO" localSheetId="7">[1]Stavba!#REF!</definedName>
    <definedName name="IČO">Stavba!#REF!</definedName>
    <definedName name="JKSO">#REF!</definedName>
    <definedName name="MJ">#REF!</definedName>
    <definedName name="Mont">#REF!</definedName>
    <definedName name="Montaz0" localSheetId="3">'01 SO01 '!#REF!</definedName>
    <definedName name="Montaz0" localSheetId="4">'01 SO02 '!#REF!</definedName>
    <definedName name="Montaz0" localSheetId="5">'01 SO02-1 '!#REF!</definedName>
    <definedName name="Montaz0" localSheetId="6">'01 SO03 '!#REF!</definedName>
    <definedName name="Montaz0" localSheetId="7">'01 SO04 '!#REF!</definedName>
    <definedName name="Montaz0">'VRN, ON'!#REF!</definedName>
    <definedName name="NazevDilu">#REF!</definedName>
    <definedName name="NazevObjektu" localSheetId="1">Stavba!$C$28</definedName>
    <definedName name="nazevobjektu">#REF!</definedName>
    <definedName name="NazevStavby" localSheetId="1">Stavba!$E$5</definedName>
    <definedName name="nazevstavby">#REF!</definedName>
    <definedName name="_xlnm.Print_Titles" localSheetId="3">'01 SO01 '!$1:$6</definedName>
    <definedName name="_xlnm.Print_Titles" localSheetId="4">'01 SO02 '!$1:$6</definedName>
    <definedName name="_xlnm.Print_Titles" localSheetId="5">'01 SO02-1 '!$1:$6</definedName>
    <definedName name="_xlnm.Print_Titles" localSheetId="6">'01 SO03 '!$1:$6</definedName>
    <definedName name="_xlnm.Print_Titles" localSheetId="7">'01 SO04 '!$1:$6</definedName>
    <definedName name="_xlnm.Print_Titles" localSheetId="2">'VRN, ON'!$1:$6</definedName>
    <definedName name="Objednatel" localSheetId="1">Stavba!$D$8</definedName>
    <definedName name="Objednatel">#REF!</definedName>
    <definedName name="Objekt">Stavba!$B$28</definedName>
    <definedName name="_xlnm.Print_Area" localSheetId="3">'01 SO01 '!$A$1:$K$156</definedName>
    <definedName name="_xlnm.Print_Area" localSheetId="4">'01 SO02 '!$A$1:$K$159</definedName>
    <definedName name="_xlnm.Print_Area" localSheetId="5">'01 SO02-1 '!$A$1:$K$55</definedName>
    <definedName name="_xlnm.Print_Area" localSheetId="6">'01 SO03 '!$A$1:$K$209</definedName>
    <definedName name="_xlnm.Print_Area" localSheetId="7">'01 SO04 '!$A$1:$K$176</definedName>
    <definedName name="_xlnm.Print_Area" localSheetId="1">Stavba!$A$1:$I$32</definedName>
    <definedName name="_xlnm.Print_Area" localSheetId="2">'VRN, ON'!$A$1:$K$43</definedName>
    <definedName name="odic">Stavba!$J$9</definedName>
    <definedName name="oico">Stavba!$J$8</definedName>
    <definedName name="omisto">Stavba!$D$10</definedName>
    <definedName name="onazev">Stavba!$D$9</definedName>
    <definedName name="opsc">Stavba!$C$10</definedName>
    <definedName name="PocetMJ">#REF!</definedName>
    <definedName name="Poznamka">#REF!</definedName>
    <definedName name="Projektant">#REF!</definedName>
    <definedName name="PSV">#REF!</definedName>
    <definedName name="PSV0" localSheetId="3">'01 SO01 '!#REF!</definedName>
    <definedName name="PSV0" localSheetId="4">'01 SO02 '!#REF!</definedName>
    <definedName name="PSV0" localSheetId="5">'01 SO02-1 '!#REF!</definedName>
    <definedName name="PSV0" localSheetId="6">'01 SO03 '!#REF!</definedName>
    <definedName name="PSV0" localSheetId="7">'01 SO04 '!#REF!</definedName>
    <definedName name="PSV0">'VRN, ON'!#REF!</definedName>
    <definedName name="SloupecCC" localSheetId="3">'01 SO01 '!$G$6</definedName>
    <definedName name="SloupecCC" localSheetId="4">'01 SO02 '!$G$6</definedName>
    <definedName name="SloupecCC" localSheetId="5">'01 SO02-1 '!$G$6</definedName>
    <definedName name="SloupecCC" localSheetId="6">'01 SO03 '!$G$6</definedName>
    <definedName name="SloupecCC" localSheetId="7">'01 SO04 '!$G$6</definedName>
    <definedName name="SloupecCC">'VRN, ON'!$G$6</definedName>
    <definedName name="SloupecCDH" localSheetId="3">'01 SO01 '!$K$6</definedName>
    <definedName name="SloupecCDH" localSheetId="4">'01 SO02 '!$K$6</definedName>
    <definedName name="SloupecCDH" localSheetId="5">'01 SO02-1 '!$K$6</definedName>
    <definedName name="SloupecCDH" localSheetId="6">'01 SO03 '!$K$6</definedName>
    <definedName name="SloupecCDH" localSheetId="7">'01 SO04 '!$K$6</definedName>
    <definedName name="SloupecCDH">'VRN, ON'!$K$6</definedName>
    <definedName name="SloupecCisloPol" localSheetId="3">'01 SO01 '!$B$6</definedName>
    <definedName name="SloupecCisloPol" localSheetId="4">'01 SO02 '!$B$6</definedName>
    <definedName name="SloupecCisloPol" localSheetId="5">'01 SO02-1 '!$B$6</definedName>
    <definedName name="SloupecCisloPol" localSheetId="6">'01 SO03 '!$B$6</definedName>
    <definedName name="SloupecCisloPol" localSheetId="7">'01 SO04 '!$B$6</definedName>
    <definedName name="SloupecCisloPol">'VRN, ON'!$B$6</definedName>
    <definedName name="SloupecCH" localSheetId="3">'01 SO01 '!$I$6</definedName>
    <definedName name="SloupecCH" localSheetId="4">'01 SO02 '!$I$6</definedName>
    <definedName name="SloupecCH" localSheetId="5">'01 SO02-1 '!$I$6</definedName>
    <definedName name="SloupecCH" localSheetId="6">'01 SO03 '!$I$6</definedName>
    <definedName name="SloupecCH" localSheetId="7">'01 SO04 '!$I$6</definedName>
    <definedName name="SloupecCH">'VRN, ON'!$I$6</definedName>
    <definedName name="SloupecJC" localSheetId="3">'01 SO01 '!$F$6</definedName>
    <definedName name="SloupecJC" localSheetId="4">'01 SO02 '!$F$6</definedName>
    <definedName name="SloupecJC" localSheetId="5">'01 SO02-1 '!$F$6</definedName>
    <definedName name="SloupecJC" localSheetId="6">'01 SO03 '!$F$6</definedName>
    <definedName name="SloupecJC" localSheetId="7">'01 SO04 '!$F$6</definedName>
    <definedName name="SloupecJC">'VRN, ON'!$F$6</definedName>
    <definedName name="SloupecJDH" localSheetId="3">'01 SO01 '!$J$6</definedName>
    <definedName name="SloupecJDH" localSheetId="4">'01 SO02 '!$J$6</definedName>
    <definedName name="SloupecJDH" localSheetId="5">'01 SO02-1 '!$J$6</definedName>
    <definedName name="SloupecJDH" localSheetId="6">'01 SO03 '!$J$6</definedName>
    <definedName name="SloupecJDH" localSheetId="7">'01 SO04 '!$J$6</definedName>
    <definedName name="SloupecJDH">'VRN, ON'!$J$6</definedName>
    <definedName name="SloupecJDM" localSheetId="3">'01 SO01 '!$J$6</definedName>
    <definedName name="SloupecJDM" localSheetId="4">'01 SO02 '!$J$6</definedName>
    <definedName name="SloupecJDM" localSheetId="5">'01 SO02-1 '!$J$6</definedName>
    <definedName name="SloupecJDM" localSheetId="6">'01 SO03 '!$J$6</definedName>
    <definedName name="SloupecJDM" localSheetId="7">'01 SO04 '!$J$6</definedName>
    <definedName name="SloupecJDM">'VRN, ON'!$J$6</definedName>
    <definedName name="SloupecJH" localSheetId="3">'01 SO01 '!$H$6</definedName>
    <definedName name="SloupecJH" localSheetId="4">'01 SO02 '!$H$6</definedName>
    <definedName name="SloupecJH" localSheetId="5">'01 SO02-1 '!$H$6</definedName>
    <definedName name="SloupecJH" localSheetId="6">'01 SO03 '!$H$6</definedName>
    <definedName name="SloupecJH" localSheetId="7">'01 SO04 '!$H$6</definedName>
    <definedName name="SloupecJH">'VRN, ON'!$H$6</definedName>
    <definedName name="SloupecMJ" localSheetId="3">'01 SO01 '!$D$6</definedName>
    <definedName name="SloupecMJ" localSheetId="4">'01 SO02 '!$D$6</definedName>
    <definedName name="SloupecMJ" localSheetId="5">'01 SO02-1 '!$D$6</definedName>
    <definedName name="SloupecMJ" localSheetId="6">'01 SO03 '!$D$6</definedName>
    <definedName name="SloupecMJ" localSheetId="7">'01 SO04 '!$D$6</definedName>
    <definedName name="SloupecMJ">'VRN, ON'!$D$6</definedName>
    <definedName name="SloupecMnozstvi" localSheetId="3">'01 SO01 '!$E$6</definedName>
    <definedName name="SloupecMnozstvi" localSheetId="4">'01 SO02 '!$E$6</definedName>
    <definedName name="SloupecMnozstvi" localSheetId="5">'01 SO02-1 '!$E$6</definedName>
    <definedName name="SloupecMnozstvi" localSheetId="6">'01 SO03 '!$E$6</definedName>
    <definedName name="SloupecMnozstvi" localSheetId="7">'01 SO04 '!$E$6</definedName>
    <definedName name="SloupecMnozstvi">'VRN, ON'!$E$6</definedName>
    <definedName name="SloupecNazPol" localSheetId="3">'01 SO01 '!$C$6</definedName>
    <definedName name="SloupecNazPol" localSheetId="4">'01 SO02 '!$C$6</definedName>
    <definedName name="SloupecNazPol" localSheetId="5">'01 SO02-1 '!$C$6</definedName>
    <definedName name="SloupecNazPol" localSheetId="6">'01 SO03 '!$C$6</definedName>
    <definedName name="SloupecNazPol" localSheetId="7">'01 SO04 '!$C$6</definedName>
    <definedName name="SloupecNazPol">'VRN, ON'!$C$6</definedName>
    <definedName name="SloupecPC" localSheetId="3">'01 SO01 '!$A$6</definedName>
    <definedName name="SloupecPC" localSheetId="4">'01 SO02 '!$A$6</definedName>
    <definedName name="SloupecPC" localSheetId="5">'01 SO02-1 '!$A$6</definedName>
    <definedName name="SloupecPC" localSheetId="6">'01 SO03 '!$A$6</definedName>
    <definedName name="SloupecPC" localSheetId="7">'01 SO04 '!$A$6</definedName>
    <definedName name="SloupecPC">'VRN, ON'!$A$6</definedName>
    <definedName name="solver_lin" localSheetId="3" hidden="1">0</definedName>
    <definedName name="solver_lin" localSheetId="4" hidden="1">0</definedName>
    <definedName name="solver_lin" localSheetId="5" hidden="1">0</definedName>
    <definedName name="solver_lin" localSheetId="6" hidden="1">0</definedName>
    <definedName name="solver_lin" localSheetId="7" hidden="1">0</definedName>
    <definedName name="solver_lin" localSheetId="2" hidden="1">0</definedName>
    <definedName name="solver_num" localSheetId="3" hidden="1">0</definedName>
    <definedName name="solver_num" localSheetId="4" hidden="1">0</definedName>
    <definedName name="solver_num" localSheetId="5" hidden="1">0</definedName>
    <definedName name="solver_num" localSheetId="6" hidden="1">0</definedName>
    <definedName name="solver_num" localSheetId="7" hidden="1">0</definedName>
    <definedName name="solver_num" localSheetId="2" hidden="1">0</definedName>
    <definedName name="solver_opt" localSheetId="3" hidden="1">'01 SO01 '!#REF!</definedName>
    <definedName name="solver_opt" localSheetId="4" hidden="1">'01 SO02 '!#REF!</definedName>
    <definedName name="solver_opt" localSheetId="5" hidden="1">'01 SO02-1 '!#REF!</definedName>
    <definedName name="solver_opt" localSheetId="6" hidden="1">'01 SO03 '!#REF!</definedName>
    <definedName name="solver_opt" localSheetId="7" hidden="1">'01 SO04 '!#REF!</definedName>
    <definedName name="solver_opt" localSheetId="2" hidden="1">'VRN, ON'!#REF!</definedName>
    <definedName name="solver_typ" localSheetId="3" hidden="1">1</definedName>
    <definedName name="solver_typ" localSheetId="4" hidden="1">1</definedName>
    <definedName name="solver_typ" localSheetId="5" hidden="1">1</definedName>
    <definedName name="solver_typ" localSheetId="6" hidden="1">1</definedName>
    <definedName name="solver_typ" localSheetId="7" hidden="1">1</definedName>
    <definedName name="solver_typ" localSheetId="2" hidden="1">1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al" localSheetId="2" hidden="1">0</definedName>
    <definedName name="StavbaCelkem" localSheetId="3">[1]Stavba!$F$94</definedName>
    <definedName name="StavbaCelkem" localSheetId="4">[1]Stavba!$F$94</definedName>
    <definedName name="StavbaCelkem" localSheetId="5">[1]Stavba!$F$94</definedName>
    <definedName name="StavbaCelkem" localSheetId="6">[1]Stavba!$F$94</definedName>
    <definedName name="StavbaCelkem" localSheetId="7">[1]Stavba!$F$94</definedName>
    <definedName name="StavbaCelkem">Stavba!$F$30</definedName>
    <definedName name="Typ" localSheetId="3">'01 SO01 '!#REF!</definedName>
    <definedName name="Typ" localSheetId="4">'01 SO02 '!#REF!</definedName>
    <definedName name="Typ" localSheetId="5">'01 SO02-1 '!#REF!</definedName>
    <definedName name="Typ" localSheetId="6">'01 SO03 '!#REF!</definedName>
    <definedName name="Typ" localSheetId="7">'01 SO04 '!#REF!</definedName>
    <definedName name="Typ">'VRN, ON'!#REF!</definedName>
    <definedName name="VRN">#REF!</definedName>
    <definedName name="VRNKc">#REF!</definedName>
    <definedName name="VRNnazev">#REF!</definedName>
    <definedName name="VRNproc">#REF!</definedName>
    <definedName name="VRNzakl">#REF!</definedName>
    <definedName name="Zakazka">#REF!</definedName>
    <definedName name="Zaklad22">#REF!</definedName>
    <definedName name="Zaklad5">#REF!</definedName>
    <definedName name="Zhotovitel" localSheetId="1">Stavba!#REF!</definedName>
    <definedName name="Zhotovitel">#REF!</definedName>
  </definedNames>
  <calcPr calcId="162913"/>
</workbook>
</file>

<file path=xl/calcChain.xml><?xml version="1.0" encoding="utf-8"?>
<calcChain xmlns="http://schemas.openxmlformats.org/spreadsheetml/2006/main">
  <c r="H16" i="2" l="1"/>
  <c r="H17" i="2" s="1"/>
  <c r="H18" i="2"/>
  <c r="H19" i="2" s="1"/>
  <c r="G53" i="4" l="1"/>
  <c r="BD173" i="8" l="1"/>
  <c r="K168" i="8"/>
  <c r="I168" i="8"/>
  <c r="G168" i="8"/>
  <c r="AZ168" i="8" s="1"/>
  <c r="K174" i="8"/>
  <c r="X174" i="8" s="1"/>
  <c r="K165" i="8"/>
  <c r="K166" i="8" s="1"/>
  <c r="X166" i="8" s="1"/>
  <c r="I165" i="8"/>
  <c r="I166" i="8" s="1"/>
  <c r="Y166" i="8" s="1"/>
  <c r="G165" i="8"/>
  <c r="AZ165" i="8" s="1"/>
  <c r="BD162" i="8"/>
  <c r="K158" i="8"/>
  <c r="I158" i="8"/>
  <c r="I163" i="8" s="1"/>
  <c r="Y163" i="8" s="1"/>
  <c r="G158" i="8"/>
  <c r="AZ158" i="8" s="1"/>
  <c r="K163" i="8"/>
  <c r="X163" i="8" s="1"/>
  <c r="BD155" i="8"/>
  <c r="K153" i="8"/>
  <c r="I153" i="8"/>
  <c r="G153" i="8"/>
  <c r="AZ153" i="8" s="1"/>
  <c r="K145" i="8"/>
  <c r="I145" i="8"/>
  <c r="G145" i="8"/>
  <c r="AZ145" i="8" s="1"/>
  <c r="K144" i="8"/>
  <c r="K156" i="8" s="1"/>
  <c r="X156" i="8" s="1"/>
  <c r="I144" i="8"/>
  <c r="G144" i="8"/>
  <c r="AZ144" i="8" s="1"/>
  <c r="K141" i="8"/>
  <c r="I141" i="8"/>
  <c r="G141" i="8"/>
  <c r="AZ141" i="8" s="1"/>
  <c r="BD140" i="8"/>
  <c r="K138" i="8"/>
  <c r="I138" i="8"/>
  <c r="G138" i="8"/>
  <c r="AZ138" i="8" s="1"/>
  <c r="BD137" i="8"/>
  <c r="K125" i="8"/>
  <c r="I125" i="8"/>
  <c r="G125" i="8"/>
  <c r="AZ125" i="8" s="1"/>
  <c r="BD122" i="8"/>
  <c r="K119" i="8"/>
  <c r="I119" i="8"/>
  <c r="G119" i="8"/>
  <c r="AZ119" i="8" s="1"/>
  <c r="K117" i="8"/>
  <c r="I117" i="8"/>
  <c r="G117" i="8"/>
  <c r="AZ117" i="8" s="1"/>
  <c r="BD116" i="8"/>
  <c r="K109" i="8"/>
  <c r="I109" i="8"/>
  <c r="G109" i="8"/>
  <c r="AZ109" i="8" s="1"/>
  <c r="BD106" i="8"/>
  <c r="BD105" i="8"/>
  <c r="K104" i="8"/>
  <c r="I104" i="8"/>
  <c r="G104" i="8"/>
  <c r="AZ104" i="8" s="1"/>
  <c r="BD103" i="8"/>
  <c r="K102" i="8"/>
  <c r="I102" i="8"/>
  <c r="G102" i="8"/>
  <c r="AZ102" i="8" s="1"/>
  <c r="BD101" i="8"/>
  <c r="K100" i="8"/>
  <c r="I100" i="8"/>
  <c r="G100" i="8"/>
  <c r="AZ100" i="8" s="1"/>
  <c r="BD99" i="8"/>
  <c r="BD98" i="8"/>
  <c r="BD97" i="8"/>
  <c r="K95" i="8"/>
  <c r="I95" i="8"/>
  <c r="G95" i="8"/>
  <c r="AZ95" i="8" s="1"/>
  <c r="K93" i="8"/>
  <c r="I93" i="8"/>
  <c r="G93" i="8"/>
  <c r="AZ93" i="8" s="1"/>
  <c r="BD90" i="8"/>
  <c r="K79" i="8"/>
  <c r="K91" i="8" s="1"/>
  <c r="X91" i="8" s="1"/>
  <c r="I79" i="8"/>
  <c r="I91" i="8" s="1"/>
  <c r="Y91" i="8" s="1"/>
  <c r="G79" i="8"/>
  <c r="AZ79" i="8" s="1"/>
  <c r="K74" i="8"/>
  <c r="I74" i="8"/>
  <c r="G74" i="8"/>
  <c r="AZ74" i="8" s="1"/>
  <c r="BD73" i="8"/>
  <c r="BD72" i="8"/>
  <c r="BD71" i="8"/>
  <c r="BD70" i="8"/>
  <c r="K66" i="8"/>
  <c r="I66" i="8"/>
  <c r="G66" i="8"/>
  <c r="AZ66" i="8" s="1"/>
  <c r="BD65" i="8"/>
  <c r="BD64" i="8"/>
  <c r="BD63" i="8"/>
  <c r="BD62" i="8"/>
  <c r="BD61" i="8"/>
  <c r="BD60" i="8"/>
  <c r="BD59" i="8"/>
  <c r="K58" i="8"/>
  <c r="I58" i="8"/>
  <c r="G58" i="8"/>
  <c r="AZ58" i="8" s="1"/>
  <c r="BD57" i="8"/>
  <c r="BD56" i="8"/>
  <c r="BD55" i="8"/>
  <c r="BD54" i="8"/>
  <c r="BD53" i="8"/>
  <c r="BD52" i="8"/>
  <c r="BD51" i="8"/>
  <c r="K50" i="8"/>
  <c r="I50" i="8"/>
  <c r="G50" i="8"/>
  <c r="AZ50" i="8" s="1"/>
  <c r="BD49" i="8"/>
  <c r="BD48" i="8"/>
  <c r="BD47" i="8"/>
  <c r="BD46" i="8"/>
  <c r="BD45" i="8"/>
  <c r="BD44" i="8"/>
  <c r="BD43" i="8"/>
  <c r="K41" i="8"/>
  <c r="I41" i="8"/>
  <c r="G41" i="8"/>
  <c r="AZ41" i="8" s="1"/>
  <c r="BD40" i="8"/>
  <c r="BD39" i="8"/>
  <c r="BD38" i="8"/>
  <c r="BD37" i="8"/>
  <c r="BD36" i="8"/>
  <c r="BD35" i="8"/>
  <c r="BD34" i="8"/>
  <c r="K32" i="8"/>
  <c r="I32" i="8"/>
  <c r="G32" i="8"/>
  <c r="AZ32" i="8" s="1"/>
  <c r="BD31" i="8"/>
  <c r="BD30" i="8"/>
  <c r="K29" i="8"/>
  <c r="I29" i="8"/>
  <c r="G29" i="8"/>
  <c r="AZ29" i="8" s="1"/>
  <c r="BD28" i="8"/>
  <c r="BD27" i="8"/>
  <c r="K26" i="8"/>
  <c r="I26" i="8"/>
  <c r="G26" i="8"/>
  <c r="AZ26" i="8" s="1"/>
  <c r="BD25" i="8"/>
  <c r="BD24" i="8"/>
  <c r="K23" i="8"/>
  <c r="I23" i="8"/>
  <c r="G23" i="8"/>
  <c r="AZ23" i="8" s="1"/>
  <c r="BD22" i="8"/>
  <c r="BD21" i="8"/>
  <c r="K20" i="8"/>
  <c r="I20" i="8"/>
  <c r="G20" i="8"/>
  <c r="AZ20" i="8" s="1"/>
  <c r="BD19" i="8"/>
  <c r="BD18" i="8"/>
  <c r="K17" i="8"/>
  <c r="I17" i="8"/>
  <c r="G17" i="8"/>
  <c r="AZ17" i="8" s="1"/>
  <c r="BD16" i="8"/>
  <c r="BD15" i="8"/>
  <c r="K14" i="8"/>
  <c r="I14" i="8"/>
  <c r="G14" i="8"/>
  <c r="AZ14" i="8" s="1"/>
  <c r="BD13" i="8"/>
  <c r="BD12" i="8"/>
  <c r="K11" i="8"/>
  <c r="I11" i="8"/>
  <c r="G11" i="8"/>
  <c r="AZ11" i="8" s="1"/>
  <c r="BD10" i="8"/>
  <c r="BD9" i="8"/>
  <c r="K8" i="8"/>
  <c r="I8" i="8"/>
  <c r="G8" i="8"/>
  <c r="AZ8" i="8" s="1"/>
  <c r="K206" i="7"/>
  <c r="K207" i="7" s="1"/>
  <c r="X207" i="7" s="1"/>
  <c r="I206" i="7"/>
  <c r="I207" i="7" s="1"/>
  <c r="Y207" i="7" s="1"/>
  <c r="G206" i="7"/>
  <c r="AZ206" i="7" s="1"/>
  <c r="K199" i="7"/>
  <c r="I199" i="7"/>
  <c r="G199" i="7"/>
  <c r="AZ199" i="7" s="1"/>
  <c r="K194" i="7"/>
  <c r="K204" i="7" s="1"/>
  <c r="X204" i="7" s="1"/>
  <c r="I194" i="7"/>
  <c r="G194" i="7"/>
  <c r="AZ194" i="7" s="1"/>
  <c r="K178" i="7"/>
  <c r="I178" i="7"/>
  <c r="G178" i="7"/>
  <c r="AZ178" i="7" s="1"/>
  <c r="K175" i="7"/>
  <c r="I175" i="7"/>
  <c r="G175" i="7"/>
  <c r="AZ175" i="7" s="1"/>
  <c r="K158" i="7"/>
  <c r="I158" i="7"/>
  <c r="G158" i="7"/>
  <c r="AZ158" i="7" s="1"/>
  <c r="K152" i="7"/>
  <c r="I152" i="7"/>
  <c r="G152" i="7"/>
  <c r="AZ152" i="7" s="1"/>
  <c r="K133" i="7"/>
  <c r="I133" i="7"/>
  <c r="G133" i="7"/>
  <c r="AZ133" i="7" s="1"/>
  <c r="K119" i="7"/>
  <c r="I119" i="7"/>
  <c r="G119" i="7"/>
  <c r="AZ119" i="7" s="1"/>
  <c r="K101" i="7"/>
  <c r="I101" i="7"/>
  <c r="G101" i="7"/>
  <c r="AZ101" i="7" s="1"/>
  <c r="K85" i="7"/>
  <c r="I85" i="7"/>
  <c r="G85" i="7"/>
  <c r="AZ85" i="7" s="1"/>
  <c r="K68" i="7"/>
  <c r="I68" i="7"/>
  <c r="G68" i="7"/>
  <c r="AZ68" i="7" s="1"/>
  <c r="BD65" i="7"/>
  <c r="BD64" i="7"/>
  <c r="BD63" i="7"/>
  <c r="K62" i="7"/>
  <c r="K66" i="7" s="1"/>
  <c r="X66" i="7" s="1"/>
  <c r="I62" i="7"/>
  <c r="I66" i="7" s="1"/>
  <c r="Y66" i="7" s="1"/>
  <c r="G62" i="7"/>
  <c r="AZ62" i="7" s="1"/>
  <c r="BD59" i="7"/>
  <c r="BD58" i="7"/>
  <c r="BD57" i="7"/>
  <c r="K56" i="7"/>
  <c r="I56" i="7"/>
  <c r="G56" i="7"/>
  <c r="AZ56" i="7" s="1"/>
  <c r="BD55" i="7"/>
  <c r="BD54" i="7"/>
  <c r="BD53" i="7"/>
  <c r="K52" i="7"/>
  <c r="I52" i="7"/>
  <c r="G52" i="7"/>
  <c r="AZ52" i="7" s="1"/>
  <c r="BD49" i="7"/>
  <c r="K47" i="7"/>
  <c r="I47" i="7"/>
  <c r="G47" i="7"/>
  <c r="AZ47" i="7" s="1"/>
  <c r="BD46" i="7"/>
  <c r="K44" i="7"/>
  <c r="I44" i="7"/>
  <c r="G44" i="7"/>
  <c r="AZ44" i="7" s="1"/>
  <c r="BD43" i="7"/>
  <c r="K41" i="7"/>
  <c r="I41" i="7"/>
  <c r="G41" i="7"/>
  <c r="AZ41" i="7" s="1"/>
  <c r="BD40" i="7"/>
  <c r="BD39" i="7"/>
  <c r="BD38" i="7"/>
  <c r="BD37" i="7"/>
  <c r="BD36" i="7"/>
  <c r="K34" i="7"/>
  <c r="I34" i="7"/>
  <c r="I50" i="7" s="1"/>
  <c r="Y50" i="7" s="1"/>
  <c r="G34" i="7"/>
  <c r="AZ34" i="7" s="1"/>
  <c r="BD31" i="7"/>
  <c r="K19" i="7"/>
  <c r="K32" i="7" s="1"/>
  <c r="X32" i="7" s="1"/>
  <c r="I19" i="7"/>
  <c r="I32" i="7" s="1"/>
  <c r="Y32" i="7" s="1"/>
  <c r="G19" i="7"/>
  <c r="AZ19" i="7" s="1"/>
  <c r="K16" i="7"/>
  <c r="K17" i="7" s="1"/>
  <c r="X17" i="7" s="1"/>
  <c r="I16" i="7"/>
  <c r="I17" i="7" s="1"/>
  <c r="Y17" i="7" s="1"/>
  <c r="G16" i="7"/>
  <c r="AZ16" i="7" s="1"/>
  <c r="BD13" i="7"/>
  <c r="K12" i="7"/>
  <c r="I12" i="7"/>
  <c r="G12" i="7"/>
  <c r="AZ12" i="7" s="1"/>
  <c r="K11" i="7"/>
  <c r="I11" i="7"/>
  <c r="G11" i="7"/>
  <c r="AZ11" i="7" s="1"/>
  <c r="K10" i="7"/>
  <c r="I10" i="7"/>
  <c r="G10" i="7"/>
  <c r="AZ10" i="7" s="1"/>
  <c r="BD9" i="7"/>
  <c r="K8" i="7"/>
  <c r="I8" i="7"/>
  <c r="G8" i="7"/>
  <c r="AZ8" i="7" s="1"/>
  <c r="K52" i="6"/>
  <c r="I52" i="6"/>
  <c r="G52" i="6"/>
  <c r="AZ52" i="6" s="1"/>
  <c r="K51" i="6"/>
  <c r="I51" i="6"/>
  <c r="G51" i="6"/>
  <c r="AZ51" i="6" s="1"/>
  <c r="K49" i="6"/>
  <c r="I49" i="6"/>
  <c r="G49" i="6"/>
  <c r="AZ49" i="6" s="1"/>
  <c r="K48" i="6"/>
  <c r="I48" i="6"/>
  <c r="G48" i="6"/>
  <c r="AZ48" i="6" s="1"/>
  <c r="K47" i="6"/>
  <c r="I47" i="6"/>
  <c r="G47" i="6"/>
  <c r="AZ47" i="6" s="1"/>
  <c r="K45" i="6"/>
  <c r="I45" i="6"/>
  <c r="G45" i="6"/>
  <c r="AZ45" i="6" s="1"/>
  <c r="K43" i="6"/>
  <c r="I43" i="6"/>
  <c r="G43" i="6"/>
  <c r="AZ43" i="6" s="1"/>
  <c r="K41" i="6"/>
  <c r="I41" i="6"/>
  <c r="G41" i="6"/>
  <c r="AZ41" i="6" s="1"/>
  <c r="K37" i="6"/>
  <c r="I37" i="6"/>
  <c r="G37" i="6"/>
  <c r="AZ37" i="6" s="1"/>
  <c r="K35" i="6"/>
  <c r="I35" i="6"/>
  <c r="G35" i="6"/>
  <c r="AZ35" i="6" s="1"/>
  <c r="K32" i="6"/>
  <c r="I32" i="6"/>
  <c r="G32" i="6"/>
  <c r="AZ32" i="6" s="1"/>
  <c r="K31" i="6"/>
  <c r="I31" i="6"/>
  <c r="G31" i="6"/>
  <c r="AZ31" i="6" s="1"/>
  <c r="K29" i="6"/>
  <c r="I29" i="6"/>
  <c r="G29" i="6"/>
  <c r="AZ29" i="6" s="1"/>
  <c r="K25" i="6"/>
  <c r="I25" i="6"/>
  <c r="G25" i="6"/>
  <c r="AZ25" i="6" s="1"/>
  <c r="K23" i="6"/>
  <c r="I23" i="6"/>
  <c r="G23" i="6"/>
  <c r="AZ23" i="6" s="1"/>
  <c r="K21" i="6"/>
  <c r="I21" i="6"/>
  <c r="G21" i="6"/>
  <c r="AZ21" i="6" s="1"/>
  <c r="K18" i="6"/>
  <c r="I18" i="6"/>
  <c r="G18" i="6"/>
  <c r="AZ18" i="6" s="1"/>
  <c r="K16" i="6"/>
  <c r="I16" i="6"/>
  <c r="G16" i="6"/>
  <c r="AZ16" i="6" s="1"/>
  <c r="K14" i="6"/>
  <c r="I14" i="6"/>
  <c r="G14" i="6"/>
  <c r="AZ14" i="6" s="1"/>
  <c r="K10" i="6"/>
  <c r="I10" i="6"/>
  <c r="G10" i="6"/>
  <c r="AZ10" i="6" s="1"/>
  <c r="K8" i="6"/>
  <c r="I8" i="6"/>
  <c r="G8" i="6"/>
  <c r="AZ8" i="6" s="1"/>
  <c r="K153" i="5"/>
  <c r="K157" i="5" s="1"/>
  <c r="X157" i="5" s="1"/>
  <c r="I153" i="5"/>
  <c r="I157" i="5" s="1"/>
  <c r="Y157" i="5" s="1"/>
  <c r="G153" i="5"/>
  <c r="AZ153" i="5" s="1"/>
  <c r="K150" i="5"/>
  <c r="I150" i="5"/>
  <c r="G150" i="5"/>
  <c r="AZ150" i="5" s="1"/>
  <c r="K149" i="5"/>
  <c r="I149" i="5"/>
  <c r="G149" i="5"/>
  <c r="AZ149" i="5" s="1"/>
  <c r="K148" i="5"/>
  <c r="I148" i="5"/>
  <c r="G148" i="5"/>
  <c r="AZ148" i="5" s="1"/>
  <c r="K147" i="5"/>
  <c r="I147" i="5"/>
  <c r="G147" i="5"/>
  <c r="AZ147" i="5" s="1"/>
  <c r="K146" i="5"/>
  <c r="I146" i="5"/>
  <c r="G146" i="5"/>
  <c r="AZ146" i="5" s="1"/>
  <c r="K145" i="5"/>
  <c r="I145" i="5"/>
  <c r="G145" i="5"/>
  <c r="AZ145" i="5" s="1"/>
  <c r="K142" i="5"/>
  <c r="I142" i="5"/>
  <c r="G142" i="5"/>
  <c r="AZ142" i="5" s="1"/>
  <c r="K141" i="5"/>
  <c r="I141" i="5"/>
  <c r="G141" i="5"/>
  <c r="AZ141" i="5" s="1"/>
  <c r="K139" i="5"/>
  <c r="I139" i="5"/>
  <c r="G139" i="5"/>
  <c r="AZ139" i="5" s="1"/>
  <c r="K137" i="5"/>
  <c r="I137" i="5"/>
  <c r="G137" i="5"/>
  <c r="AZ137" i="5" s="1"/>
  <c r="K136" i="5"/>
  <c r="I136" i="5"/>
  <c r="G136" i="5"/>
  <c r="AZ136" i="5" s="1"/>
  <c r="K133" i="5"/>
  <c r="I133" i="5"/>
  <c r="G133" i="5"/>
  <c r="AZ133" i="5" s="1"/>
  <c r="K130" i="5"/>
  <c r="I130" i="5"/>
  <c r="G130" i="5"/>
  <c r="AZ130" i="5" s="1"/>
  <c r="K126" i="5"/>
  <c r="I126" i="5"/>
  <c r="G126" i="5"/>
  <c r="AZ126" i="5" s="1"/>
  <c r="K125" i="5"/>
  <c r="I125" i="5"/>
  <c r="G125" i="5"/>
  <c r="AZ125" i="5" s="1"/>
  <c r="K123" i="5"/>
  <c r="I123" i="5"/>
  <c r="G123" i="5"/>
  <c r="AZ123" i="5" s="1"/>
  <c r="K121" i="5"/>
  <c r="I121" i="5"/>
  <c r="G121" i="5"/>
  <c r="AZ121" i="5" s="1"/>
  <c r="K120" i="5"/>
  <c r="I120" i="5"/>
  <c r="G120" i="5"/>
  <c r="AZ120" i="5" s="1"/>
  <c r="K119" i="5"/>
  <c r="I119" i="5"/>
  <c r="G119" i="5"/>
  <c r="AZ119" i="5" s="1"/>
  <c r="K117" i="5"/>
  <c r="I117" i="5"/>
  <c r="G117" i="5"/>
  <c r="AZ117" i="5" s="1"/>
  <c r="K116" i="5"/>
  <c r="I116" i="5"/>
  <c r="G116" i="5"/>
  <c r="AZ116" i="5" s="1"/>
  <c r="K114" i="5"/>
  <c r="I114" i="5"/>
  <c r="G114" i="5"/>
  <c r="AZ114" i="5" s="1"/>
  <c r="K112" i="5"/>
  <c r="I112" i="5"/>
  <c r="G112" i="5"/>
  <c r="AZ112" i="5" s="1"/>
  <c r="K110" i="5"/>
  <c r="I110" i="5"/>
  <c r="G110" i="5"/>
  <c r="AZ110" i="5" s="1"/>
  <c r="K109" i="5"/>
  <c r="I109" i="5"/>
  <c r="G109" i="5"/>
  <c r="AZ109" i="5" s="1"/>
  <c r="K106" i="5"/>
  <c r="I106" i="5"/>
  <c r="G106" i="5"/>
  <c r="AZ106" i="5" s="1"/>
  <c r="K103" i="5"/>
  <c r="I103" i="5"/>
  <c r="G103" i="5"/>
  <c r="AZ103" i="5" s="1"/>
  <c r="K101" i="5"/>
  <c r="I101" i="5"/>
  <c r="G101" i="5"/>
  <c r="AZ101" i="5" s="1"/>
  <c r="K99" i="5"/>
  <c r="I99" i="5"/>
  <c r="G99" i="5"/>
  <c r="AZ99" i="5" s="1"/>
  <c r="K95" i="5"/>
  <c r="I95" i="5"/>
  <c r="G95" i="5"/>
  <c r="AZ95" i="5" s="1"/>
  <c r="K94" i="5"/>
  <c r="I94" i="5"/>
  <c r="G94" i="5"/>
  <c r="AZ94" i="5" s="1"/>
  <c r="K93" i="5"/>
  <c r="I93" i="5"/>
  <c r="G93" i="5"/>
  <c r="AZ93" i="5" s="1"/>
  <c r="K92" i="5"/>
  <c r="I92" i="5"/>
  <c r="G92" i="5"/>
  <c r="AZ92" i="5" s="1"/>
  <c r="K90" i="5"/>
  <c r="I90" i="5"/>
  <c r="G90" i="5"/>
  <c r="AZ90" i="5" s="1"/>
  <c r="K89" i="5"/>
  <c r="I89" i="5"/>
  <c r="G89" i="5"/>
  <c r="AZ89" i="5" s="1"/>
  <c r="K88" i="5"/>
  <c r="I88" i="5"/>
  <c r="G88" i="5"/>
  <c r="AZ88" i="5" s="1"/>
  <c r="K86" i="5"/>
  <c r="I86" i="5"/>
  <c r="G86" i="5"/>
  <c r="AZ86" i="5" s="1"/>
  <c r="K84" i="5"/>
  <c r="I84" i="5"/>
  <c r="G84" i="5"/>
  <c r="AZ84" i="5" s="1"/>
  <c r="K83" i="5"/>
  <c r="I83" i="5"/>
  <c r="G83" i="5"/>
  <c r="AZ83" i="5" s="1"/>
  <c r="K82" i="5"/>
  <c r="I82" i="5"/>
  <c r="G82" i="5"/>
  <c r="AZ82" i="5" s="1"/>
  <c r="K79" i="5"/>
  <c r="I79" i="5"/>
  <c r="G79" i="5"/>
  <c r="AZ79" i="5" s="1"/>
  <c r="K77" i="5"/>
  <c r="I77" i="5"/>
  <c r="G77" i="5"/>
  <c r="AZ77" i="5" s="1"/>
  <c r="K75" i="5"/>
  <c r="I75" i="5"/>
  <c r="G75" i="5"/>
  <c r="AZ75" i="5" s="1"/>
  <c r="K73" i="5"/>
  <c r="I73" i="5"/>
  <c r="G73" i="5"/>
  <c r="AZ73" i="5" s="1"/>
  <c r="K72" i="5"/>
  <c r="I72" i="5"/>
  <c r="G72" i="5"/>
  <c r="AZ72" i="5" s="1"/>
  <c r="K69" i="5"/>
  <c r="I69" i="5"/>
  <c r="G69" i="5"/>
  <c r="AZ69" i="5" s="1"/>
  <c r="K67" i="5"/>
  <c r="I67" i="5"/>
  <c r="G67" i="5"/>
  <c r="AZ67" i="5" s="1"/>
  <c r="K65" i="5"/>
  <c r="I65" i="5"/>
  <c r="G65" i="5"/>
  <c r="AZ65" i="5" s="1"/>
  <c r="K62" i="5"/>
  <c r="I62" i="5"/>
  <c r="G62" i="5"/>
  <c r="AZ62" i="5" s="1"/>
  <c r="K60" i="5"/>
  <c r="I60" i="5"/>
  <c r="G60" i="5"/>
  <c r="AZ60" i="5" s="1"/>
  <c r="K58" i="5"/>
  <c r="I58" i="5"/>
  <c r="G58" i="5"/>
  <c r="AZ58" i="5" s="1"/>
  <c r="K56" i="5"/>
  <c r="I56" i="5"/>
  <c r="G56" i="5"/>
  <c r="AZ56" i="5" s="1"/>
  <c r="K54" i="5"/>
  <c r="I54" i="5"/>
  <c r="G54" i="5"/>
  <c r="AZ54" i="5" s="1"/>
  <c r="K53" i="5"/>
  <c r="I53" i="5"/>
  <c r="G53" i="5"/>
  <c r="AZ53" i="5" s="1"/>
  <c r="K52" i="5"/>
  <c r="I52" i="5"/>
  <c r="G52" i="5"/>
  <c r="AZ52" i="5" s="1"/>
  <c r="K51" i="5"/>
  <c r="I51" i="5"/>
  <c r="G51" i="5"/>
  <c r="AZ51" i="5" s="1"/>
  <c r="K49" i="5"/>
  <c r="I49" i="5"/>
  <c r="G49" i="5"/>
  <c r="AZ49" i="5" s="1"/>
  <c r="K48" i="5"/>
  <c r="I48" i="5"/>
  <c r="G48" i="5"/>
  <c r="AZ48" i="5" s="1"/>
  <c r="K45" i="5"/>
  <c r="I45" i="5"/>
  <c r="G45" i="5"/>
  <c r="AZ45" i="5" s="1"/>
  <c r="K44" i="5"/>
  <c r="I44" i="5"/>
  <c r="G44" i="5"/>
  <c r="AZ44" i="5" s="1"/>
  <c r="K42" i="5"/>
  <c r="I42" i="5"/>
  <c r="G42" i="5"/>
  <c r="AZ42" i="5" s="1"/>
  <c r="K41" i="5"/>
  <c r="I41" i="5"/>
  <c r="G41" i="5"/>
  <c r="AZ41" i="5" s="1"/>
  <c r="K40" i="5"/>
  <c r="I40" i="5"/>
  <c r="G40" i="5"/>
  <c r="AZ40" i="5" s="1"/>
  <c r="K39" i="5"/>
  <c r="I39" i="5"/>
  <c r="G39" i="5"/>
  <c r="AZ39" i="5" s="1"/>
  <c r="K38" i="5"/>
  <c r="I38" i="5"/>
  <c r="G38" i="5"/>
  <c r="AZ38" i="5" s="1"/>
  <c r="K37" i="5"/>
  <c r="I37" i="5"/>
  <c r="G37" i="5"/>
  <c r="AZ37" i="5" s="1"/>
  <c r="K36" i="5"/>
  <c r="I36" i="5"/>
  <c r="G36" i="5"/>
  <c r="AZ36" i="5" s="1"/>
  <c r="K35" i="5"/>
  <c r="I35" i="5"/>
  <c r="G35" i="5"/>
  <c r="AZ35" i="5" s="1"/>
  <c r="K34" i="5"/>
  <c r="I34" i="5"/>
  <c r="G34" i="5"/>
  <c r="AZ34" i="5" s="1"/>
  <c r="K30" i="5"/>
  <c r="I30" i="5"/>
  <c r="G30" i="5"/>
  <c r="AZ30" i="5" s="1"/>
  <c r="K29" i="5"/>
  <c r="I29" i="5"/>
  <c r="G29" i="5"/>
  <c r="AZ29" i="5" s="1"/>
  <c r="K28" i="5"/>
  <c r="I28" i="5"/>
  <c r="G28" i="5"/>
  <c r="AZ28" i="5" s="1"/>
  <c r="K27" i="5"/>
  <c r="I27" i="5"/>
  <c r="G27" i="5"/>
  <c r="AZ27" i="5" s="1"/>
  <c r="K26" i="5"/>
  <c r="I26" i="5"/>
  <c r="G26" i="5"/>
  <c r="AZ26" i="5" s="1"/>
  <c r="K25" i="5"/>
  <c r="I25" i="5"/>
  <c r="G25" i="5"/>
  <c r="AZ25" i="5" s="1"/>
  <c r="K22" i="5"/>
  <c r="I22" i="5"/>
  <c r="G22" i="5"/>
  <c r="AZ22" i="5" s="1"/>
  <c r="K21" i="5"/>
  <c r="I21" i="5"/>
  <c r="G21" i="5"/>
  <c r="AZ21" i="5" s="1"/>
  <c r="K20" i="5"/>
  <c r="I20" i="5"/>
  <c r="G20" i="5"/>
  <c r="AZ20" i="5" s="1"/>
  <c r="K19" i="5"/>
  <c r="I19" i="5"/>
  <c r="G19" i="5"/>
  <c r="AZ19" i="5" s="1"/>
  <c r="K18" i="5"/>
  <c r="I18" i="5"/>
  <c r="G18" i="5"/>
  <c r="AZ18" i="5" s="1"/>
  <c r="K17" i="5"/>
  <c r="I17" i="5"/>
  <c r="G17" i="5"/>
  <c r="AZ17" i="5" s="1"/>
  <c r="K16" i="5"/>
  <c r="I16" i="5"/>
  <c r="G16" i="5"/>
  <c r="AZ16" i="5" s="1"/>
  <c r="K15" i="5"/>
  <c r="I15" i="5"/>
  <c r="G15" i="5"/>
  <c r="AZ15" i="5" s="1"/>
  <c r="K14" i="5"/>
  <c r="I14" i="5"/>
  <c r="G14" i="5"/>
  <c r="AZ14" i="5" s="1"/>
  <c r="K13" i="5"/>
  <c r="I13" i="5"/>
  <c r="G13" i="5"/>
  <c r="AZ13" i="5" s="1"/>
  <c r="K12" i="5"/>
  <c r="I12" i="5"/>
  <c r="G12" i="5"/>
  <c r="AZ12" i="5" s="1"/>
  <c r="K11" i="5"/>
  <c r="I11" i="5"/>
  <c r="G11" i="5"/>
  <c r="AZ11" i="5" s="1"/>
  <c r="K10" i="5"/>
  <c r="I10" i="5"/>
  <c r="G10" i="5"/>
  <c r="AZ10" i="5" s="1"/>
  <c r="K9" i="5"/>
  <c r="I9" i="5"/>
  <c r="G9" i="5"/>
  <c r="AZ9" i="5" s="1"/>
  <c r="K8" i="5"/>
  <c r="I8" i="5"/>
  <c r="G8" i="5"/>
  <c r="AZ8" i="5" s="1"/>
  <c r="K153" i="4"/>
  <c r="K154" i="4" s="1"/>
  <c r="X154" i="4" s="1"/>
  <c r="I153" i="4"/>
  <c r="I154" i="4" s="1"/>
  <c r="Y154" i="4" s="1"/>
  <c r="G153" i="4"/>
  <c r="AZ153" i="4" s="1"/>
  <c r="BD150" i="4"/>
  <c r="BD149" i="4"/>
  <c r="K148" i="4"/>
  <c r="K151" i="4" s="1"/>
  <c r="X151" i="4" s="1"/>
  <c r="I148" i="4"/>
  <c r="G148" i="4"/>
  <c r="AZ148" i="4" s="1"/>
  <c r="K117" i="4"/>
  <c r="I117" i="4"/>
  <c r="G117" i="4"/>
  <c r="AZ117" i="4" s="1"/>
  <c r="BD116" i="4"/>
  <c r="BD115" i="4"/>
  <c r="K114" i="4"/>
  <c r="I114" i="4"/>
  <c r="G114" i="4"/>
  <c r="AZ114" i="4" s="1"/>
  <c r="BD113" i="4"/>
  <c r="BD112" i="4"/>
  <c r="K111" i="4"/>
  <c r="I111" i="4"/>
  <c r="G111" i="4"/>
  <c r="AZ111" i="4" s="1"/>
  <c r="BD110" i="4"/>
  <c r="BD109" i="4"/>
  <c r="K108" i="4"/>
  <c r="I108" i="4"/>
  <c r="G108" i="4"/>
  <c r="AZ108" i="4" s="1"/>
  <c r="BD107" i="4"/>
  <c r="BD106" i="4"/>
  <c r="K104" i="4"/>
  <c r="I104" i="4"/>
  <c r="G104" i="4"/>
  <c r="AZ104" i="4" s="1"/>
  <c r="BD103" i="4"/>
  <c r="BD102" i="4"/>
  <c r="BD101" i="4"/>
  <c r="K99" i="4"/>
  <c r="I99" i="4"/>
  <c r="G99" i="4"/>
  <c r="AZ99" i="4" s="1"/>
  <c r="BD96" i="4"/>
  <c r="BD95" i="4"/>
  <c r="BD94" i="4"/>
  <c r="K93" i="4"/>
  <c r="I93" i="4"/>
  <c r="G93" i="4"/>
  <c r="AZ93" i="4" s="1"/>
  <c r="BD92" i="4"/>
  <c r="BD91" i="4"/>
  <c r="BD90" i="4"/>
  <c r="K89" i="4"/>
  <c r="I89" i="4"/>
  <c r="G89" i="4"/>
  <c r="AZ89" i="4" s="1"/>
  <c r="BD88" i="4"/>
  <c r="BD87" i="4"/>
  <c r="BD86" i="4"/>
  <c r="K84" i="4"/>
  <c r="I84" i="4"/>
  <c r="G84" i="4"/>
  <c r="AZ84" i="4" s="1"/>
  <c r="K81" i="4"/>
  <c r="I81" i="4"/>
  <c r="G81" i="4"/>
  <c r="AZ81" i="4" s="1"/>
  <c r="K80" i="4"/>
  <c r="I80" i="4"/>
  <c r="G80" i="4"/>
  <c r="AZ80" i="4" s="1"/>
  <c r="BD79" i="4"/>
  <c r="BD78" i="4"/>
  <c r="BD77" i="4"/>
  <c r="BD76" i="4"/>
  <c r="BD75" i="4"/>
  <c r="K73" i="4"/>
  <c r="I73" i="4"/>
  <c r="G73" i="4"/>
  <c r="AZ73" i="4" s="1"/>
  <c r="BD70" i="4"/>
  <c r="BD69" i="4"/>
  <c r="BD68" i="4"/>
  <c r="BD67" i="4"/>
  <c r="BD66" i="4"/>
  <c r="BD65" i="4"/>
  <c r="BD64" i="4"/>
  <c r="K53" i="4"/>
  <c r="K71" i="4" s="1"/>
  <c r="X71" i="4" s="1"/>
  <c r="I53" i="4"/>
  <c r="I71" i="4" s="1"/>
  <c r="Y71" i="4" s="1"/>
  <c r="AZ53" i="4"/>
  <c r="BD50" i="4"/>
  <c r="BD49" i="4"/>
  <c r="BD48" i="4"/>
  <c r="BD47" i="4"/>
  <c r="BD46" i="4"/>
  <c r="BD45" i="4"/>
  <c r="BD44" i="4"/>
  <c r="K43" i="4"/>
  <c r="K51" i="4" s="1"/>
  <c r="X51" i="4" s="1"/>
  <c r="I43" i="4"/>
  <c r="I51" i="4" s="1"/>
  <c r="Y51" i="4" s="1"/>
  <c r="G43" i="4"/>
  <c r="AZ43" i="4" s="1"/>
  <c r="BD40" i="4"/>
  <c r="BD39" i="4"/>
  <c r="BD38" i="4"/>
  <c r="BD37" i="4"/>
  <c r="BD36" i="4"/>
  <c r="BD35" i="4"/>
  <c r="BD34" i="4"/>
  <c r="K33" i="4"/>
  <c r="K41" i="4" s="1"/>
  <c r="X41" i="4" s="1"/>
  <c r="I33" i="4"/>
  <c r="G33" i="4"/>
  <c r="AZ33" i="4" s="1"/>
  <c r="BD30" i="4"/>
  <c r="BD29" i="4"/>
  <c r="BD28" i="4"/>
  <c r="BD27" i="4"/>
  <c r="BD26" i="4"/>
  <c r="K24" i="4"/>
  <c r="I24" i="4"/>
  <c r="G24" i="4"/>
  <c r="AZ24" i="4" s="1"/>
  <c r="BD23" i="4"/>
  <c r="BD22" i="4"/>
  <c r="BD21" i="4"/>
  <c r="BD20" i="4"/>
  <c r="BD19" i="4"/>
  <c r="BD18" i="4"/>
  <c r="BD17" i="4"/>
  <c r="K16" i="4"/>
  <c r="I16" i="4"/>
  <c r="G16" i="4"/>
  <c r="AZ16" i="4" s="1"/>
  <c r="BD15" i="4"/>
  <c r="BD14" i="4"/>
  <c r="BD13" i="4"/>
  <c r="BD12" i="4"/>
  <c r="BD11" i="4"/>
  <c r="BD10" i="4"/>
  <c r="BD9" i="4"/>
  <c r="K8" i="4"/>
  <c r="I8" i="4"/>
  <c r="G8" i="4"/>
  <c r="AZ8" i="4" s="1"/>
  <c r="K39" i="3"/>
  <c r="I39" i="3"/>
  <c r="G39" i="3"/>
  <c r="AZ39" i="3" s="1"/>
  <c r="K34" i="3"/>
  <c r="I34" i="3"/>
  <c r="G34" i="3"/>
  <c r="AZ34" i="3" s="1"/>
  <c r="K32" i="3"/>
  <c r="I32" i="3"/>
  <c r="G32" i="3"/>
  <c r="AZ32" i="3" s="1"/>
  <c r="K27" i="3"/>
  <c r="I27" i="3"/>
  <c r="G27" i="3"/>
  <c r="AZ27" i="3" s="1"/>
  <c r="K25" i="3"/>
  <c r="I25" i="3"/>
  <c r="G25" i="3"/>
  <c r="AZ25" i="3" s="1"/>
  <c r="K22" i="3"/>
  <c r="I22" i="3"/>
  <c r="G22" i="3"/>
  <c r="AZ22" i="3" s="1"/>
  <c r="K20" i="3"/>
  <c r="I20" i="3"/>
  <c r="G20" i="3"/>
  <c r="AZ20" i="3" s="1"/>
  <c r="K19" i="3"/>
  <c r="I19" i="3"/>
  <c r="G19" i="3"/>
  <c r="AZ19" i="3" s="1"/>
  <c r="K18" i="3"/>
  <c r="I18" i="3"/>
  <c r="G18" i="3"/>
  <c r="AZ18" i="3" s="1"/>
  <c r="K16" i="3"/>
  <c r="I16" i="3"/>
  <c r="G16" i="3"/>
  <c r="AZ16" i="3" s="1"/>
  <c r="K14" i="3"/>
  <c r="I14" i="3"/>
  <c r="G14" i="3"/>
  <c r="AZ14" i="3" s="1"/>
  <c r="K12" i="3"/>
  <c r="I12" i="3"/>
  <c r="G12" i="3"/>
  <c r="AZ12" i="3" s="1"/>
  <c r="K11" i="3"/>
  <c r="I11" i="3"/>
  <c r="G11" i="3"/>
  <c r="AZ11" i="3" s="1"/>
  <c r="K8" i="3"/>
  <c r="I8" i="3"/>
  <c r="G8" i="3"/>
  <c r="AZ8" i="3" s="1"/>
  <c r="D21" i="2"/>
  <c r="D19" i="2"/>
  <c r="I60" i="7" l="1"/>
  <c r="Y60" i="7" s="1"/>
  <c r="G157" i="5"/>
  <c r="Z157" i="5" s="1"/>
  <c r="K60" i="7"/>
  <c r="X60" i="7" s="1"/>
  <c r="K31" i="4"/>
  <c r="X31" i="4" s="1"/>
  <c r="G174" i="8"/>
  <c r="Z174" i="8" s="1"/>
  <c r="I174" i="8"/>
  <c r="Y174" i="8" s="1"/>
  <c r="G166" i="8"/>
  <c r="Z166" i="8" s="1"/>
  <c r="I123" i="8"/>
  <c r="Y123" i="8" s="1"/>
  <c r="G156" i="8"/>
  <c r="Z156" i="8" s="1"/>
  <c r="I107" i="8"/>
  <c r="Y107" i="8" s="1"/>
  <c r="G163" i="8"/>
  <c r="Z163" i="8" s="1"/>
  <c r="I156" i="8"/>
  <c r="Y156" i="8" s="1"/>
  <c r="K142" i="8"/>
  <c r="X142" i="8" s="1"/>
  <c r="G142" i="8"/>
  <c r="Z142" i="8" s="1"/>
  <c r="I142" i="8"/>
  <c r="Y142" i="8" s="1"/>
  <c r="K107" i="8"/>
  <c r="X107" i="8" s="1"/>
  <c r="K123" i="8"/>
  <c r="X123" i="8" s="1"/>
  <c r="G123" i="8"/>
  <c r="Z123" i="8" s="1"/>
  <c r="G107" i="8"/>
  <c r="Z107" i="8" s="1"/>
  <c r="G91" i="8"/>
  <c r="Z91" i="8" s="1"/>
  <c r="I77" i="8"/>
  <c r="Y77" i="8" s="1"/>
  <c r="K77" i="8"/>
  <c r="X77" i="8" s="1"/>
  <c r="G77" i="8"/>
  <c r="Z77" i="8" s="1"/>
  <c r="G207" i="7"/>
  <c r="Z207" i="7" s="1"/>
  <c r="G66" i="7"/>
  <c r="Z66" i="7" s="1"/>
  <c r="G204" i="7"/>
  <c r="Z204" i="7" s="1"/>
  <c r="I204" i="7"/>
  <c r="Y204" i="7" s="1"/>
  <c r="G192" i="7"/>
  <c r="Z192" i="7" s="1"/>
  <c r="I192" i="7"/>
  <c r="Y192" i="7" s="1"/>
  <c r="K192" i="7"/>
  <c r="X192" i="7" s="1"/>
  <c r="G60" i="7"/>
  <c r="Z60" i="7" s="1"/>
  <c r="G32" i="7"/>
  <c r="Z32" i="7" s="1"/>
  <c r="G50" i="7"/>
  <c r="Z50" i="7" s="1"/>
  <c r="K50" i="7"/>
  <c r="X50" i="7" s="1"/>
  <c r="G14" i="7"/>
  <c r="Z14" i="7" s="1"/>
  <c r="G17" i="7"/>
  <c r="Z17" i="7" s="1"/>
  <c r="K14" i="7"/>
  <c r="X14" i="7" s="1"/>
  <c r="I14" i="7"/>
  <c r="Y14" i="7" s="1"/>
  <c r="K53" i="6"/>
  <c r="X53" i="6" s="1"/>
  <c r="I53" i="6"/>
  <c r="Y53" i="6" s="1"/>
  <c r="G53" i="6"/>
  <c r="Z53" i="6" s="1"/>
  <c r="I33" i="6"/>
  <c r="Y33" i="6" s="1"/>
  <c r="G33" i="6"/>
  <c r="Z33" i="6" s="1"/>
  <c r="K33" i="6"/>
  <c r="X33" i="6" s="1"/>
  <c r="G19" i="6"/>
  <c r="Z19" i="6" s="1"/>
  <c r="K19" i="6"/>
  <c r="X19" i="6" s="1"/>
  <c r="I19" i="6"/>
  <c r="Y19" i="6" s="1"/>
  <c r="K151" i="5"/>
  <c r="X151" i="5" s="1"/>
  <c r="G151" i="5"/>
  <c r="Z151" i="5" s="1"/>
  <c r="I151" i="5"/>
  <c r="Y151" i="5" s="1"/>
  <c r="G97" i="5"/>
  <c r="Z97" i="5" s="1"/>
  <c r="K97" i="5"/>
  <c r="X97" i="5" s="1"/>
  <c r="I97" i="5"/>
  <c r="Y97" i="5" s="1"/>
  <c r="K80" i="5"/>
  <c r="X80" i="5" s="1"/>
  <c r="I80" i="5"/>
  <c r="Y80" i="5" s="1"/>
  <c r="G80" i="5"/>
  <c r="Z80" i="5" s="1"/>
  <c r="K70" i="5"/>
  <c r="X70" i="5" s="1"/>
  <c r="I70" i="5"/>
  <c r="Y70" i="5" s="1"/>
  <c r="G70" i="5"/>
  <c r="Z70" i="5" s="1"/>
  <c r="G46" i="5"/>
  <c r="Z46" i="5" s="1"/>
  <c r="I46" i="5"/>
  <c r="Y46" i="5" s="1"/>
  <c r="K46" i="5"/>
  <c r="X46" i="5" s="1"/>
  <c r="I32" i="5"/>
  <c r="Y32" i="5" s="1"/>
  <c r="K32" i="5"/>
  <c r="X32" i="5" s="1"/>
  <c r="G32" i="5"/>
  <c r="Z32" i="5" s="1"/>
  <c r="K23" i="5"/>
  <c r="X23" i="5" s="1"/>
  <c r="G23" i="5"/>
  <c r="Z23" i="5" s="1"/>
  <c r="I23" i="5"/>
  <c r="Y23" i="5" s="1"/>
  <c r="K146" i="4"/>
  <c r="X146" i="4" s="1"/>
  <c r="G154" i="4"/>
  <c r="Z154" i="4" s="1"/>
  <c r="I97" i="4"/>
  <c r="Y97" i="4" s="1"/>
  <c r="K97" i="4"/>
  <c r="X97" i="4" s="1"/>
  <c r="G151" i="4"/>
  <c r="Z151" i="4" s="1"/>
  <c r="I151" i="4"/>
  <c r="Y151" i="4" s="1"/>
  <c r="I146" i="4"/>
  <c r="Y146" i="4" s="1"/>
  <c r="G146" i="4"/>
  <c r="Z146" i="4" s="1"/>
  <c r="G97" i="4"/>
  <c r="Z97" i="4" s="1"/>
  <c r="K82" i="4"/>
  <c r="X82" i="4" s="1"/>
  <c r="G82" i="4"/>
  <c r="Z82" i="4" s="1"/>
  <c r="I82" i="4"/>
  <c r="Y82" i="4" s="1"/>
  <c r="G71" i="4"/>
  <c r="Z71" i="4" s="1"/>
  <c r="G51" i="4"/>
  <c r="Z51" i="4" s="1"/>
  <c r="G41" i="4"/>
  <c r="Z41" i="4" s="1"/>
  <c r="I41" i="4"/>
  <c r="Y41" i="4" s="1"/>
  <c r="I31" i="4"/>
  <c r="Y31" i="4" s="1"/>
  <c r="G31" i="4"/>
  <c r="Z31" i="4" s="1"/>
  <c r="K41" i="3"/>
  <c r="X41" i="3" s="1"/>
  <c r="K42" i="3" s="1"/>
  <c r="I41" i="3"/>
  <c r="Y41" i="3" s="1"/>
  <c r="I42" i="3" s="1"/>
  <c r="G41" i="3"/>
  <c r="Z41" i="3" s="1"/>
  <c r="G42" i="3" s="1"/>
  <c r="K155" i="4" l="1"/>
  <c r="K175" i="8"/>
  <c r="I175" i="8"/>
  <c r="G175" i="8"/>
  <c r="I208" i="7"/>
  <c r="K208" i="7"/>
  <c r="G208" i="7"/>
  <c r="G54" i="6"/>
  <c r="I54" i="6"/>
  <c r="K54" i="6"/>
  <c r="I158" i="5"/>
  <c r="K158" i="5"/>
  <c r="G158" i="5"/>
  <c r="G155" i="4"/>
  <c r="I155" i="4"/>
  <c r="F29" i="2" l="1"/>
  <c r="I29" i="2" s="1"/>
  <c r="H30" i="2"/>
  <c r="F30" i="2" l="1"/>
  <c r="E29" i="2" s="1"/>
  <c r="I30" i="2"/>
  <c r="H20" i="2" s="1"/>
  <c r="H21" i="2" s="1"/>
  <c r="G29" i="2"/>
  <c r="G30" i="2" s="1"/>
  <c r="E30" i="2" l="1"/>
  <c r="H22" i="2"/>
</calcChain>
</file>

<file path=xl/sharedStrings.xml><?xml version="1.0" encoding="utf-8"?>
<sst xmlns="http://schemas.openxmlformats.org/spreadsheetml/2006/main" count="1865" uniqueCount="708">
  <si>
    <t>Vyplňte  následující údaje o Vaší společnosti</t>
  </si>
  <si>
    <t>Obchodní název</t>
  </si>
  <si>
    <t xml:space="preserve"> </t>
  </si>
  <si>
    <t xml:space="preserve">Ulice a č.p. </t>
  </si>
  <si>
    <t xml:space="preserve">Místo </t>
  </si>
  <si>
    <t xml:space="preserve">PSČ </t>
  </si>
  <si>
    <t>IČO</t>
  </si>
  <si>
    <t>DIČ</t>
  </si>
  <si>
    <t xml:space="preserve">Kontaktní osoba </t>
  </si>
  <si>
    <t xml:space="preserve">                telefon, fax</t>
  </si>
  <si>
    <t xml:space="preserve">                e-mail </t>
  </si>
  <si>
    <t>Poznámka :</t>
  </si>
  <si>
    <t>Ve všech listech tohoto souboru můžete měnit pouze buňky se žlutým pozadím. Jedná se o tyto údaje : 
- údaje o firmě
- jednotkové ceny položek
- u položek typu procentické přesuny hmot zadejte i množství (hodnota je určitým procentem z ceny stavebního dílu nebo jeho části)
- připomínky k položkovému zadání</t>
  </si>
  <si>
    <t>RTS</t>
  </si>
  <si>
    <t>Krycí list zakázky</t>
  </si>
  <si>
    <t>Stavba :</t>
  </si>
  <si>
    <t>IČO :</t>
  </si>
  <si>
    <t>DIČ :</t>
  </si>
  <si>
    <t>Rozpočtové náklady</t>
  </si>
  <si>
    <t>Základ pro DPH</t>
  </si>
  <si>
    <t>%</t>
  </si>
  <si>
    <t xml:space="preserve">DPH </t>
  </si>
  <si>
    <t>Rekapitulace stavebních objektů a provozních souborů</t>
  </si>
  <si>
    <t>Číslo a název objektu / provozního souboru</t>
  </si>
  <si>
    <t>Celkem</t>
  </si>
  <si>
    <t>Základ DPH 0 %</t>
  </si>
  <si>
    <t>z</t>
  </si>
  <si>
    <t>Celkem za stavbu</t>
  </si>
  <si>
    <t xml:space="preserve">Položkové zadání </t>
  </si>
  <si>
    <t>STAVEBNÍ OBJEKT (SO)</t>
  </si>
  <si>
    <t>Rozpočet (část objektu)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</si>
  <si>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</si>
  <si>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</si>
  <si>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</si>
  <si>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</si>
  <si>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</si>
  <si>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</si>
  <si>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</si>
  <si>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Jednotková hmotnost</t>
  </si>
  <si>
    <t>Celková hmotnost</t>
  </si>
  <si>
    <t>Jednotková dem.hmot.</t>
  </si>
  <si>
    <t>Celková dem.hmot.</t>
  </si>
  <si>
    <t>x</t>
  </si>
  <si>
    <t>1</t>
  </si>
  <si>
    <t>Zemní práce</t>
  </si>
  <si>
    <t>m2</t>
  </si>
  <si>
    <t>popis</t>
  </si>
  <si>
    <t>y</t>
  </si>
  <si>
    <t>Celkem za objekt</t>
  </si>
  <si>
    <t>01</t>
  </si>
  <si>
    <t xml:space="preserve">Vytyčení stavby </t>
  </si>
  <si>
    <t>soubor</t>
  </si>
  <si>
    <t xml:space="preserve">Geodetické zaměření rohů stavby, stabilizace bodů a sestavení laviček.				</t>
  </si>
  <si>
    <t xml:space="preserve">Vyhotovení protokolu o vytyčení stavby se seznamem souřadnic vytyčených bodů a jejich polohopisnými (S-JTSK) a výškopisnými (Bpv) hodnotami.				</t>
  </si>
  <si>
    <t>02</t>
  </si>
  <si>
    <t xml:space="preserve">Vytyčení inženýrských sítí </t>
  </si>
  <si>
    <t>03</t>
  </si>
  <si>
    <t xml:space="preserve">Vybudování zařízení staveniště </t>
  </si>
  <si>
    <t xml:space="preserve"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				</t>
  </si>
  <si>
    <t>04</t>
  </si>
  <si>
    <t xml:space="preserve">Provoz zařízení staveniště </t>
  </si>
  <si>
    <t xml:space="preserve"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				</t>
  </si>
  <si>
    <t>05</t>
  </si>
  <si>
    <t xml:space="preserve">Odstranění zařízení staveniště </t>
  </si>
  <si>
    <t xml:space="preserve">Odstranění objektů zařízení staveniště včetně přípojek energií a jejich odvoz. Položka zahrnuje i náklady na úpravu povrchů po odstranění zařízení staveniště a úklid ploch, na kterých bylo zařízení staveniště provozováno.				</t>
  </si>
  <si>
    <t>06</t>
  </si>
  <si>
    <t xml:space="preserve">Dočasné dopravní značení </t>
  </si>
  <si>
    <t>kpl</t>
  </si>
  <si>
    <t>07</t>
  </si>
  <si>
    <t xml:space="preserve">Koordinační činnost </t>
  </si>
  <si>
    <t>08</t>
  </si>
  <si>
    <t xml:space="preserve">Ochranana stávajících inženýrských sítí </t>
  </si>
  <si>
    <t xml:space="preserve">			</t>
  </si>
  <si>
    <t>09</t>
  </si>
  <si>
    <t xml:space="preserve">Bezpečnostní a hygienická opatření na staveništi </t>
  </si>
  <si>
    <t xml:space="preserve">Zajištění všech podkladů ke kolaudaci stavby. Náklady na ztížené podmínky provádění tam, kde jsou stavební práce zcela nebo z části omezovány provozem jiných osob. Režijní náklady stavby vyplývající z plnění podmínek uvedených ve smlouvě o dílo např. pojištění stavby, bankovní záruky.				</t>
  </si>
  <si>
    <t>10</t>
  </si>
  <si>
    <t xml:space="preserve">Zkoušky a revize </t>
  </si>
  <si>
    <t>11</t>
  </si>
  <si>
    <t xml:space="preserve">Počet vyhotovení dle smlouvy o dílo				</t>
  </si>
  <si>
    <t xml:space="preserve">		</t>
  </si>
  <si>
    <t>12</t>
  </si>
  <si>
    <t xml:space="preserve">Dokumentace skutečného provedení </t>
  </si>
  <si>
    <t>ks</t>
  </si>
  <si>
    <t xml:space="preserve">Náklady na vyhotovení dokumentace skutečného provedení stavby a její předání objednateli.				</t>
  </si>
  <si>
    <t>13</t>
  </si>
  <si>
    <t xml:space="preserve">Geodetické zaměření skutečného provedení </t>
  </si>
  <si>
    <t xml:space="preserve">Náklady na provedení skutečného zaměření stavby v rozsahu nezbytném pro zápis změny do katastru nemovitostí.				</t>
  </si>
  <si>
    <t>14</t>
  </si>
  <si>
    <t xml:space="preserve">Výrobní dokumentace </t>
  </si>
  <si>
    <t xml:space="preserve">Fotodokumentace </t>
  </si>
  <si>
    <t>ETAPA III</t>
  </si>
  <si>
    <t>01 ETAPA III</t>
  </si>
  <si>
    <t>122302201R00</t>
  </si>
  <si>
    <t xml:space="preserve">Odkopávky pro silnice v hor. 4 do 100 m3 </t>
  </si>
  <si>
    <t>m3</t>
  </si>
  <si>
    <t>CESTA 13 :15,4*0,1</t>
  </si>
  <si>
    <t>CESTA 5 :248*0,1</t>
  </si>
  <si>
    <t>CESTA 4:186*0,1</t>
  </si>
  <si>
    <t>CESTA 6 :462*0,1</t>
  </si>
  <si>
    <t>DŘEVĚNÉ SCHODIŠTĚ :3,5*0,7</t>
  </si>
  <si>
    <t>3,5*0,5*2</t>
  </si>
  <si>
    <t>0,25*4*2*1,1</t>
  </si>
  <si>
    <t>167101102R00</t>
  </si>
  <si>
    <t xml:space="preserve">Nakládání výkopku z hor.1-4 v množství nad 100 m3 </t>
  </si>
  <si>
    <t>CESTA 13 :15,4*0,1*1,1</t>
  </si>
  <si>
    <t>CESTA 5 :248*0,1*1,1</t>
  </si>
  <si>
    <t>CESTA 4:186*0,1*1,1</t>
  </si>
  <si>
    <t>DŘEVĚNÉ SCHODIŠTĚ :3,5*0,7*1,1</t>
  </si>
  <si>
    <t>3,5*0,5*1,1</t>
  </si>
  <si>
    <t>CESTA 6 :462*0,1*1,1</t>
  </si>
  <si>
    <t>175101201R00</t>
  </si>
  <si>
    <t xml:space="preserve">Obsyp objektu bez prohození sypaniny </t>
  </si>
  <si>
    <t xml:space="preserve">PŘEDPOKLAD DOSYPÁNÍ OKOLO CEST </t>
  </si>
  <si>
    <t>CESTA 13:20*0,2</t>
  </si>
  <si>
    <t>CESTA 5:100*0,2</t>
  </si>
  <si>
    <t>CESTA 4:20*0,2</t>
  </si>
  <si>
    <t>CESTA 6 :200*0,1</t>
  </si>
  <si>
    <t>SCHODIŠTĚ :10</t>
  </si>
  <si>
    <t>Odkopávky a prokopávky</t>
  </si>
  <si>
    <t>122302209R00</t>
  </si>
  <si>
    <t xml:space="preserve">Příplatek za lepivost - odkop pro silnice v hor. 4 </t>
  </si>
  <si>
    <t>0,25*4*2</t>
  </si>
  <si>
    <t>3,5*0,5</t>
  </si>
  <si>
    <t>16</t>
  </si>
  <si>
    <t>Přemístění výkopku</t>
  </si>
  <si>
    <t>162207112R00</t>
  </si>
  <si>
    <t xml:space="preserve">Vodorovné přemístění výkopku hor. 1-4 do 100 m </t>
  </si>
  <si>
    <t>17</t>
  </si>
  <si>
    <t>Konstrukce ze zemin</t>
  </si>
  <si>
    <t>185415</t>
  </si>
  <si>
    <t>LIKVIDACE  ODPADŮ NEKONTAMINOVANÝCH VČ DOPRAVY</t>
  </si>
  <si>
    <t>T</t>
  </si>
  <si>
    <t xml:space="preserve">POPLATKY ZA LIKVIDACI ODPADŮ NEKONTAMINOVANÝCH - 17 05 04 VYTĚŽENÉ ZEMINY A HORNINY </t>
  </si>
  <si>
    <t xml:space="preserve">VČ DOPRAVY </t>
  </si>
  <si>
    <t xml:space="preserve">"1. Položka obsahuje:  </t>
  </si>
  <si>
    <t xml:space="preserve"> – veškeré poplatky provozovateli skládky, recyklační linky nebo jiného zařízení na zpracování nebo likvidaci odpadů související s převzetím, uložením, zpracováním nebo likvidací odpadu  </t>
  </si>
  <si>
    <t xml:space="preserve">2. Položka obsahuje:  </t>
  </si>
  <si>
    <t xml:space="preserve"> – náklady spojené s dopravou odpadu z místa stavby na místo převzetí provozovatelem skládky, recyklační linky nebo jiného zařízení na zpracování nebo likvidaci odpadů  </t>
  </si>
  <si>
    <t xml:space="preserve">3. Způsob měření:  </t>
  </si>
  <si>
    <t>Tunou se rozumí hmotnost odpadu vytříděného v souladu se zákonem č. 185/2001 Sb., o nakládání s odpady, v platném znění."</t>
  </si>
  <si>
    <t>CESTA 13 :15,4*0,21*1,1*1,7</t>
  </si>
  <si>
    <t>CESTA 5 :248*0,1*1,1*1,7</t>
  </si>
  <si>
    <t>CESTA 4:186*0,1*1,1*1,7</t>
  </si>
  <si>
    <t>CESTA 6 :462*0,1*1,1*1,7</t>
  </si>
  <si>
    <t>DŘEVĚNÉ SCHODIŠTĚ :3,5*0,7*1,1*1,7</t>
  </si>
  <si>
    <t>0,25*4*2*1,1*1,7</t>
  </si>
  <si>
    <t>3,5*0,5*1,1*1,7</t>
  </si>
  <si>
    <t>18</t>
  </si>
  <si>
    <t>Povrchové úpravy terénu</t>
  </si>
  <si>
    <t>181101102R00</t>
  </si>
  <si>
    <t xml:space="preserve">Úprava pláně v zářezech v hor. 1-4, se zhutněním </t>
  </si>
  <si>
    <t>Zhutněná pláň na 30 MPa</t>
  </si>
  <si>
    <t>CESTA 13 :15,4</t>
  </si>
  <si>
    <t>CESTA 5 :248</t>
  </si>
  <si>
    <t>CESTA 4:186</t>
  </si>
  <si>
    <t>CESTA 6 :462</t>
  </si>
  <si>
    <t>SCHODIŠTĚ :5*4</t>
  </si>
  <si>
    <t>182001112R00</t>
  </si>
  <si>
    <t xml:space="preserve">Plošná úprava terénu, nerovnosti do 10 cm svah 1:2 </t>
  </si>
  <si>
    <t>182201101R00</t>
  </si>
  <si>
    <t xml:space="preserve">Svahování násypů </t>
  </si>
  <si>
    <t>2</t>
  </si>
  <si>
    <t>Základy a zvláštní zakládání</t>
  </si>
  <si>
    <t>274311511R00</t>
  </si>
  <si>
    <t xml:space="preserve">Beton základ. pasů prokl. kamenem C 12/15 </t>
  </si>
  <si>
    <t>ZÁKLADOVÉ PASY PRO SCHODIŠTĚ :2,45</t>
  </si>
  <si>
    <t>1,75*2</t>
  </si>
  <si>
    <t>PŘÍČNÉ PASY :0,5*0,5*4*2</t>
  </si>
  <si>
    <t>274351215R00</t>
  </si>
  <si>
    <t xml:space="preserve">Bednění stěn základových pasů - zřízení </t>
  </si>
  <si>
    <t>3,5*2</t>
  </si>
  <si>
    <t>3,5*2*2</t>
  </si>
  <si>
    <t>0,5*4*2*2</t>
  </si>
  <si>
    <t>274351216R00</t>
  </si>
  <si>
    <t xml:space="preserve">Bednění stěn základových pasů - odstranění </t>
  </si>
  <si>
    <t>5</t>
  </si>
  <si>
    <t>Komunikace</t>
  </si>
  <si>
    <t>564851111RT2</t>
  </si>
  <si>
    <t>Podklad ze štěrkodrti po zhutnění tloušťky 15 cm štěrkodrť frakce 16-32 mm</t>
  </si>
  <si>
    <t>SCHODIŠTĚ :5*5</t>
  </si>
  <si>
    <t>564952111R00</t>
  </si>
  <si>
    <t xml:space="preserve">Podklad z mechanicky zpevněného kameniva tl. 15 cm </t>
  </si>
  <si>
    <t xml:space="preserve">frakce 0-32mm MZK hutněno po vrstvách </t>
  </si>
  <si>
    <t>5R002</t>
  </si>
  <si>
    <t>Svršek komunikace z upravené lomové výsivky 0-4mm tl. 40mm</t>
  </si>
  <si>
    <t>59245R001</t>
  </si>
  <si>
    <t xml:space="preserve">Dlažba z žulového odseku </t>
  </si>
  <si>
    <t>CESTA 13 :15,4*1,06</t>
  </si>
  <si>
    <t>CESTA 5 :248*1,06</t>
  </si>
  <si>
    <t>596215061R00</t>
  </si>
  <si>
    <t xml:space="preserve">Kladení žulových odseků tl. 10 cm do drtě tl. 3 cm </t>
  </si>
  <si>
    <t>5R005</t>
  </si>
  <si>
    <t xml:space="preserve">Dřevěné schodiště M+D </t>
  </si>
  <si>
    <t>kpl.</t>
  </si>
  <si>
    <t xml:space="preserve">včetně kotvení dřevěných nášlapů do betonových pasů pozinkovanými ocelovímí tyčemi a všeho potřebného materilu.(šrouby, vruty atd.) </t>
  </si>
  <si>
    <t>Uchycení pro jeden stupeň:</t>
  </si>
  <si>
    <t>-JAKL 80x80x5 dl.375mm, Pozink</t>
  </si>
  <si>
    <t>-bet. podložka (malt. lože)</t>
  </si>
  <si>
    <t>-2x Závitová tyč - pozink</t>
  </si>
  <si>
    <t>-2x Konstrukční vrut do dřeva</t>
  </si>
  <si>
    <t>10/300 (předvrtaný)</t>
  </si>
  <si>
    <t>Schodiště je nadimenzované jako sedací. Mimo komunikační tak plní i relaxační funkci. Schodiště se skládá</t>
  </si>
  <si>
    <t>z 12 stupňů, které tvoří dřevěné trámy osazeny do terénu.</t>
  </si>
  <si>
    <t>Pod schody bude provedena základová konstrukce z prostého betonu v podobě středního pásu na ose schodiště,</t>
  </si>
  <si>
    <t>ze stupňovaného zákl. pasu šířky 700mm, doplněného lokálními bet. patkami dle délky trámu o půd. rozměru</t>
  </si>
  <si>
    <t>500x500mm na opačných koncích trámů.</t>
  </si>
  <si>
    <t>Do základové k-ce budou nakotveny nerez. stojky s nerez. platlemi pro uchycení trámu ve vzdálenosO 500mm od</t>
  </si>
  <si>
    <t>okraje trámu na každé straně.</t>
  </si>
  <si>
    <t>( Poznámka: Kotvení skryté v drenážním násypu z drceného kamiva fr.4-8mm výšky 100mm).</t>
  </si>
  <si>
    <t>Založení základové spáry v min. nezámrzné hloubce 900mm, na únosném nebo dostatečně zhutněném terénu.</t>
  </si>
  <si>
    <t>Dřevěné trámy jsou nakombinovány ve třech rozměrových variantách (A,B,C).</t>
  </si>
  <si>
    <t>A – Sedací trám – 250/450 dl.2,5m</t>
  </si>
  <si>
    <t>B – Sedací trám – 250/450 dl.2,0m</t>
  </si>
  <si>
    <t>C – Doplňkový trám – 150/275 dl.1,0m</t>
  </si>
  <si>
    <t>Trámy vytváří 12 schodů o š. stupně 400mm a výšky 175mm.</t>
  </si>
  <si>
    <t>Trámy jsou doplněny dřevěnými trámky průřezu 150x275mm dl.1m, které budou z trámy spřaženy dvojicí nerez.</t>
  </si>
  <si>
    <t>závitových tyčí. (tyto trámky budou sloužit k vyrovnání plochy a umožnění sedací výšky 400mm).</t>
  </si>
  <si>
    <t>Trámy jsou navrženy z dřevěného dubového masívu opatřené přírodním bezbarvým olejovým nátěrem.</t>
  </si>
  <si>
    <t>Mezery mezi stupni a přilehlý prostor bude zatravněn. V místech mezi trámy a pod sedacími stupni bude porost</t>
  </si>
  <si>
    <t>navržen na drenážní vrstvě z drceného kameniva fr. 4-8mm s podílem humusu tl. 150mm.</t>
  </si>
  <si>
    <t>91</t>
  </si>
  <si>
    <t>Doplňující práce na komunikaci</t>
  </si>
  <si>
    <t>917762111RT5</t>
  </si>
  <si>
    <t>Osazení ležat. obrub. s opěrou,lože z C 12/15 včetně obrubníku z žulových odseků</t>
  </si>
  <si>
    <t>m</t>
  </si>
  <si>
    <t>cesta 5:137*2*1,06</t>
  </si>
  <si>
    <t>cesta 13:19*2*1,06</t>
  </si>
  <si>
    <t>99</t>
  </si>
  <si>
    <t>Staveništní přesun hmot</t>
  </si>
  <si>
    <t>998223011R00</t>
  </si>
  <si>
    <t xml:space="preserve">Přesun hmot, pozemní komunikace, kryt dlážděný </t>
  </si>
  <si>
    <t>t</t>
  </si>
  <si>
    <t>SO01 KOMUNIKACE A OSTATNÍ ZPEVNĚNÉ PLOCHY</t>
  </si>
  <si>
    <t>1.1</t>
  </si>
  <si>
    <t>Stromy</t>
  </si>
  <si>
    <t>112151017</t>
  </si>
  <si>
    <t>Pokácení stromu volné v celku s odřezáním kmene a s odvětvením průměru kmene přes 700 do 800 mm</t>
  </si>
  <si>
    <t>112151113</t>
  </si>
  <si>
    <t>Pokácení stromu směrové v celku s odřezáním kmene a s odvětvením průměru kmene přes 300 do 400 mm</t>
  </si>
  <si>
    <t>112151114</t>
  </si>
  <si>
    <t>Pokácení stromu směrové v celku s odřezáním kmene a s odvětvením průměru kmene přes 400 do 500 mm</t>
  </si>
  <si>
    <t>112151115</t>
  </si>
  <si>
    <t>Pokácení stromu směrové v celku s odřezáním kmene a s odvětvením průměru kmene přes 500 do 600 mm</t>
  </si>
  <si>
    <t>112151116</t>
  </si>
  <si>
    <t>Pokácení stromu směrové v celku s odřezáním kmene a s odvětvením průměru kmene přes 600 do 700 mm</t>
  </si>
  <si>
    <t>112151311</t>
  </si>
  <si>
    <t>Pokácení stromu postupné bez spouštění částí kmene a koruny o průměru na řezné ploše pařezu přes 100</t>
  </si>
  <si>
    <t>112151312</t>
  </si>
  <si>
    <t>Pokácení stromu postupné bez spouštění částí kmene a koruny o průměru na řezné ploše pařezu přes 200</t>
  </si>
  <si>
    <t>112151313</t>
  </si>
  <si>
    <t>Pokácení stromu postupné bez spouštění částí kmene a koruny o průměru na řezné ploše pařezu přes 300</t>
  </si>
  <si>
    <t>112151314</t>
  </si>
  <si>
    <t>Pokácení stromu postupné bez spouštění částí kmene a koruny o průměru na řezné ploše pařezu přes 400</t>
  </si>
  <si>
    <t>112151315</t>
  </si>
  <si>
    <t>Pokácení stromu postupné bez spouštění částí kmene a koruny o průměru na řezné ploše pařezu přes 500</t>
  </si>
  <si>
    <t>112201115</t>
  </si>
  <si>
    <t>Odstranění pařezu v rovině nebo na svahu do 1:5 o průměru pařezu na řezné ploše přes 500 do 600 mm</t>
  </si>
  <si>
    <t>112201117</t>
  </si>
  <si>
    <t>Odstranění pařezu v rovině nebo na svahu do 1:5 o průměru pařezu na řezné ploše přes 700 do 800 mmf</t>
  </si>
  <si>
    <t>112155215</t>
  </si>
  <si>
    <t>Štěpkování s naložením na dopravní prostředek a odvozem do 20 km stromků a větví solitérů, průměru</t>
  </si>
  <si>
    <t>112155221</t>
  </si>
  <si>
    <t>112155225</t>
  </si>
  <si>
    <t>1.2</t>
  </si>
  <si>
    <t>Keře</t>
  </si>
  <si>
    <t>111212313</t>
  </si>
  <si>
    <t>Odstranění nevhodných dřevin průměru kmene do 100 mm výšky přes 1 m bez odstranění pařezu do 100 m2</t>
  </si>
  <si>
    <t>111212317</t>
  </si>
  <si>
    <t>Odstranění nevhodných dřevin průměru kmene do 100 mm výšky přes 1 m bez odstranění pařezu přes 100 d</t>
  </si>
  <si>
    <t>111212323</t>
  </si>
  <si>
    <t>Odstranění nevhodných dřevin průměru kmene do 100 mm výšky přes 1 m bez odstranění pařezu přes 500 m</t>
  </si>
  <si>
    <t>111212352</t>
  </si>
  <si>
    <t>Odstranění nevhodných dřevin průměru kmene do 100 mm výšky přes 1 m s odstraněním pařezu do 100 m2 n</t>
  </si>
  <si>
    <t>112155311</t>
  </si>
  <si>
    <t>Štěpkování s naložením na dopravní prostředek a odvozem do 20 km keřového porostu středně hustého</t>
  </si>
  <si>
    <t>998231311</t>
  </si>
  <si>
    <t>Přesun hmot pro sadovnické a krajinářské úpravy - strojně dopravní vzdálenost do 5000 m</t>
  </si>
  <si>
    <t>Množství klestu dle Výpočtu množství klestu pro kácené stromy a odstraňované keře (180kg/1 m3) =(9,3+25,5)*180*0,001</t>
  </si>
  <si>
    <t>2.1</t>
  </si>
  <si>
    <t>NOO 2021</t>
  </si>
  <si>
    <t>Řez udržovací: S-RL: Lokální redukce z důvodu stabilizace</t>
  </si>
  <si>
    <t>184852134</t>
  </si>
  <si>
    <t>Řez stromů prováděný lezeckou technikou bezpečnostní (S-RB), plocha koruny stromu přes 30</t>
  </si>
  <si>
    <t>184852234</t>
  </si>
  <si>
    <t>Řez stromů prováděný lezeckou technikou zdravotní (S-RZ), plocha koruny stromu přes 30 do 60 m2</t>
  </si>
  <si>
    <t>184852236</t>
  </si>
  <si>
    <t>Řez stromů prováděný lezeckou technikou zdravotní (S-RZ), plocha koruny stromu přes 90 do 120 m2</t>
  </si>
  <si>
    <t>184852237</t>
  </si>
  <si>
    <t>Řez stromů prováděný lezeckou technikou zdravotní (S-RZ), plocha koruny stromu přes 120 do 150 m2</t>
  </si>
  <si>
    <t xml:space="preserve">Úprava průchozího profilu stromu </t>
  </si>
  <si>
    <t>R</t>
  </si>
  <si>
    <t>Nátěr řezných ploch odstraněných akátů totálním herbicidem vč. materiálu</t>
  </si>
  <si>
    <t>Množství klestu dle Výpočtu množství klestu pro ošetřené stromy   a ošetřené  keře (180kg/1 m3) četnost 2x, stromy: 25 ks *2, keře: 5 % plochy 46 ks *2 Úprava 184808211</t>
  </si>
  <si>
    <t>184806163</t>
  </si>
  <si>
    <t>Řez stromů, keřů nebo růží průklestem keřů trnitých, o průměru koruny přes 3 do 5 m</t>
  </si>
  <si>
    <t>3.1</t>
  </si>
  <si>
    <t>Parkový trávník - TR - Schodiště 2</t>
  </si>
  <si>
    <t>184802111</t>
  </si>
  <si>
    <t>Chemické odplevelení půdy před založením kultury, trávníku nebo zpevněných ploch o výměře jednotlivě</t>
  </si>
  <si>
    <t>MAT</t>
  </si>
  <si>
    <t xml:space="preserve">herbicid totální </t>
  </si>
  <si>
    <t>l</t>
  </si>
  <si>
    <t>7-9 l / ha 30*8*0,0001</t>
  </si>
  <si>
    <t>183403114</t>
  </si>
  <si>
    <t>Obdělání půdy kultivátorováním v rovině nebo na svahu do 1:5</t>
  </si>
  <si>
    <t>183403152</t>
  </si>
  <si>
    <t>Obdělání půdy vláčením v rovině nebo na svahu do 1:05:00</t>
  </si>
  <si>
    <t>181111111</t>
  </si>
  <si>
    <t>Plošná úprava terénu v zemině skupiny 1 až 4 s urovnáním povrchu bez doplnění ornice souvislé plo</t>
  </si>
  <si>
    <t>182303111</t>
  </si>
  <si>
    <t>Doplnění zeminy nebo substrátu na travnatých plochách tloušťky do 50 mm v rovině nebo na svahu</t>
  </si>
  <si>
    <t>V cenách jsou započteny i náklady na vodorovné přemístění na vzdálenost do 3 m.</t>
  </si>
  <si>
    <t>Zemina kvalitní tříděná zahradní - pro doplnění na travnatých plochách</t>
  </si>
  <si>
    <t>10% = 30*0,2*0,1</t>
  </si>
  <si>
    <t>181411132</t>
  </si>
  <si>
    <t>Založení trávníku na půdě předem připravené plochy do 1000 m2 výsevem včetně utažení parkového na sv</t>
  </si>
  <si>
    <t>V cenách jsou započteny i náklady na osetí, zapravení, urovnání povrchu hladkým válcem a na první pokosení, naložení shrabu na dopravní prostředek, odvoz do 20 km a jeho složení</t>
  </si>
  <si>
    <t>185802113</t>
  </si>
  <si>
    <t>Hnojení půdy nebo trávníku v rovině nebo na svahu do 1:5 umělým hnojivem na široko</t>
  </si>
  <si>
    <t>V cenách jsou započteny i náklady na rozprostření nebo rozdělení hnojiva. 20 g/m2, = 20*30*0,000001</t>
  </si>
  <si>
    <t xml:space="preserve">Hnojivo travní </t>
  </si>
  <si>
    <t>kg</t>
  </si>
  <si>
    <t>30 g/m2</t>
  </si>
  <si>
    <t xml:space="preserve">Směs travní parková I. běžná zátěž </t>
  </si>
  <si>
    <t>Spotřeba cca 30 g/m2  = 0,03*30</t>
  </si>
  <si>
    <t>111151121</t>
  </si>
  <si>
    <t>Pokosení trávníku při souvislé ploše do 1000 m2 parkového v rovině nebo svahu do 1:5</t>
  </si>
  <si>
    <t>četnost 2x před předáním  V cenách jsou započteny i náklady na shrabání a naložení shrabu na dopravní prostředek, odvozem do 20 km a se složením.</t>
  </si>
  <si>
    <t>Přesun hmot pro sadovnické a krajinářské úpravy - strojně dopravní vzdálenost do 5000 m=0,0006+(0,9</t>
  </si>
  <si>
    <t>3.2</t>
  </si>
  <si>
    <t>Regenerace stávajícího trávníku - SK5, R-NA5</t>
  </si>
  <si>
    <t>181111112</t>
  </si>
  <si>
    <t>V cenách jsou započteny i náklady na osetí, zapravení, urovnání povrchu hladkým válcem a na první pokosení, naložení shrabu na dopravní prostředek, odvoz do 20 km a jeho složení.</t>
  </si>
  <si>
    <t>(spotřeba cca 20 g/m2) = 20*660*0,001</t>
  </si>
  <si>
    <t>111151122</t>
  </si>
  <si>
    <t>Pokosení trávníku při souvislé ploše do 1000 m2 parkového na svahu přes 1:5 do 1:2</t>
  </si>
  <si>
    <t>četnost 1x před předánímV cenách jsou započteny i náklady na shrabání a naložení shrabu na dopravní prostředek, odvozem do 20 km a se složením.</t>
  </si>
  <si>
    <t>Přesun hmot pro sadovnické a krajinářské úpravy - strojně dopravní vzdálenost do 5000 m=13,2*0,001</t>
  </si>
  <si>
    <t>3.3</t>
  </si>
  <si>
    <t>Hydroosev</t>
  </si>
  <si>
    <t>184802311</t>
  </si>
  <si>
    <t xml:space="preserve">herbicid totální=1800*0,5*0,001 </t>
  </si>
  <si>
    <t>181151313</t>
  </si>
  <si>
    <t xml:space="preserve">Plošná úprava terénu </t>
  </si>
  <si>
    <t>S urovnáním povrchu bez doplnění ornice souvislé plochy přes 500 m2 při nerovnostech terénu přes 50 do 100 mm na svahu přes 1:2 do 1:1 vyhrabání stařiny vč. odvozu shrabu</t>
  </si>
  <si>
    <t>111151522</t>
  </si>
  <si>
    <t>Kosení zeleně u krajnic lesních cest v rovině nebo svahu při ploše s nerovnostmi a větším výskytem p</t>
  </si>
  <si>
    <t>Nízké vyžnutí křovinořezem nebo mechanizací.</t>
  </si>
  <si>
    <t>185811223</t>
  </si>
  <si>
    <t>Vyhrabání trávníku souvislé plochy přes 1000 do 10000 m2 na svahu přes 1:2 do 1:1</t>
  </si>
  <si>
    <t>183405211</t>
  </si>
  <si>
    <t xml:space="preserve">Výsev trávníku hydroosevem </t>
  </si>
  <si>
    <t>20 g/ 1 m2</t>
  </si>
  <si>
    <t>185804312</t>
  </si>
  <si>
    <t xml:space="preserve">Zalití rostlin vodou přes 20 m2 </t>
  </si>
  <si>
    <t xml:space="preserve">Voda5l / 1 m2, četnost 2x </t>
  </si>
  <si>
    <t>185851121</t>
  </si>
  <si>
    <t xml:space="preserve">Dovoz vody pro zálivku rostlin </t>
  </si>
  <si>
    <t>111151223</t>
  </si>
  <si>
    <t>Pokosení trávníku při souvislé ploše přes 1000 do 10000 m2 parkového na svahu přes 1:2 do 1:1</t>
  </si>
  <si>
    <t>četnost 1x před předáním</t>
  </si>
  <si>
    <t>3.4</t>
  </si>
  <si>
    <t>119005151</t>
  </si>
  <si>
    <t>Vytyčení výsadeb s rozmístěním rostlin dle projektové dokumentace solitérních do 10 kusů</t>
  </si>
  <si>
    <t>V cenách jsou započteny i náklady na umístění konkrétní rostliny na místo výsadby</t>
  </si>
  <si>
    <t>183101221</t>
  </si>
  <si>
    <t>Hloubení jamek pro vysazování rostlin v zemině tř.1 až 4 s výměnou půdy z 50% v rovině nebo na sv</t>
  </si>
  <si>
    <t>V cenách jsou započteny i náklady na případné naložení přebytečných výkopků na dopravní prostředek, odvoz na vzdálenost do 20 km a složení výkopků.</t>
  </si>
  <si>
    <t>184102115</t>
  </si>
  <si>
    <t>Výsadba dřeviny s balem do předem vyhloubené jamky se zalitím v rovině nebo na svahu do 1:5, při prů</t>
  </si>
  <si>
    <t>Ceny lze použít i pro dřeviny pěstované v nádobách.</t>
  </si>
  <si>
    <t>Pro OK 10/12, 12/14</t>
  </si>
  <si>
    <t>184102116</t>
  </si>
  <si>
    <t>Pro OK 14/16</t>
  </si>
  <si>
    <t>Řez komparativní proveden před výsadbou nebo při výsadbě stromů</t>
  </si>
  <si>
    <t>184215133</t>
  </si>
  <si>
    <t>Ukotvení dřeviny kůly třemi kůly, délky přes 2 do 3 m</t>
  </si>
  <si>
    <t>V cenách jsou započteny i náklady na ochranu proti poškození kmene v místě vzepření.</t>
  </si>
  <si>
    <t>Kůly pro ukotvení dřevin, kůl frézovaný s fazetou se špicí, délka do 3 m, průměr 7 cm, tlakově impre</t>
  </si>
  <si>
    <t>ZB - 3 ks/strom</t>
  </si>
  <si>
    <t>Příčka z půlené frézované kulatiny pr.min. 7 cm, délka 60 cm</t>
  </si>
  <si>
    <t>Listnaté stromy - 9 ks příček k 1 stromu, 1 x 3 ks 10 cm pod korunkou + 2*3 ks příček jako ochrana proti psům na bázi kmene</t>
  </si>
  <si>
    <t>Úvazek (popruh) pro uchycení stromu ke kůlu tl. 1mm, šířka 20mm 3 m/strom</t>
  </si>
  <si>
    <t>184215412</t>
  </si>
  <si>
    <t>Zhotovení závlahové mísy u solitérních dřevin v rovině nebo na svahu do 1:5, o průměru mísy přes 0</t>
  </si>
  <si>
    <t>V cenách jsou započteny i náklady na případné naložení vzniklého odpadu na dopravní prostředek, odvoz na vzdálenost do 20 km a složení odpadu.</t>
  </si>
  <si>
    <t>184813134</t>
  </si>
  <si>
    <t>Ochrana dřevin nátěrem, v rovině nebo ve svahu do 1:5 listnatých, výšky přes 70 cm</t>
  </si>
  <si>
    <t>Ochranný nátěr proti poškození kůry vč. Základního nátěru</t>
  </si>
  <si>
    <t>R + M</t>
  </si>
  <si>
    <t xml:space="preserve">Instalace ochrany proti posečení vč. Materiálu </t>
  </si>
  <si>
    <t>UV stabilizovaná, flexibilní, vzdušná - podélně dělená, výšky min. 21 cm, tl. materiálu min. 2 mm, hnědé barvy</t>
  </si>
  <si>
    <t>184911421</t>
  </si>
  <si>
    <t>Mulčování vysazených rostlin mulčovací kůrou, tl. do 100 mm v rovině nebo na svahu do 1:5</t>
  </si>
  <si>
    <t>V cenách jsou započteny i náklady na naložení odpadu na dopravní prostředek, odvoz do 20 km a složení odpadu.</t>
  </si>
  <si>
    <t>Kůra mulčovací VL v tloušťce 0,10 m, plocha 1,00 x 1,00 m=1*1*0,1*8</t>
  </si>
  <si>
    <t>185802114</t>
  </si>
  <si>
    <t>Hnojení půdy nebo trávníku v rovině nebo na svahu do 1:5 umělým hnojivem s rozdělením k jednotlivým</t>
  </si>
  <si>
    <t>rozdělení hnojiva.</t>
  </si>
  <si>
    <t>(8*5*10)*0,000001</t>
  </si>
  <si>
    <t>pro výsadbu stromů  -  10 dkg/strom</t>
  </si>
  <si>
    <t>10*8*0,01</t>
  </si>
  <si>
    <t>pro výsadbu stromů - 10 dkg/ strom</t>
  </si>
  <si>
    <t>Kg</t>
  </si>
  <si>
    <t>185804311</t>
  </si>
  <si>
    <t>Zalití rostlin vodou plochy záhonů jednotlivě do 20 m2</t>
  </si>
  <si>
    <t>zálivka stromů při výsadbě 100 l/ks, četnost 10x</t>
  </si>
  <si>
    <t>Dovoz vody pro zálivku rostlin na vzdálenost do 1000 m</t>
  </si>
  <si>
    <t>V cenách jsou započteny i náklady na čerpání vody do cisterny</t>
  </si>
  <si>
    <t xml:space="preserve">Voda </t>
  </si>
  <si>
    <t>Substrát zahradnický pro výměnu zeminy při výsadbě:</t>
  </si>
  <si>
    <t>Stromy ZB, objem výkopu 30 % z 0,7 m3/ks, výměna 50%</t>
  </si>
  <si>
    <t>8*0,7*0,5*0,3</t>
  </si>
  <si>
    <t xml:space="preserve">Instalace zavlažovacího vaku vč. Naplnění </t>
  </si>
  <si>
    <t>MATERIÁL</t>
  </si>
  <si>
    <t>Acer platanoides- javor mléč, ok 12-14 cm, bal, alejový</t>
  </si>
  <si>
    <t>Quercus robur - dub letní, ok 14-16 cm, bal, alejový</t>
  </si>
  <si>
    <t>Quercus robur - dub letní, ok 10-12 cm, bal, alejový</t>
  </si>
  <si>
    <t>Přesun hmot pro sadovnické účely strojně (0,4t/ks) , dopravní vzdálenost do 5000 m=0,4*8</t>
  </si>
  <si>
    <t>3.5</t>
  </si>
  <si>
    <t xml:space="preserve">Využití štěpky pro opětovné zamulčování stávajících keřových výsadeb. </t>
  </si>
  <si>
    <t>Dle přiložené tabulky výpočet množství klestu, tl. 10 cm/1 m2</t>
  </si>
  <si>
    <t>36,7*10</t>
  </si>
  <si>
    <t>SO02 SADOVÉ ÚPRAVY</t>
  </si>
  <si>
    <t>4A</t>
  </si>
  <si>
    <t>Násladná péče rok 1.</t>
  </si>
  <si>
    <t xml:space="preserve"> 185804311</t>
  </si>
  <si>
    <t>Zálivka 8x ročně zálivka stromů 100 l/ks</t>
  </si>
  <si>
    <t>111151112</t>
  </si>
  <si>
    <t>Pokosení trávníku při souvislé ploše do 1000 m2 parterového na svahu přes 1:5 do 1:2</t>
  </si>
  <si>
    <t>Hydroosev - 3x ročně - 1800*3</t>
  </si>
  <si>
    <t>Regenerovaný trávník - 3x ročně, 660*3</t>
  </si>
  <si>
    <t>Parkový – 5x ročně - 30*5</t>
  </si>
  <si>
    <t xml:space="preserve"> 6,4*0,001</t>
  </si>
  <si>
    <t>4B</t>
  </si>
  <si>
    <t>Následná péče rok 2.</t>
  </si>
  <si>
    <t>Zálivka 6x ročně zálivka stromů 100 l/ks</t>
  </si>
  <si>
    <t>Hydroosev - 3x ročně - 1800*3 Regenerovaný trávník - 3x ročně, 660*3 Parkový – 5x ročně - 30*5</t>
  </si>
  <si>
    <t>obnova mulčování, tl. 10 cm</t>
  </si>
  <si>
    <t>stromy</t>
  </si>
  <si>
    <t>Přesun hmot pro sadovnické a krajinářské úpravy - strojně dopravní vzdálenost do 5000 m=(0,8*260*0,</t>
  </si>
  <si>
    <t>4C</t>
  </si>
  <si>
    <t>Následná péče rok 3.</t>
  </si>
  <si>
    <t>184215173</t>
  </si>
  <si>
    <t>Odstranění ukotvení dřeviny kůly třemi kůly, délky přes 2 do 3 m</t>
  </si>
  <si>
    <t>V cenách jsou započteny i náklady na naložení vzniklého odpadu na dopravní prostředek a jeho odvoz na vzdálenost do 20 km se složením, zásyp jamek po kůlech.</t>
  </si>
  <si>
    <t>184852322</t>
  </si>
  <si>
    <t>Řez stromů prováděný lezeckou technikou výchovný (S-RV) alejové stromy, výšky přes 4 do 6 m</t>
  </si>
  <si>
    <t>V cenách jsou započteny i náklady na rozřezání větví a jejich přemístění na hromady na vzdálenost do 20 m.</t>
  </si>
  <si>
    <t>997221658</t>
  </si>
  <si>
    <t>Poplatek za uložení stavebního odpadu na skládce (skládkovné) z rostlinných pletiv zatříděného do K</t>
  </si>
  <si>
    <t>Přesun hmot pro sadovnické a krajinářské úpravy - strojně dopravní vzdálenost do 5000 m=0,08+4,8*0,</t>
  </si>
  <si>
    <t xml:space="preserve">Kácení náletových dřevin. </t>
  </si>
  <si>
    <t xml:space="preserve">včetně odklizení a likvidace náletových dřevin </t>
  </si>
  <si>
    <t xml:space="preserve">Kůra mulčovací VLv tloušťce 0,10 m </t>
  </si>
  <si>
    <t>SO02-1 SADOVÉ ÚPRAVY NÁSLEDNÁ PÉČE</t>
  </si>
  <si>
    <t>131301201R00</t>
  </si>
  <si>
    <t xml:space="preserve">Hloubení zapažených jam v hor.4 do 100 m3 </t>
  </si>
  <si>
    <t>PIKNIKOVÝ SET :3,2*0,35*0,5*8</t>
  </si>
  <si>
    <t>131301209R00</t>
  </si>
  <si>
    <t xml:space="preserve">Příplatek za lepivost - hloubení zapaž.jam v hor.4 </t>
  </si>
  <si>
    <t>161101101R00</t>
  </si>
  <si>
    <t xml:space="preserve">Svislé přemístění výkopku z hor.1-4 do 2,5 m </t>
  </si>
  <si>
    <t>4,5*1,1</t>
  </si>
  <si>
    <t>167101101R00</t>
  </si>
  <si>
    <t xml:space="preserve">Nakládání výkopku z hor.1-4 v množství do 100 m3 </t>
  </si>
  <si>
    <t>2R001</t>
  </si>
  <si>
    <t xml:space="preserve">betonové patky z betonu C16/20 500x500x500 </t>
  </si>
  <si>
    <t xml:space="preserve">včetně vykopaní jamek pro patky a podsypu štěrkem fr. 16-32 tl. 150mm </t>
  </si>
  <si>
    <t>skluzavka :4</t>
  </si>
  <si>
    <t>M-K2:2</t>
  </si>
  <si>
    <t>M-K :3</t>
  </si>
  <si>
    <t>M-L4:2*3</t>
  </si>
  <si>
    <t>M-L1B:3*2</t>
  </si>
  <si>
    <t>2R002</t>
  </si>
  <si>
    <t xml:space="preserve">betonové patky z betonu C16/20 800x800x500 </t>
  </si>
  <si>
    <t>včetně vykopaní jamek pro patky a podsypu štěrkem fr. 16-32 tl. 150mm</t>
  </si>
  <si>
    <t>M-L2:6</t>
  </si>
  <si>
    <t>2R003</t>
  </si>
  <si>
    <t xml:space="preserve">betonové patky z betonu C16/20 1100x350x500 </t>
  </si>
  <si>
    <t>M-L1:6*2</t>
  </si>
  <si>
    <t>2R004</t>
  </si>
  <si>
    <t xml:space="preserve">betonový pas pod lavičku 3000x350x500 </t>
  </si>
  <si>
    <t>M-L1:4*2</t>
  </si>
  <si>
    <t xml:space="preserve">Dlažba z žulového odseku tl.120mm </t>
  </si>
  <si>
    <t>3,5*1,8*6*1,06</t>
  </si>
  <si>
    <t>3,2*2,2*4*1,06</t>
  </si>
  <si>
    <t>3*1,6*6*1,06</t>
  </si>
  <si>
    <t>596215R001</t>
  </si>
  <si>
    <t xml:space="preserve">Kladení žulových odseků tl. 12 cm do drtě tl. 3 cm </t>
  </si>
  <si>
    <t>3,5*1,8*6</t>
  </si>
  <si>
    <t>3,2*2,2*4</t>
  </si>
  <si>
    <t>3*1,6*6</t>
  </si>
  <si>
    <t>M-L1:(3+3+1,6+1,6)*6</t>
  </si>
  <si>
    <t>M-PK:(3,2+3,2+2,2+2,2)*4</t>
  </si>
  <si>
    <t>M-L2:(3,5+3,5+1,8+1,8)*6</t>
  </si>
  <si>
    <t>93</t>
  </si>
  <si>
    <t>Dokončovací práce inženýrskách staveb</t>
  </si>
  <si>
    <t>93R001</t>
  </si>
  <si>
    <t>LAVIČKA M-L1 M+D</t>
  </si>
  <si>
    <t>KS</t>
  </si>
  <si>
    <t xml:space="preserve">CENA OBSAHUJE!!! </t>
  </si>
  <si>
    <t>-VEŠKERÉ PRÁCE SPOJENÉ S MONTÁŽÍ A DODÁVKOU</t>
  </si>
  <si>
    <t>Ocelový svařenec. Konstrukce se skládá z dvou bočnic z ohýbané pásoviny 50 × 8 mm a výpalků z plechu</t>
  </si>
  <si>
    <t>tl. 5 mm. Nosnou konstrukcí jsou neseny dřevěné latě připevněné ke konstrukci nerezovými vruty o</t>
  </si>
  <si>
    <t>následujících rozměrech: 2 latě obdélníkového průřezu (70 x 32 mm) a 17 latí obdélníkového průřezu (40 x</t>
  </si>
  <si>
    <t>32 mm).</t>
  </si>
  <si>
    <t>Rozměr 1800×969×732 mm</t>
  </si>
  <si>
    <t>Konstrukce</t>
  </si>
  <si>
    <t>Ocel tř. 11 masivní dřevo: tropické dřevo</t>
  </si>
  <si>
    <t>Povrchová úprava</t>
  </si>
  <si>
    <t>Ochranná vrstva zinku opatřená práškovou vypalovací barvou v jemné struktuře mat, v odstínu RAL 9003,</t>
  </si>
  <si>
    <t>tropické dřevo - napuštěno teakovým olejem</t>
  </si>
  <si>
    <t>Kotvení</t>
  </si>
  <si>
    <t>Chemickou kotvou pomocí 4 nerezových závitových tyčí M10 délky min. 200 mm a 4 kloboukových matic</t>
  </si>
  <si>
    <t>M10 s podložkou do předem vybetonovaných základů.</t>
  </si>
  <si>
    <t>93R002</t>
  </si>
  <si>
    <t>LAVIČKA M-L1B M+D</t>
  </si>
  <si>
    <t xml:space="preserve">-VEŠKERÉ PRÁCE SPOJENÉ S MONTÁŽÍ A DODÁVKOU </t>
  </si>
  <si>
    <t>Ocelový svařenec. Konstrukce se skládá z dvou bočnic z ohýbané pásoviny 50×8 mm a výpalků z plechu tl.</t>
  </si>
  <si>
    <t>5 mm. Nosnou konstrukcí jsou neseny dřevěné latě délky 1800 mm připevněné ke konstrukci nerezovými</t>
  </si>
  <si>
    <t>vruty o následujících rozměrech: 2 latě obdélníkového průřezu (70×32 mm) a 15 latí obdélníkového průřezu</t>
  </si>
  <si>
    <t>(40×32 mm).</t>
  </si>
  <si>
    <t>Rozměr 1800×676×864 mm</t>
  </si>
  <si>
    <t>Chemickou kotvou pomocí 4 nerezových závitových tyčí M10 délky min. 100 mm a 4 kloboukových matic</t>
  </si>
  <si>
    <t>93R003</t>
  </si>
  <si>
    <t>LAVIČKA ML-2 OTOČNÁ M+D</t>
  </si>
  <si>
    <t>5 mm. Nosnou konstrukcí jsou neseny dřevěné latě délky 600 mm připevněné ke konstrukci nerezovými</t>
  </si>
  <si>
    <t>vruty o následujících rozměrech: 2 latě obdélníkového průřezu (70×32 mm) a 23 latí obdélníkového průřezu</t>
  </si>
  <si>
    <t>(40×32 mm). Konstrukce je otočná o 360°, po zatížení dochází k fixaci dané polohy, která se již nemění do</t>
  </si>
  <si>
    <t>uvolnění lehátka.</t>
  </si>
  <si>
    <t>Rozměr</t>
  </si>
  <si>
    <t>600×1572×990 mm</t>
  </si>
  <si>
    <t>93R004</t>
  </si>
  <si>
    <t>LAVIČKA ML-4 DŘEVĚNÝ TRÁM M+D</t>
  </si>
  <si>
    <t>Sedák je tvořen jediným kusem masivního dřeva, ke kterému jsou ze spodní části přichyceny vruty dvě</t>
  </si>
  <si>
    <t>pozinkované nohy.</t>
  </si>
  <si>
    <t>3200×400×440 mm</t>
  </si>
  <si>
    <t>nohy: ocel tř. 11 ošetřená žárovým zinkováním masivní dřevo: dub</t>
  </si>
  <si>
    <t>Kov - žárový zinek, dřevo bez úpravy</t>
  </si>
  <si>
    <t>93R005</t>
  </si>
  <si>
    <t>M-K ODPADKOVÝ KOŠ M+D</t>
  </si>
  <si>
    <t>Tělo koše tvoří svařenec z výpalků z plechu tl. 3 a 4 mm navařených na sloupku z ohýbaného U profilu</t>
  </si>
  <si>
    <t>80x40mm z oceli tř. 11, žárově zinkovaný a následně ošetřený práškovou vypalovací barvou. Opláštění je z</t>
  </si>
  <si>
    <t>lamel z masivního dřeva. Jedná se o 22 latí obdélníkového průřezu o rozměrech 21x26 mm a 1 lať</t>
  </si>
  <si>
    <t>obdélníkového průřezu o rozměru 21x68 mm. Odklápěcí víko koše má otvor o 128 mm pro vhoz odpadu.</t>
  </si>
  <si>
    <t>Uvnitř koše je vyjímatelná pozinkovaná nádoba tl. 0,8 mm o objemu 45 l.</t>
  </si>
  <si>
    <t>o380×900 mm / 45 l</t>
  </si>
  <si>
    <t>Ochranná vrstva zinku opatřená práškovou vypalovací barvou v jemné struktuře mat, v odstínu RAL 9003 ,</t>
  </si>
  <si>
    <t>Čtyřmi nerezovými závitovými tyčemi M10 délky min. 100 mm a čtyřmi kloboukovými maticemi M10 s</t>
  </si>
  <si>
    <t>podložkou pomocí chemické kotvy do předem vybetonovaných základů.</t>
  </si>
  <si>
    <t>93R006</t>
  </si>
  <si>
    <t>M-K2 ODPADKOVÝ KOŠ - PES M+D</t>
  </si>
  <si>
    <t xml:space="preserve">ROZMĚRY: 180x180x1160mm 20KG </t>
  </si>
  <si>
    <t>ZINKVÁ OCELOVÁ KONTRUKCE OPATŘENÁ VYPALOVACÍM LAKEM RAL 9006</t>
  </si>
  <si>
    <t>93R007</t>
  </si>
  <si>
    <t>M-PK PIKNIKOVÝ SET M+D</t>
  </si>
  <si>
    <t>93R008</t>
  </si>
  <si>
    <t>M-SK1 SKLUZAVKA M+D</t>
  </si>
  <si>
    <t>93R009</t>
  </si>
  <si>
    <t xml:space="preserve">M10 s podložkou do předem vybetonovaných základů. </t>
  </si>
  <si>
    <t>98</t>
  </si>
  <si>
    <t>Demolice</t>
  </si>
  <si>
    <t>98R001</t>
  </si>
  <si>
    <t>VYBOURÁNÍ STAVAJÍCÍCH LAVIČEK BETONOVÝCH S DŘEVĚNÝMI SEDÁKY</t>
  </si>
  <si>
    <t xml:space="preserve">VČETNĚ VYBOURÁNÍ STAVAJÍCÍH BETONOVÝCH PATEK </t>
  </si>
  <si>
    <t xml:space="preserve">- naložení </t>
  </si>
  <si>
    <t xml:space="preserve">- likvidace </t>
  </si>
  <si>
    <t xml:space="preserve">-poplatek za skládku </t>
  </si>
  <si>
    <t>98R002</t>
  </si>
  <si>
    <t>VYBOURÁNÍ STAVAJÍCÍCH LAVIČEK DŘEVĚNÝCH S DŘEVĚNÝMSEDÁKEM</t>
  </si>
  <si>
    <t>SO03 MOBILIAŘ</t>
  </si>
  <si>
    <t>122301102R00</t>
  </si>
  <si>
    <t xml:space="preserve">Odkopávky nezapažené v hor. 4 do 1000 m3 </t>
  </si>
  <si>
    <t>900mm :(1,2*2,15*150*0,5)+(0,85*0,85*150*0,5)</t>
  </si>
  <si>
    <t>1300mm :(2,5*0,7*40*0,5)+(1*0,85/2*40*0,5)</t>
  </si>
  <si>
    <t>122301109R00</t>
  </si>
  <si>
    <t xml:space="preserve">Příplatek za lepivost - odkopávky v hor. 4 </t>
  </si>
  <si>
    <t>122401102R00</t>
  </si>
  <si>
    <t xml:space="preserve">Odkopávky nezapažené v hor. 5 do 1000 m3 </t>
  </si>
  <si>
    <t>900mm :(1,2*2,15*150*0,4)+(0,85*0,85*150*0,4)</t>
  </si>
  <si>
    <t>1300mm :(2,5*0,7*40*0,4)+(1*0,85/2*40*0,4)</t>
  </si>
  <si>
    <t>122501101R00</t>
  </si>
  <si>
    <t xml:space="preserve">Odkopávky nezapažené v hor.6 do 100 m3 </t>
  </si>
  <si>
    <t>900mm :(1,2*2,15*150*0,1)+(0,85*0,85*150*0,1)</t>
  </si>
  <si>
    <t>1300mm :(2,5*0,7*40*0,1)+(1*0,85/2*40*0,1)</t>
  </si>
  <si>
    <t>138401101R00</t>
  </si>
  <si>
    <t xml:space="preserve">Dolamování jam ve vrstvě do 1,0 m v hor.5 </t>
  </si>
  <si>
    <t>900mm :((1,2*2,15*150*0,4)+(0,85*0,85*150*0,4))*0,1</t>
  </si>
  <si>
    <t>1300mm :((2,5*0,7*40*0,4)+(1*0,85/2*40*0,4))*0,1</t>
  </si>
  <si>
    <t>138501101R00</t>
  </si>
  <si>
    <t xml:space="preserve">Dolamování jam ve vrstvě do 1,0 m v hor.6 </t>
  </si>
  <si>
    <t>900mm :((1,2*2,15*150*0,1)+(0,85*0,85*150*0,1))*0,1</t>
  </si>
  <si>
    <t>1300mm :((2,5*0,7*40*0,1)+(1*0,85/2*40*0,1))*0,1</t>
  </si>
  <si>
    <t>161101151R00</t>
  </si>
  <si>
    <t xml:space="preserve">Svislé přemístění výkopku z hor.5-7 do 2,5 m </t>
  </si>
  <si>
    <t>162401102R00</t>
  </si>
  <si>
    <t xml:space="preserve">Vodorovné přemístění výkopku z hor.1-4 do 2000 m </t>
  </si>
  <si>
    <t xml:space="preserve">předpokládaná vzdálenost na meziskládku </t>
  </si>
  <si>
    <t>900mm odvoz na meziskládku :((1,2*2,15*150*0,5)+(0,85*0,85*150*0,5))*1,1</t>
  </si>
  <si>
    <t>1300mm :((2,5*0,7*40*0,5)+(1*0,85/2*40*0,5))*1,1</t>
  </si>
  <si>
    <t>odvoz pro obsyp zdi :</t>
  </si>
  <si>
    <t>900mm :((1,2*2,15*150*0,5)+(0,85*0,85*150*0,5))*1,1</t>
  </si>
  <si>
    <t>odečtení betonu přebytečné zeminy :</t>
  </si>
  <si>
    <t>-(0,5*0,5*190)*1,1*0,5</t>
  </si>
  <si>
    <t>162401152R00</t>
  </si>
  <si>
    <t xml:space="preserve">Vodorovné přemístění výkopku z hor.5-7 do 2000 m </t>
  </si>
  <si>
    <t>167101152R00</t>
  </si>
  <si>
    <t xml:space="preserve">Nakládání výkopku z hor.5-7 v množství nad 100 m3 </t>
  </si>
  <si>
    <t>174101101R00</t>
  </si>
  <si>
    <t xml:space="preserve">Zásyp jam, rýh, šachet se zhutněním </t>
  </si>
  <si>
    <t>včetně strojního přemístění materiálu pro zásyp ze vzdálenosti do 10 m od okraje zásypu</t>
  </si>
  <si>
    <t>900mm odvoz na meziskládku :((1,2*2,15*150)+(0,85*0,85*150))</t>
  </si>
  <si>
    <t>1300mm :((2,5*0,7*40)+(1*0,85/2*40))</t>
  </si>
  <si>
    <t>-(0,5*0,5*190)</t>
  </si>
  <si>
    <t>1R001</t>
  </si>
  <si>
    <t xml:space="preserve">Ochrana dřevin </t>
  </si>
  <si>
    <t>Do kalkulace rozpočtu je potřeba počítat se skutečností, že v okolí jsou již vzostlé a nově vysazené stromy! Tudíž bude potřeba přizpůsobit průjezd těžké techniky,(bagrů, nákladních automobilů, autodomíchávačů atd.) tak, aby nepoškodily nově vysazený i stávající porost!  Pokud nebude možné dodržet dostatečnou vzdálenost mezi porostem a technikou je zhotovitel povinen zajistit ochranu porostů. Součástí položky jsou veškeré materialy potřebné pro na ochranu dřevin (geotextilie desky OSB s nosnou konstrukcí). M+D</t>
  </si>
  <si>
    <t xml:space="preserve">Při případném drobném poškození dřevin, provede zhotovitel opatření odborou firmou.  </t>
  </si>
  <si>
    <t>(0,5*0,5*190)*1,1*1,7</t>
  </si>
  <si>
    <t>212752112R00</t>
  </si>
  <si>
    <t xml:space="preserve">Trativody z drenážních trubek, lože, DN 100 mm </t>
  </si>
  <si>
    <t>včetně obalení geotextilii 300g/m2</t>
  </si>
  <si>
    <t>274321311R00</t>
  </si>
  <si>
    <t>Železobeton základových pasů C 16/20 XC3</t>
  </si>
  <si>
    <t>základové pasy :0,4*0,9*150</t>
  </si>
  <si>
    <t>0,4*1,3*40</t>
  </si>
  <si>
    <t>VYBETONOVANÝ KANÁLEK S VYSPÁDOVANÍM :190*0,5*0,15</t>
  </si>
  <si>
    <t>81,76*2</t>
  </si>
  <si>
    <t>274361821R99</t>
  </si>
  <si>
    <t xml:space="preserve">Výztuž základ pasů z betonářské oceli B500B </t>
  </si>
  <si>
    <t>R6:(176+462)/1000</t>
  </si>
  <si>
    <t>R12:2226,78/1000</t>
  </si>
  <si>
    <t>3</t>
  </si>
  <si>
    <t>Svislé a kompletní konstrukce</t>
  </si>
  <si>
    <t>311112130RT3</t>
  </si>
  <si>
    <t>Stěna z tvárnic ztraceného bednění, tl. 30 cm zalití tvárnic betonem C 20/25 XC3</t>
  </si>
  <si>
    <t>PŘI BETONÁŽI MUSÍ BÝT ZAJIŠTĚNO ŘÁDNÉ ZHUTNĚNÍ BETONOVÉ SMĚSI VE STĚNÁCH  (HUTNIT PO VRSTVÁCH)</t>
  </si>
  <si>
    <t>- VŠECHNY PROSTUPY KOORDINOVAT SE STAVEBNÍ ČÁSTÍ DOKUMENTACE.</t>
  </si>
  <si>
    <t>330,12</t>
  </si>
  <si>
    <t>326216001R00</t>
  </si>
  <si>
    <t xml:space="preserve">Zídka z kamene na sucho ve strži, doprava do 10 m </t>
  </si>
  <si>
    <t>vyzdívka bez dodávky materialu</t>
  </si>
  <si>
    <t>3262R001</t>
  </si>
  <si>
    <t xml:space="preserve">Dodávka vhodného kamene místního původu </t>
  </si>
  <si>
    <t>třebíčský syenit Durbachit</t>
  </si>
  <si>
    <t xml:space="preserve">vzorek kamene bude před dodáním odsouhlasen TDI, autorským dozorem. </t>
  </si>
  <si>
    <t>339*0,3</t>
  </si>
  <si>
    <t>1R002</t>
  </si>
  <si>
    <t xml:space="preserve">Dočasná komunikace pro odvoz výkopku na mezidepoii </t>
  </si>
  <si>
    <t xml:space="preserve">Montáž a dodávka </t>
  </si>
  <si>
    <t xml:space="preserve">----&gt;skladba: </t>
  </si>
  <si>
    <t xml:space="preserve"> - štěrkodrť fr. 0-63  tl. 15cm </t>
  </si>
  <si>
    <t xml:space="preserve"> - geotextilie (min. 300g/m2)</t>
  </si>
  <si>
    <t xml:space="preserve">Komunikace bude mít délu cca 20m a š. 3,5m </t>
  </si>
  <si>
    <t xml:space="preserve">v položce je obsaženo montáž a zpětná demontáž komunikace + dodávka a likvidace svršku komunikace (štěrkodrť 0-63mm) </t>
  </si>
  <si>
    <t xml:space="preserve">demontáž včetně odvozu na skládku předpoklad do 40km </t>
  </si>
  <si>
    <t>20*3,5</t>
  </si>
  <si>
    <t>Podklad ze štěrkodrti po zhutnění tloušťky 15 cm štěrkodrť frakce 8-16 mm</t>
  </si>
  <si>
    <t>0,5*0,4*190</t>
  </si>
  <si>
    <t>Zabezpečení proti pádu kamenů po rozebrání kamenné zídky.</t>
  </si>
  <si>
    <t>8</t>
  </si>
  <si>
    <t>Trubní vedení</t>
  </si>
  <si>
    <t>871353121RT2</t>
  </si>
  <si>
    <t xml:space="preserve">Montáž trub z plastu, gumový kroužek,do  DN 250 </t>
  </si>
  <si>
    <t xml:space="preserve">vsakovací nadrže </t>
  </si>
  <si>
    <t>Stěna bude z vnitřní strany opatřena drenážní nopovou folií tl. 8mm.</t>
  </si>
  <si>
    <t>U paty základu bude z vnitřní strany provedena obvodová drenáž. Vlhkost bude odváděna drenážní perforovanou</t>
  </si>
  <si>
    <t>hadicí DN 100mm s odvodem vody prostupem skrz základ v nejnižším bodě stěny PVC potrubím DN100 do drenážní</t>
  </si>
  <si>
    <t>jámy z drceného kameniva skryté pod násypem a zatravněním. Drenážní hadice bude obalena obsypem ze</t>
  </si>
  <si>
    <t>štěrkodrO s kryom geotexOlií 300g/m2</t>
  </si>
  <si>
    <t>.</t>
  </si>
  <si>
    <t>Stěna se nachází na suchém jižním svahu, nepředpokládá se zvýšená vlhkost.</t>
  </si>
  <si>
    <t>2861R002</t>
  </si>
  <si>
    <t>Trubka kanalizač. DN100</t>
  </si>
  <si>
    <t xml:space="preserve">potrubí do vsaku </t>
  </si>
  <si>
    <t>2*5*1,06</t>
  </si>
  <si>
    <t xml:space="preserve">ROZEBRÁNÍ STAVAJÍCÍ KAMENNÉ ZDI </t>
  </si>
  <si>
    <t>M2</t>
  </si>
  <si>
    <t xml:space="preserve">KAMEN MUSÍ BÝT ROZEBRÁN TAK, ABY SE DALI KAMENY Z NÍ OPĚTOVNĚ POUŽÍT </t>
  </si>
  <si>
    <t>včetně přemístění kamene na meziskládku do 100m</t>
  </si>
  <si>
    <t>včetně očištění</t>
  </si>
  <si>
    <t>8+331</t>
  </si>
  <si>
    <t>998153131R00</t>
  </si>
  <si>
    <t xml:space="preserve">Přesun hmot, zdi a valy samostatné zděné do 20 m </t>
  </si>
  <si>
    <t>711</t>
  </si>
  <si>
    <t>Izolace proti vodě</t>
  </si>
  <si>
    <t>711132311R00</t>
  </si>
  <si>
    <t xml:space="preserve">Prov. izolace nopovou fólií svisle, vč.uchyc.prvků </t>
  </si>
  <si>
    <t>-svařovaná nopovanou fólií s podélným rovným okrajem pro dokonalé spojení v přesahu. Uvedené práce je třeba zabezpečit autorizovanou firmou zpracovávající navržené materiály v souladu s technologickým předpisem výrobce. Nopovaná fólie bude svedena do drenážní vrstvy z tříděného kameniva odděleného od okolního prostředí separační vrstvou (geotextilií min. 300g/m2)</t>
  </si>
  <si>
    <t xml:space="preserve">včetně ukončení na hlavě stěný, tak aby nebyla viditelná </t>
  </si>
  <si>
    <t xml:space="preserve">uchycovací syst. lišt nopové folie vodotěsně napojena na svyslou hydroizolaci (umožňující překrytí dlažbou) </t>
  </si>
  <si>
    <t>82+331</t>
  </si>
  <si>
    <t>SO04 OPĚRNÁ STĚNA</t>
  </si>
  <si>
    <t>2022_02 REVITALIZACE MĚSTSKÉHO PARKU MASARYKOVY SADY</t>
  </si>
  <si>
    <t>Základ DPH 15 %</t>
  </si>
  <si>
    <t>Základ DPH 21 %</t>
  </si>
  <si>
    <t xml:space="preserve"> - HRÁDEK, TŘEBÍČ - III. ETAPA</t>
  </si>
  <si>
    <t>000 Vedlejší a ostatní náklady</t>
  </si>
  <si>
    <t>Zhotovitel:</t>
  </si>
  <si>
    <t>Směs travní Krajinný trávník pro suché podmínky s bylinami viz. Technická zpráva</t>
  </si>
  <si>
    <t>Travní osivo Krajinný trávník pro suché podmínky s bylinami viz. Technická zpráva</t>
  </si>
  <si>
    <t>fyzikální půdní kondicionér po 20 kg viz. Technická zpráva</t>
  </si>
  <si>
    <t xml:space="preserve">mykorhizní houby po 10 kg viz. Technická zpráva </t>
  </si>
  <si>
    <t>Tabletové hnojivo dlouhodobé viz. Technická zpráva=8*5*10/1000</t>
  </si>
  <si>
    <t xml:space="preserve">Zavlažovací vak viz. Technická zpráva </t>
  </si>
  <si>
    <t>Cena celkem za stavbu včetně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</si>
</sst>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0000"/>
    <numFmt numFmtId="166" formatCode="#,##0.00000"/>
  </numFmts>
  <fonts count="29" x14ac:knownFonts="1">
    <font>
      <sz val="10"/>
      <name val="Arial CE"/>
      <charset val="238"/>
    </font>
    <font>
      <b/>
      <sz val="12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1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4"/>
      <color indexed="22"/>
      <name val="Arial"/>
      <family val="2"/>
      <charset val="238"/>
    </font>
    <font>
      <sz val="10"/>
      <color indexed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4"/>
      <color indexed="9"/>
      <name val="Arial"/>
      <family val="2"/>
      <charset val="238"/>
    </font>
    <font>
      <sz val="4"/>
      <color indexed="22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/>
  </cellStyleXfs>
  <cellXfs count="193">
    <xf numFmtId="0" fontId="0" fillId="0" borderId="0" xfId="0"/>
    <xf numFmtId="0" fontId="8" fillId="0" borderId="0" xfId="1" applyFont="1" applyProtection="1"/>
    <xf numFmtId="0" fontId="16" fillId="0" borderId="0" xfId="1" applyFont="1" applyAlignment="1" applyProtection="1">
      <alignment horizontal="centerContinuous"/>
    </xf>
    <xf numFmtId="0" fontId="17" fillId="0" borderId="0" xfId="1" applyFont="1" applyAlignment="1" applyProtection="1">
      <alignment horizontal="centerContinuous"/>
    </xf>
    <xf numFmtId="0" fontId="17" fillId="0" borderId="0" xfId="1" applyFont="1" applyAlignment="1" applyProtection="1">
      <alignment horizontal="right"/>
    </xf>
    <xf numFmtId="0" fontId="8" fillId="2" borderId="29" xfId="1" applyFont="1" applyFill="1" applyBorder="1" applyAlignment="1" applyProtection="1">
      <alignment horizontal="left"/>
    </xf>
    <xf numFmtId="0" fontId="8" fillId="2" borderId="30" xfId="1" applyFont="1" applyFill="1" applyBorder="1" applyAlignment="1" applyProtection="1">
      <alignment horizontal="center"/>
    </xf>
    <xf numFmtId="0" fontId="18" fillId="2" borderId="30" xfId="1" applyFont="1" applyFill="1" applyBorder="1" applyProtection="1"/>
    <xf numFmtId="49" fontId="8" fillId="2" borderId="31" xfId="1" applyNumberFormat="1" applyFont="1" applyFill="1" applyBorder="1" applyProtection="1"/>
    <xf numFmtId="0" fontId="8" fillId="2" borderId="30" xfId="1" applyFont="1" applyFill="1" applyBorder="1" applyAlignment="1" applyProtection="1">
      <alignment horizontal="right"/>
    </xf>
    <xf numFmtId="0" fontId="8" fillId="2" borderId="30" xfId="1" applyFont="1" applyFill="1" applyBorder="1" applyProtection="1"/>
    <xf numFmtId="0" fontId="8" fillId="2" borderId="32" xfId="1" applyFont="1" applyFill="1" applyBorder="1" applyProtection="1"/>
    <xf numFmtId="49" fontId="8" fillId="2" borderId="33" xfId="1" applyNumberFormat="1" applyFont="1" applyFill="1" applyBorder="1" applyAlignment="1" applyProtection="1">
      <alignment horizontal="left"/>
    </xf>
    <xf numFmtId="0" fontId="8" fillId="2" borderId="34" xfId="1" applyFont="1" applyFill="1" applyBorder="1" applyAlignment="1" applyProtection="1">
      <alignment horizontal="center"/>
    </xf>
    <xf numFmtId="0" fontId="18" fillId="2" borderId="34" xfId="1" applyFont="1" applyFill="1" applyBorder="1" applyProtection="1"/>
    <xf numFmtId="49" fontId="8" fillId="2" borderId="35" xfId="1" applyNumberFormat="1" applyFont="1" applyFill="1" applyBorder="1" applyProtection="1"/>
    <xf numFmtId="0" fontId="8" fillId="2" borderId="34" xfId="1" applyFont="1" applyFill="1" applyBorder="1" applyAlignment="1" applyProtection="1">
      <alignment horizontal="right"/>
    </xf>
    <xf numFmtId="0" fontId="8" fillId="2" borderId="34" xfId="1" applyFont="1" applyFill="1" applyBorder="1" applyProtection="1"/>
    <xf numFmtId="0" fontId="8" fillId="2" borderId="36" xfId="1" applyFont="1" applyFill="1" applyBorder="1" applyProtection="1"/>
    <xf numFmtId="0" fontId="10" fillId="0" borderId="0" xfId="1" applyFont="1" applyProtection="1"/>
    <xf numFmtId="0" fontId="8" fillId="0" borderId="0" xfId="1" applyFont="1" applyAlignment="1" applyProtection="1">
      <alignment horizontal="right"/>
    </xf>
    <xf numFmtId="0" fontId="8" fillId="0" borderId="0" xfId="1" applyFont="1" applyAlignment="1" applyProtection="1"/>
    <xf numFmtId="49" fontId="10" fillId="2" borderId="5" xfId="1" applyNumberFormat="1" applyFont="1" applyFill="1" applyBorder="1" applyAlignment="1" applyProtection="1">
      <alignment wrapText="1"/>
    </xf>
    <xf numFmtId="0" fontId="10" fillId="2" borderId="13" xfId="1" applyFont="1" applyFill="1" applyBorder="1" applyAlignment="1" applyProtection="1">
      <alignment horizontal="center" wrapText="1"/>
    </xf>
    <xf numFmtId="0" fontId="10" fillId="2" borderId="13" xfId="1" applyNumberFormat="1" applyFont="1" applyFill="1" applyBorder="1" applyAlignment="1" applyProtection="1">
      <alignment horizontal="center" wrapText="1"/>
    </xf>
    <xf numFmtId="0" fontId="10" fillId="2" borderId="5" xfId="1" applyFont="1" applyFill="1" applyBorder="1" applyAlignment="1" applyProtection="1">
      <alignment horizontal="center" wrapText="1"/>
    </xf>
    <xf numFmtId="0" fontId="8" fillId="2" borderId="5" xfId="1" applyFont="1" applyFill="1" applyBorder="1" applyAlignment="1" applyProtection="1">
      <alignment wrapText="1" shrinkToFit="1"/>
    </xf>
    <xf numFmtId="0" fontId="8" fillId="0" borderId="0" xfId="1" applyFont="1" applyAlignment="1" applyProtection="1">
      <alignment wrapText="1"/>
    </xf>
    <xf numFmtId="0" fontId="19" fillId="4" borderId="14" xfId="1" applyFont="1" applyFill="1" applyBorder="1" applyAlignment="1" applyProtection="1">
      <alignment horizontal="center"/>
    </xf>
    <xf numFmtId="49" fontId="14" fillId="4" borderId="17" xfId="1" applyNumberFormat="1" applyFont="1" applyFill="1" applyBorder="1" applyAlignment="1" applyProtection="1">
      <alignment horizontal="left"/>
    </xf>
    <xf numFmtId="0" fontId="14" fillId="4" borderId="17" xfId="1" applyFont="1" applyFill="1" applyBorder="1" applyProtection="1"/>
    <xf numFmtId="0" fontId="8" fillId="4" borderId="17" xfId="1" applyFont="1" applyFill="1" applyBorder="1" applyAlignment="1" applyProtection="1">
      <alignment horizontal="center"/>
    </xf>
    <xf numFmtId="0" fontId="8" fillId="4" borderId="17" xfId="1" applyNumberFormat="1" applyFont="1" applyFill="1" applyBorder="1" applyAlignment="1" applyProtection="1">
      <alignment horizontal="right"/>
    </xf>
    <xf numFmtId="0" fontId="8" fillId="4" borderId="15" xfId="1" applyNumberFormat="1" applyFont="1" applyFill="1" applyBorder="1" applyProtection="1"/>
    <xf numFmtId="0" fontId="8" fillId="4" borderId="16" xfId="1" applyNumberFormat="1" applyFont="1" applyFill="1" applyBorder="1" applyProtection="1"/>
    <xf numFmtId="0" fontId="8" fillId="4" borderId="18" xfId="1" applyNumberFormat="1" applyFont="1" applyFill="1" applyBorder="1" applyProtection="1"/>
    <xf numFmtId="0" fontId="8" fillId="4" borderId="16" xfId="1" applyFont="1" applyFill="1" applyBorder="1" applyProtection="1"/>
    <xf numFmtId="0" fontId="8" fillId="4" borderId="18" xfId="1" applyFont="1" applyFill="1" applyBorder="1" applyProtection="1"/>
    <xf numFmtId="0" fontId="20" fillId="0" borderId="0" xfId="1" applyFont="1" applyProtection="1"/>
    <xf numFmtId="0" fontId="21" fillId="0" borderId="37" xfId="1" applyFont="1" applyBorder="1" applyAlignment="1" applyProtection="1">
      <alignment horizontal="center" vertical="top"/>
    </xf>
    <xf numFmtId="49" fontId="22" fillId="0" borderId="37" xfId="1" applyNumberFormat="1" applyFont="1" applyBorder="1" applyAlignment="1" applyProtection="1">
      <alignment horizontal="left" vertical="top" shrinkToFit="1"/>
    </xf>
    <xf numFmtId="0" fontId="22" fillId="0" borderId="37" xfId="1" applyFont="1" applyBorder="1" applyAlignment="1" applyProtection="1">
      <alignment vertical="top" wrapText="1"/>
    </xf>
    <xf numFmtId="49" fontId="21" fillId="0" borderId="37" xfId="1" applyNumberFormat="1" applyFont="1" applyBorder="1" applyAlignment="1" applyProtection="1">
      <alignment horizontal="center" shrinkToFit="1"/>
    </xf>
    <xf numFmtId="4" fontId="21" fillId="3" borderId="37" xfId="1" applyNumberFormat="1" applyFont="1" applyFill="1" applyBorder="1" applyAlignment="1" applyProtection="1">
      <alignment horizontal="right"/>
    </xf>
    <xf numFmtId="4" fontId="21" fillId="0" borderId="37" xfId="1" applyNumberFormat="1" applyFont="1" applyBorder="1" applyProtection="1"/>
    <xf numFmtId="165" fontId="21" fillId="0" borderId="37" xfId="1" applyNumberFormat="1" applyFont="1" applyBorder="1" applyProtection="1"/>
    <xf numFmtId="4" fontId="21" fillId="0" borderId="15" xfId="1" applyNumberFormat="1" applyFont="1" applyBorder="1" applyProtection="1"/>
    <xf numFmtId="4" fontId="20" fillId="0" borderId="0" xfId="1" applyNumberFormat="1" applyFont="1" applyProtection="1"/>
    <xf numFmtId="0" fontId="10" fillId="0" borderId="37" xfId="1" applyFont="1" applyBorder="1" applyAlignment="1" applyProtection="1">
      <alignment horizontal="center"/>
    </xf>
    <xf numFmtId="49" fontId="10" fillId="0" borderId="37" xfId="1" applyNumberFormat="1" applyFont="1" applyBorder="1" applyAlignment="1" applyProtection="1">
      <alignment horizontal="left"/>
    </xf>
    <xf numFmtId="4" fontId="8" fillId="0" borderId="15" xfId="1" applyNumberFormat="1" applyFont="1" applyBorder="1" applyProtection="1"/>
    <xf numFmtId="0" fontId="23" fillId="0" borderId="0" xfId="1" applyFont="1" applyAlignment="1" applyProtection="1">
      <alignment wrapText="1"/>
    </xf>
    <xf numFmtId="0" fontId="25" fillId="2" borderId="7" xfId="1" applyFont="1" applyFill="1" applyBorder="1" applyAlignment="1" applyProtection="1">
      <alignment horizontal="center"/>
    </xf>
    <xf numFmtId="49" fontId="18" fillId="2" borderId="8" xfId="1" applyNumberFormat="1" applyFont="1" applyFill="1" applyBorder="1" applyAlignment="1" applyProtection="1">
      <alignment horizontal="left"/>
    </xf>
    <xf numFmtId="0" fontId="18" fillId="2" borderId="8" xfId="1" applyFont="1" applyFill="1" applyBorder="1" applyAlignment="1" applyProtection="1">
      <alignment horizontal="left"/>
    </xf>
    <xf numFmtId="0" fontId="8" fillId="2" borderId="8" xfId="1" applyFont="1" applyFill="1" applyBorder="1" applyAlignment="1" applyProtection="1">
      <alignment horizontal="center"/>
    </xf>
    <xf numFmtId="4" fontId="8" fillId="2" borderId="8" xfId="1" applyNumberFormat="1" applyFont="1" applyFill="1" applyBorder="1" applyAlignment="1" applyProtection="1">
      <alignment horizontal="right"/>
    </xf>
    <xf numFmtId="4" fontId="14" fillId="2" borderId="13" xfId="1" applyNumberFormat="1" applyFont="1" applyFill="1" applyBorder="1" applyProtection="1"/>
    <xf numFmtId="0" fontId="8" fillId="2" borderId="7" xfId="1" applyFont="1" applyFill="1" applyBorder="1" applyProtection="1"/>
    <xf numFmtId="0" fontId="8" fillId="2" borderId="8" xfId="1" applyFont="1" applyFill="1" applyBorder="1" applyProtection="1"/>
    <xf numFmtId="4" fontId="8" fillId="0" borderId="0" xfId="1" applyNumberFormat="1" applyFont="1" applyProtection="1"/>
    <xf numFmtId="3" fontId="20" fillId="0" borderId="0" xfId="1" applyNumberFormat="1" applyFont="1" applyProtection="1"/>
    <xf numFmtId="0" fontId="26" fillId="4" borderId="7" xfId="1" applyFont="1" applyFill="1" applyBorder="1" applyAlignment="1" applyProtection="1">
      <alignment horizontal="center"/>
    </xf>
    <xf numFmtId="49" fontId="18" fillId="4" borderId="8" xfId="1" applyNumberFormat="1" applyFont="1" applyFill="1" applyBorder="1" applyAlignment="1" applyProtection="1">
      <alignment horizontal="left"/>
    </xf>
    <xf numFmtId="0" fontId="18" fillId="4" borderId="8" xfId="1" applyFont="1" applyFill="1" applyBorder="1" applyProtection="1"/>
    <xf numFmtId="0" fontId="8" fillId="4" borderId="8" xfId="1" applyFont="1" applyFill="1" applyBorder="1" applyAlignment="1" applyProtection="1">
      <alignment horizontal="center"/>
    </xf>
    <xf numFmtId="4" fontId="8" fillId="4" borderId="8" xfId="1" applyNumberFormat="1" applyFont="1" applyFill="1" applyBorder="1" applyAlignment="1" applyProtection="1">
      <alignment horizontal="right"/>
    </xf>
    <xf numFmtId="4" fontId="14" fillId="4" borderId="13" xfId="1" applyNumberFormat="1" applyFont="1" applyFill="1" applyBorder="1" applyProtection="1"/>
    <xf numFmtId="0" fontId="8" fillId="4" borderId="8" xfId="1" applyFont="1" applyFill="1" applyBorder="1" applyProtection="1"/>
    <xf numFmtId="3" fontId="8" fillId="0" borderId="0" xfId="1" applyNumberFormat="1" applyFont="1" applyProtection="1"/>
    <xf numFmtId="0" fontId="8" fillId="0" borderId="0" xfId="1" applyFont="1" applyBorder="1" applyProtection="1"/>
    <xf numFmtId="0" fontId="27" fillId="0" borderId="0" xfId="1" applyFont="1" applyAlignment="1" applyProtection="1"/>
    <xf numFmtId="0" fontId="28" fillId="0" borderId="0" xfId="1" applyFont="1" applyBorder="1" applyProtection="1"/>
    <xf numFmtId="3" fontId="28" fillId="0" borderId="0" xfId="1" applyNumberFormat="1" applyFont="1" applyBorder="1" applyAlignment="1" applyProtection="1">
      <alignment horizontal="right"/>
    </xf>
    <xf numFmtId="4" fontId="28" fillId="0" borderId="0" xfId="1" applyNumberFormat="1" applyFont="1" applyBorder="1" applyProtection="1"/>
    <xf numFmtId="0" fontId="27" fillId="0" borderId="0" xfId="1" applyFont="1" applyBorder="1" applyAlignment="1" applyProtection="1"/>
    <xf numFmtId="0" fontId="8" fillId="0" borderId="0" xfId="1" applyFont="1" applyBorder="1" applyAlignment="1" applyProtection="1">
      <alignment horizontal="right"/>
    </xf>
    <xf numFmtId="0" fontId="24" fillId="5" borderId="14" xfId="1" applyFont="1" applyFill="1" applyBorder="1" applyAlignment="1" applyProtection="1">
      <alignment horizontal="left" wrapText="1"/>
    </xf>
    <xf numFmtId="0" fontId="24" fillId="0" borderId="15" xfId="0" applyFont="1" applyBorder="1" applyAlignment="1" applyProtection="1">
      <alignment horizontal="right"/>
    </xf>
    <xf numFmtId="0" fontId="8" fillId="0" borderId="14" xfId="1" applyFont="1" applyBorder="1" applyProtection="1"/>
    <xf numFmtId="0" fontId="20" fillId="0" borderId="0" xfId="1" applyFont="1" applyAlignment="1" applyProtection="1">
      <alignment wrapText="1"/>
    </xf>
    <xf numFmtId="0" fontId="7" fillId="0" borderId="0" xfId="0" applyFont="1" applyProtection="1"/>
    <xf numFmtId="0" fontId="8" fillId="0" borderId="0" xfId="0" applyFont="1" applyProtection="1"/>
    <xf numFmtId="0" fontId="8" fillId="0" borderId="0" xfId="0" applyFont="1" applyAlignment="1" applyProtection="1"/>
    <xf numFmtId="0" fontId="9" fillId="0" borderId="0" xfId="0" applyFont="1" applyProtection="1"/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right"/>
    </xf>
    <xf numFmtId="0" fontId="9" fillId="0" borderId="0" xfId="0" applyFont="1" applyAlignment="1" applyProtection="1"/>
    <xf numFmtId="0" fontId="10" fillId="0" borderId="0" xfId="0" applyFont="1" applyAlignment="1" applyProtection="1">
      <alignment horizontal="right"/>
    </xf>
    <xf numFmtId="14" fontId="10" fillId="0" borderId="0" xfId="0" applyNumberFormat="1" applyFont="1" applyAlignment="1" applyProtection="1">
      <alignment horizontal="left"/>
    </xf>
    <xf numFmtId="0" fontId="11" fillId="0" borderId="0" xfId="0" applyFont="1" applyAlignment="1" applyProtection="1">
      <alignment horizontal="right"/>
    </xf>
    <xf numFmtId="49" fontId="8" fillId="0" borderId="0" xfId="0" applyNumberFormat="1" applyFont="1" applyProtection="1"/>
    <xf numFmtId="0" fontId="12" fillId="0" borderId="0" xfId="0" applyFont="1" applyAlignment="1" applyProtection="1">
      <alignment horizontal="right"/>
    </xf>
    <xf numFmtId="49" fontId="13" fillId="0" borderId="0" xfId="0" applyNumberFormat="1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14" fillId="0" borderId="0" xfId="0" applyFont="1" applyProtection="1"/>
    <xf numFmtId="0" fontId="14" fillId="0" borderId="0" xfId="0" applyFont="1" applyAlignment="1" applyProtection="1"/>
    <xf numFmtId="0" fontId="8" fillId="0" borderId="0" xfId="0" applyFont="1" applyAlignment="1" applyProtection="1">
      <alignment horizontal="right"/>
    </xf>
    <xf numFmtId="0" fontId="14" fillId="0" borderId="0" xfId="0" applyFont="1" applyAlignment="1" applyProtection="1">
      <alignment horizontal="right"/>
    </xf>
    <xf numFmtId="49" fontId="8" fillId="0" borderId="0" xfId="0" applyNumberFormat="1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11" fillId="4" borderId="7" xfId="0" applyFont="1" applyFill="1" applyBorder="1" applyAlignment="1" applyProtection="1">
      <alignment wrapText="1"/>
    </xf>
    <xf numFmtId="0" fontId="11" fillId="4" borderId="8" xfId="0" applyFont="1" applyFill="1" applyBorder="1" applyAlignment="1" applyProtection="1">
      <alignment wrapText="1"/>
    </xf>
    <xf numFmtId="0" fontId="11" fillId="4" borderId="13" xfId="0" applyFont="1" applyFill="1" applyBorder="1" applyAlignment="1" applyProtection="1">
      <alignment wrapText="1"/>
    </xf>
    <xf numFmtId="0" fontId="11" fillId="4" borderId="7" xfId="0" applyFont="1" applyFill="1" applyBorder="1" applyAlignment="1" applyProtection="1">
      <alignment horizontal="right" wrapText="1"/>
    </xf>
    <xf numFmtId="0" fontId="8" fillId="4" borderId="8" xfId="0" applyFont="1" applyFill="1" applyBorder="1" applyAlignment="1" applyProtection="1"/>
    <xf numFmtId="0" fontId="11" fillId="4" borderId="8" xfId="0" applyFont="1" applyFill="1" applyBorder="1" applyAlignment="1" applyProtection="1">
      <alignment horizontal="right" wrapText="1"/>
    </xf>
    <xf numFmtId="0" fontId="11" fillId="4" borderId="13" xfId="0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right" wrapText="1"/>
    </xf>
    <xf numFmtId="0" fontId="8" fillId="0" borderId="1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15" xfId="0" applyFont="1" applyBorder="1" applyAlignment="1" applyProtection="1">
      <alignment vertical="center"/>
    </xf>
    <xf numFmtId="4" fontId="8" fillId="0" borderId="16" xfId="0" applyNumberFormat="1" applyFont="1" applyBorder="1" applyAlignment="1" applyProtection="1">
      <alignment horizontal="right" vertical="center"/>
    </xf>
    <xf numFmtId="4" fontId="8" fillId="2" borderId="0" xfId="0" applyNumberFormat="1" applyFont="1" applyFill="1" applyBorder="1" applyAlignment="1" applyProtection="1">
      <alignment vertical="center"/>
    </xf>
    <xf numFmtId="4" fontId="8" fillId="0" borderId="14" xfId="0" applyNumberFormat="1" applyFont="1" applyBorder="1" applyAlignment="1" applyProtection="1">
      <alignment horizontal="right" vertical="center"/>
    </xf>
    <xf numFmtId="4" fontId="8" fillId="0" borderId="19" xfId="0" applyNumberFormat="1" applyFont="1" applyBorder="1" applyAlignment="1" applyProtection="1">
      <alignment horizontal="right" vertical="center"/>
    </xf>
    <xf numFmtId="0" fontId="13" fillId="4" borderId="7" xfId="0" applyFont="1" applyFill="1" applyBorder="1" applyAlignment="1" applyProtection="1">
      <alignment vertical="center"/>
    </xf>
    <xf numFmtId="0" fontId="14" fillId="4" borderId="8" xfId="0" applyFont="1" applyFill="1" applyBorder="1" applyAlignment="1" applyProtection="1">
      <alignment vertical="center"/>
    </xf>
    <xf numFmtId="0" fontId="8" fillId="4" borderId="8" xfId="0" applyFont="1" applyFill="1" applyBorder="1" applyAlignment="1" applyProtection="1">
      <alignment vertical="center"/>
    </xf>
    <xf numFmtId="4" fontId="13" fillId="4" borderId="22" xfId="0" applyNumberFormat="1" applyFont="1" applyFill="1" applyBorder="1" applyAlignment="1" applyProtection="1">
      <alignment horizontal="right" vertical="center"/>
    </xf>
    <xf numFmtId="4" fontId="14" fillId="2" borderId="0" xfId="0" applyNumberFormat="1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center"/>
    </xf>
    <xf numFmtId="4" fontId="8" fillId="0" borderId="0" xfId="0" applyNumberFormat="1" applyFont="1" applyProtection="1"/>
    <xf numFmtId="0" fontId="11" fillId="4" borderId="7" xfId="0" applyFont="1" applyFill="1" applyBorder="1" applyAlignment="1" applyProtection="1">
      <alignment vertical="center"/>
    </xf>
    <xf numFmtId="0" fontId="14" fillId="4" borderId="5" xfId="0" applyFont="1" applyFill="1" applyBorder="1" applyAlignment="1" applyProtection="1">
      <alignment vertical="center" wrapText="1"/>
    </xf>
    <xf numFmtId="0" fontId="14" fillId="4" borderId="7" xfId="0" applyFont="1" applyFill="1" applyBorder="1" applyAlignment="1" applyProtection="1">
      <alignment horizontal="center" vertical="center" wrapText="1"/>
    </xf>
    <xf numFmtId="0" fontId="14" fillId="4" borderId="25" xfId="0" applyFont="1" applyFill="1" applyBorder="1" applyAlignment="1" applyProtection="1">
      <alignment horizontal="center" vertical="center" wrapText="1"/>
    </xf>
    <xf numFmtId="0" fontId="14" fillId="4" borderId="5" xfId="0" applyFont="1" applyFill="1" applyBorder="1" applyAlignment="1" applyProtection="1">
      <alignment horizontal="center" vertical="center" wrapText="1"/>
    </xf>
    <xf numFmtId="49" fontId="10" fillId="0" borderId="16" xfId="0" applyNumberFormat="1" applyFont="1" applyBorder="1" applyAlignment="1" applyProtection="1">
      <alignment horizontal="left"/>
    </xf>
    <xf numFmtId="164" fontId="10" fillId="0" borderId="26" xfId="0" applyNumberFormat="1" applyFont="1" applyBorder="1" applyProtection="1"/>
    <xf numFmtId="0" fontId="11" fillId="2" borderId="7" xfId="0" applyFont="1" applyFill="1" applyBorder="1" applyAlignment="1" applyProtection="1">
      <alignment vertical="center"/>
    </xf>
    <xf numFmtId="49" fontId="11" fillId="2" borderId="8" xfId="0" applyNumberFormat="1" applyFont="1" applyFill="1" applyBorder="1" applyAlignment="1" applyProtection="1">
      <alignment horizontal="left" vertical="center"/>
    </xf>
    <xf numFmtId="0" fontId="11" fillId="2" borderId="13" xfId="0" applyFont="1" applyFill="1" applyBorder="1" applyAlignment="1" applyProtection="1">
      <alignment vertical="center"/>
    </xf>
    <xf numFmtId="164" fontId="10" fillId="0" borderId="5" xfId="0" applyNumberFormat="1" applyFont="1" applyBorder="1" applyProtection="1"/>
    <xf numFmtId="0" fontId="8" fillId="0" borderId="0" xfId="0" applyFont="1" applyAlignment="1" applyProtection="1">
      <alignment horizontal="left" vertical="top" wrapText="1"/>
    </xf>
    <xf numFmtId="0" fontId="8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0" fontId="0" fillId="2" borderId="0" xfId="0" applyFill="1" applyProtection="1"/>
    <xf numFmtId="0" fontId="0" fillId="0" borderId="0" xfId="0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1" xfId="0" applyFont="1" applyFill="1" applyBorder="1" applyProtection="1"/>
    <xf numFmtId="0" fontId="4" fillId="2" borderId="4" xfId="0" applyFont="1" applyFill="1" applyBorder="1" applyProtection="1"/>
    <xf numFmtId="0" fontId="4" fillId="2" borderId="10" xfId="0" applyFont="1" applyFill="1" applyBorder="1" applyProtection="1"/>
    <xf numFmtId="0" fontId="5" fillId="2" borderId="0" xfId="0" applyFont="1" applyFill="1" applyProtection="1"/>
    <xf numFmtId="4" fontId="11" fillId="0" borderId="16" xfId="0" applyNumberFormat="1" applyFont="1" applyBorder="1" applyAlignment="1" applyProtection="1">
      <alignment horizontal="right"/>
    </xf>
    <xf numFmtId="4" fontId="10" fillId="0" borderId="27" xfId="0" applyNumberFormat="1" applyFont="1" applyBorder="1" applyAlignment="1" applyProtection="1">
      <alignment horizontal="right"/>
    </xf>
    <xf numFmtId="4" fontId="11" fillId="2" borderId="28" xfId="0" applyNumberFormat="1" applyFont="1" applyFill="1" applyBorder="1" applyAlignment="1" applyProtection="1">
      <alignment horizontal="right" vertical="center"/>
    </xf>
    <xf numFmtId="4" fontId="11" fillId="2" borderId="25" xfId="0" applyNumberFormat="1" applyFont="1" applyFill="1" applyBorder="1" applyAlignment="1" applyProtection="1">
      <alignment horizontal="right" vertical="center"/>
    </xf>
    <xf numFmtId="4" fontId="11" fillId="2" borderId="7" xfId="0" applyNumberFormat="1" applyFont="1" applyFill="1" applyBorder="1" applyAlignment="1" applyProtection="1">
      <alignment horizontal="right" vertical="center"/>
    </xf>
    <xf numFmtId="4" fontId="11" fillId="2" borderId="5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4" fontId="10" fillId="0" borderId="26" xfId="0" applyNumberFormat="1" applyFont="1" applyFill="1" applyBorder="1" applyAlignment="1" applyProtection="1">
      <alignment horizontal="right"/>
    </xf>
    <xf numFmtId="0" fontId="13" fillId="0" borderId="0" xfId="0" applyFont="1" applyProtection="1"/>
    <xf numFmtId="166" fontId="21" fillId="5" borderId="37" xfId="1" applyNumberFormat="1" applyFont="1" applyFill="1" applyBorder="1" applyAlignment="1" applyProtection="1">
      <alignment horizontal="right" wrapText="1"/>
    </xf>
    <xf numFmtId="166" fontId="22" fillId="0" borderId="37" xfId="1" applyNumberFormat="1" applyFont="1" applyBorder="1" applyAlignment="1" applyProtection="1">
      <alignment horizontal="right" shrinkToFit="1"/>
    </xf>
    <xf numFmtId="4" fontId="13" fillId="4" borderId="23" xfId="0" applyNumberFormat="1" applyFont="1" applyFill="1" applyBorder="1" applyAlignment="1" applyProtection="1">
      <alignment horizontal="right" vertical="center"/>
    </xf>
    <xf numFmtId="4" fontId="8" fillId="0" borderId="17" xfId="0" applyNumberFormat="1" applyFont="1" applyBorder="1" applyAlignment="1" applyProtection="1">
      <alignment horizontal="right" vertical="center"/>
    </xf>
    <xf numFmtId="4" fontId="8" fillId="0" borderId="0" xfId="0" applyNumberFormat="1" applyFont="1" applyBorder="1" applyAlignment="1" applyProtection="1">
      <alignment horizontal="right" vertical="center"/>
    </xf>
    <xf numFmtId="4" fontId="8" fillId="0" borderId="20" xfId="0" applyNumberFormat="1" applyFont="1" applyBorder="1" applyAlignment="1" applyProtection="1">
      <alignment horizontal="right" vertical="center"/>
    </xf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3" borderId="2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0" fontId="0" fillId="3" borderId="5" xfId="0" applyFill="1" applyBorder="1" applyAlignment="1" applyProtection="1">
      <alignment horizontal="left"/>
    </xf>
    <xf numFmtId="0" fontId="0" fillId="3" borderId="6" xfId="0" applyFill="1" applyBorder="1" applyAlignment="1" applyProtection="1">
      <alignment horizontal="left"/>
    </xf>
    <xf numFmtId="0" fontId="0" fillId="3" borderId="7" xfId="0" applyFill="1" applyBorder="1" applyAlignment="1" applyProtection="1">
      <alignment horizontal="left"/>
    </xf>
    <xf numFmtId="0" fontId="0" fillId="3" borderId="8" xfId="0" applyFill="1" applyBorder="1" applyAlignment="1" applyProtection="1">
      <alignment horizontal="left"/>
    </xf>
    <xf numFmtId="0" fontId="0" fillId="3" borderId="9" xfId="0" applyFill="1" applyBorder="1" applyAlignment="1" applyProtection="1">
      <alignment horizontal="left"/>
    </xf>
    <xf numFmtId="0" fontId="0" fillId="3" borderId="11" xfId="0" applyFill="1" applyBorder="1" applyAlignment="1" applyProtection="1">
      <alignment horizontal="left"/>
    </xf>
    <xf numFmtId="0" fontId="0" fillId="3" borderId="12" xfId="0" applyFill="1" applyBorder="1" applyAlignment="1" applyProtection="1">
      <alignment horizontal="left"/>
    </xf>
    <xf numFmtId="0" fontId="6" fillId="2" borderId="0" xfId="0" applyFont="1" applyFill="1" applyAlignment="1" applyProtection="1">
      <alignment horizontal="left" wrapText="1"/>
    </xf>
    <xf numFmtId="4" fontId="13" fillId="4" borderId="23" xfId="0" applyNumberFormat="1" applyFont="1" applyFill="1" applyBorder="1" applyAlignment="1" applyProtection="1">
      <alignment horizontal="right" vertical="center"/>
    </xf>
    <xf numFmtId="0" fontId="8" fillId="4" borderId="24" xfId="0" applyFont="1" applyFill="1" applyBorder="1" applyAlignment="1" applyProtection="1">
      <alignment horizontal="right" vertical="center"/>
    </xf>
    <xf numFmtId="0" fontId="10" fillId="0" borderId="8" xfId="0" applyFont="1" applyBorder="1" applyAlignment="1" applyProtection="1">
      <alignment horizontal="left" shrinkToFit="1"/>
    </xf>
    <xf numFmtId="0" fontId="10" fillId="0" borderId="13" xfId="0" applyFont="1" applyBorder="1" applyAlignment="1" applyProtection="1">
      <alignment horizontal="left" shrinkToFit="1"/>
    </xf>
    <xf numFmtId="4" fontId="8" fillId="0" borderId="17" xfId="0" applyNumberFormat="1" applyFont="1" applyBorder="1" applyAlignment="1" applyProtection="1">
      <alignment horizontal="right" vertical="center"/>
    </xf>
    <xf numFmtId="4" fontId="8" fillId="0" borderId="18" xfId="0" applyNumberFormat="1" applyFont="1" applyBorder="1" applyAlignment="1" applyProtection="1">
      <alignment horizontal="right" vertical="center"/>
    </xf>
    <xf numFmtId="4" fontId="8" fillId="0" borderId="0" xfId="0" applyNumberFormat="1" applyFont="1" applyBorder="1" applyAlignment="1" applyProtection="1">
      <alignment horizontal="right" vertical="center"/>
    </xf>
    <xf numFmtId="4" fontId="8" fillId="0" borderId="15" xfId="0" applyNumberFormat="1" applyFont="1" applyBorder="1" applyAlignment="1" applyProtection="1">
      <alignment horizontal="right" vertical="center"/>
    </xf>
    <xf numFmtId="0" fontId="8" fillId="0" borderId="15" xfId="0" applyFont="1" applyBorder="1" applyAlignment="1" applyProtection="1">
      <alignment horizontal="right" vertical="center"/>
    </xf>
    <xf numFmtId="4" fontId="8" fillId="0" borderId="20" xfId="0" applyNumberFormat="1" applyFont="1" applyBorder="1" applyAlignment="1" applyProtection="1">
      <alignment horizontal="right" vertical="center"/>
    </xf>
    <xf numFmtId="0" fontId="8" fillId="0" borderId="21" xfId="0" applyFont="1" applyBorder="1" applyAlignment="1" applyProtection="1">
      <alignment horizontal="right" vertical="center"/>
    </xf>
    <xf numFmtId="0" fontId="13" fillId="0" borderId="0" xfId="1" applyFont="1" applyAlignment="1" applyProtection="1">
      <alignment horizontal="left"/>
    </xf>
    <xf numFmtId="0" fontId="21" fillId="5" borderId="14" xfId="1" applyNumberFormat="1" applyFont="1" applyFill="1" applyBorder="1" applyAlignment="1" applyProtection="1">
      <alignment horizontal="left" wrapText="1" indent="1"/>
    </xf>
    <xf numFmtId="0" fontId="8" fillId="0" borderId="0" xfId="0" applyNumberFormat="1" applyFont="1" applyAlignment="1" applyProtection="1">
      <alignment wrapText="1"/>
    </xf>
    <xf numFmtId="0" fontId="8" fillId="0" borderId="15" xfId="0" applyNumberFormat="1" applyFont="1" applyBorder="1" applyAlignment="1" applyProtection="1">
      <alignment wrapText="1"/>
    </xf>
    <xf numFmtId="49" fontId="21" fillId="5" borderId="14" xfId="1" applyNumberFormat="1" applyFont="1" applyFill="1" applyBorder="1" applyAlignment="1" applyProtection="1">
      <alignment horizontal="left" wrapText="1"/>
    </xf>
    <xf numFmtId="49" fontId="8" fillId="0" borderId="0" xfId="0" applyNumberFormat="1" applyFont="1" applyAlignment="1" applyProtection="1">
      <alignment horizontal="left" wrapTex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.trebic.cz\folderRedirection$\RTS\BUILDpower\MSOffice\RKPO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hazeč"/>
      <sheetName val="Stavba"/>
      <sheetName val="Rekapitulace"/>
      <sheetName val="Objekt"/>
    </sheetNames>
    <sheetDataSet>
      <sheetData sheetId="0" refreshError="1"/>
      <sheetData sheetId="1">
        <row r="94">
          <cell r="F94">
            <v>0</v>
          </cell>
        </row>
      </sheetData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P134"/>
  <sheetViews>
    <sheetView tabSelected="1" workbookViewId="0">
      <selection activeCell="B5" sqref="B5:G5"/>
    </sheetView>
  </sheetViews>
  <sheetFormatPr defaultColWidth="8.85546875" defaultRowHeight="12.75" x14ac:dyDescent="0.2"/>
  <cols>
    <col min="1" max="1" width="23.140625" style="141" customWidth="1"/>
    <col min="2" max="16384" width="8.85546875" style="141"/>
  </cols>
  <sheetData>
    <row r="1" spans="1:16" x14ac:dyDescent="0.2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 ht="15.75" x14ac:dyDescent="0.25">
      <c r="A2" s="142" t="s">
        <v>0</v>
      </c>
      <c r="B2" s="143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</row>
    <row r="3" spans="1:16" ht="4.5" customHeight="1" x14ac:dyDescent="0.25">
      <c r="A3" s="142"/>
      <c r="B3" s="143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6" ht="7.5" customHeight="1" thickBot="1" x14ac:dyDescent="0.25">
      <c r="A4" s="144"/>
      <c r="B4" s="143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</row>
    <row r="5" spans="1:16" x14ac:dyDescent="0.2">
      <c r="A5" s="145" t="s">
        <v>1</v>
      </c>
      <c r="B5" s="166"/>
      <c r="C5" s="166"/>
      <c r="D5" s="166"/>
      <c r="E5" s="166"/>
      <c r="F5" s="166"/>
      <c r="G5" s="167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">
      <c r="A6" s="146" t="s">
        <v>3</v>
      </c>
      <c r="B6" s="164"/>
      <c r="C6" s="164"/>
      <c r="D6" s="164"/>
      <c r="E6" s="164"/>
      <c r="F6" s="164"/>
      <c r="G6" s="165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">
      <c r="A7" s="146" t="s">
        <v>4</v>
      </c>
      <c r="B7" s="164"/>
      <c r="C7" s="164"/>
      <c r="D7" s="164"/>
      <c r="E7" s="164"/>
      <c r="F7" s="164"/>
      <c r="G7" s="165"/>
      <c r="H7" s="140"/>
      <c r="I7" s="140"/>
      <c r="J7" s="140"/>
      <c r="K7" s="140"/>
      <c r="L7" s="140"/>
      <c r="M7" s="140"/>
      <c r="N7" s="140"/>
      <c r="O7" s="140"/>
      <c r="P7" s="140"/>
    </row>
    <row r="8" spans="1:16" x14ac:dyDescent="0.2">
      <c r="A8" s="146" t="s">
        <v>5</v>
      </c>
      <c r="B8" s="164"/>
      <c r="C8" s="164"/>
      <c r="D8" s="164"/>
      <c r="E8" s="164"/>
      <c r="F8" s="164"/>
      <c r="G8" s="165"/>
      <c r="H8" s="140"/>
      <c r="I8" s="140"/>
      <c r="J8" s="140"/>
      <c r="K8" s="140"/>
      <c r="L8" s="140"/>
      <c r="M8" s="140"/>
      <c r="N8" s="140"/>
      <c r="O8" s="140"/>
      <c r="P8" s="140"/>
    </row>
    <row r="9" spans="1:16" x14ac:dyDescent="0.2">
      <c r="A9" s="146" t="s">
        <v>6</v>
      </c>
      <c r="B9" s="164"/>
      <c r="C9" s="164"/>
      <c r="D9" s="164"/>
      <c r="E9" s="164"/>
      <c r="F9" s="164"/>
      <c r="G9" s="165"/>
      <c r="H9" s="140"/>
      <c r="I9" s="140"/>
      <c r="J9" s="140"/>
      <c r="K9" s="140"/>
      <c r="L9" s="140"/>
      <c r="M9" s="140"/>
      <c r="N9" s="140"/>
      <c r="O9" s="140"/>
      <c r="P9" s="140"/>
    </row>
    <row r="10" spans="1:16" x14ac:dyDescent="0.2">
      <c r="A10" s="146" t="s">
        <v>7</v>
      </c>
      <c r="B10" s="164"/>
      <c r="C10" s="164"/>
      <c r="D10" s="164"/>
      <c r="E10" s="164"/>
      <c r="F10" s="164"/>
      <c r="G10" s="165"/>
      <c r="H10" s="140"/>
      <c r="I10" s="140"/>
      <c r="J10" s="140"/>
      <c r="K10" s="140"/>
      <c r="L10" s="140"/>
      <c r="M10" s="140"/>
      <c r="N10" s="140"/>
      <c r="O10" s="140"/>
      <c r="P10" s="140"/>
    </row>
    <row r="11" spans="1:16" x14ac:dyDescent="0.2">
      <c r="A11" s="146" t="s">
        <v>8</v>
      </c>
      <c r="B11" s="168"/>
      <c r="C11" s="168"/>
      <c r="D11" s="168"/>
      <c r="E11" s="168"/>
      <c r="F11" s="168"/>
      <c r="G11" s="169"/>
      <c r="H11" s="140"/>
      <c r="I11" s="140"/>
      <c r="J11" s="140"/>
      <c r="K11" s="140"/>
      <c r="L11" s="140"/>
      <c r="M11" s="140"/>
      <c r="N11" s="140"/>
      <c r="O11" s="140"/>
      <c r="P11" s="140"/>
    </row>
    <row r="12" spans="1:16" x14ac:dyDescent="0.2">
      <c r="A12" s="146" t="s">
        <v>9</v>
      </c>
      <c r="B12" s="170"/>
      <c r="C12" s="171"/>
      <c r="D12" s="171"/>
      <c r="E12" s="171"/>
      <c r="F12" s="171"/>
      <c r="G12" s="172"/>
      <c r="H12" s="140"/>
      <c r="I12" s="140"/>
      <c r="J12" s="140"/>
      <c r="K12" s="140"/>
      <c r="L12" s="140"/>
      <c r="M12" s="140"/>
      <c r="N12" s="140"/>
      <c r="O12" s="140"/>
      <c r="P12" s="140"/>
    </row>
    <row r="13" spans="1:16" ht="13.5" thickBot="1" x14ac:dyDescent="0.25">
      <c r="A13" s="147" t="s">
        <v>10</v>
      </c>
      <c r="B13" s="173"/>
      <c r="C13" s="173"/>
      <c r="D13" s="173"/>
      <c r="E13" s="173"/>
      <c r="F13" s="173"/>
      <c r="G13" s="174"/>
      <c r="H13" s="140"/>
      <c r="I13" s="140"/>
      <c r="J13" s="140"/>
      <c r="K13" s="140"/>
      <c r="L13" s="140"/>
      <c r="M13" s="140"/>
      <c r="N13" s="140"/>
      <c r="O13" s="140"/>
      <c r="P13" s="140"/>
    </row>
    <row r="14" spans="1:16" x14ac:dyDescent="0.2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</row>
    <row r="15" spans="1:16" x14ac:dyDescent="0.2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</row>
    <row r="16" spans="1:16" x14ac:dyDescent="0.2">
      <c r="A16" s="148" t="s">
        <v>11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</row>
    <row r="17" spans="1:16" ht="72.75" customHeight="1" x14ac:dyDescent="0.2">
      <c r="A17" s="175" t="s">
        <v>12</v>
      </c>
      <c r="B17" s="175"/>
      <c r="C17" s="175"/>
      <c r="D17" s="175"/>
      <c r="E17" s="175"/>
      <c r="F17" s="175"/>
      <c r="G17" s="175"/>
      <c r="H17" s="140"/>
      <c r="I17" s="140"/>
      <c r="J17" s="140"/>
      <c r="K17" s="140"/>
      <c r="L17" s="140"/>
      <c r="M17" s="140"/>
      <c r="N17" s="140"/>
      <c r="O17" s="140"/>
      <c r="P17" s="140"/>
    </row>
    <row r="18" spans="1:16" ht="28.5" customHeight="1" x14ac:dyDescent="0.2">
      <c r="A18" s="175"/>
      <c r="B18" s="175"/>
      <c r="C18" s="175"/>
      <c r="D18" s="175"/>
      <c r="E18" s="175"/>
      <c r="F18" s="175"/>
      <c r="G18" s="175"/>
      <c r="H18" s="140"/>
      <c r="I18" s="140"/>
      <c r="J18" s="140"/>
      <c r="K18" s="140"/>
      <c r="L18" s="140"/>
      <c r="M18" s="140"/>
      <c r="N18" s="140"/>
      <c r="O18" s="140"/>
      <c r="P18" s="140"/>
    </row>
    <row r="19" spans="1:16" x14ac:dyDescent="0.2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</row>
    <row r="20" spans="1:16" x14ac:dyDescent="0.2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</row>
    <row r="21" spans="1:16" x14ac:dyDescent="0.2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</row>
    <row r="22" spans="1:16" x14ac:dyDescent="0.2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</row>
    <row r="23" spans="1:16" x14ac:dyDescent="0.2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</row>
    <row r="24" spans="1:16" x14ac:dyDescent="0.2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</row>
    <row r="25" spans="1:16" x14ac:dyDescent="0.2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1:16" x14ac:dyDescent="0.2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</row>
    <row r="27" spans="1:16" x14ac:dyDescent="0.2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</row>
    <row r="28" spans="1:16" x14ac:dyDescent="0.2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</row>
    <row r="29" spans="1:16" x14ac:dyDescent="0.2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</row>
    <row r="30" spans="1:16" x14ac:dyDescent="0.2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</row>
    <row r="31" spans="1:16" x14ac:dyDescent="0.2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</row>
    <row r="32" spans="1:16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</row>
    <row r="33" spans="1:16" x14ac:dyDescent="0.2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</row>
    <row r="34" spans="1:16" x14ac:dyDescent="0.2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</row>
    <row r="35" spans="1:16" x14ac:dyDescent="0.2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</row>
    <row r="36" spans="1:16" x14ac:dyDescent="0.2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</row>
    <row r="37" spans="1:16" x14ac:dyDescent="0.2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</row>
    <row r="38" spans="1:16" x14ac:dyDescent="0.2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</row>
    <row r="39" spans="1:16" x14ac:dyDescent="0.2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</row>
    <row r="40" spans="1:16" x14ac:dyDescent="0.2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</row>
    <row r="41" spans="1:16" x14ac:dyDescent="0.2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</row>
    <row r="42" spans="1:16" x14ac:dyDescent="0.2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</row>
    <row r="43" spans="1:16" x14ac:dyDescent="0.2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</row>
    <row r="44" spans="1:16" x14ac:dyDescent="0.2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</row>
    <row r="45" spans="1:16" x14ac:dyDescent="0.2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</row>
    <row r="46" spans="1:16" x14ac:dyDescent="0.2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</row>
    <row r="47" spans="1:16" x14ac:dyDescent="0.2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</row>
    <row r="48" spans="1:16" x14ac:dyDescent="0.2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</row>
    <row r="49" spans="1:16" x14ac:dyDescent="0.2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</row>
    <row r="50" spans="1:16" x14ac:dyDescent="0.2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</row>
    <row r="51" spans="1:16" x14ac:dyDescent="0.2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</row>
    <row r="52" spans="1:16" x14ac:dyDescent="0.2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</row>
    <row r="53" spans="1:16" x14ac:dyDescent="0.2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</row>
    <row r="54" spans="1:16" x14ac:dyDescent="0.2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</row>
    <row r="55" spans="1:16" x14ac:dyDescent="0.2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</row>
    <row r="56" spans="1:16" x14ac:dyDescent="0.2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</row>
    <row r="57" spans="1:16" x14ac:dyDescent="0.2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</row>
    <row r="58" spans="1:16" x14ac:dyDescent="0.2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</row>
    <row r="59" spans="1:16" x14ac:dyDescent="0.2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</row>
    <row r="60" spans="1:16" x14ac:dyDescent="0.2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</row>
    <row r="61" spans="1:16" x14ac:dyDescent="0.2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</row>
    <row r="62" spans="1:16" x14ac:dyDescent="0.2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</row>
    <row r="63" spans="1:16" x14ac:dyDescent="0.2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</row>
    <row r="64" spans="1:16" x14ac:dyDescent="0.2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</row>
    <row r="65" spans="1:16" x14ac:dyDescent="0.2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</row>
    <row r="66" spans="1:16" x14ac:dyDescent="0.2">
      <c r="A66" s="140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</row>
    <row r="67" spans="1:16" x14ac:dyDescent="0.2">
      <c r="A67" s="140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</row>
    <row r="68" spans="1:16" x14ac:dyDescent="0.2">
      <c r="A68" s="140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</row>
    <row r="69" spans="1:16" x14ac:dyDescent="0.2">
      <c r="A69" s="140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</row>
    <row r="70" spans="1:16" x14ac:dyDescent="0.2">
      <c r="A70" s="140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</row>
    <row r="71" spans="1:16" x14ac:dyDescent="0.2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</row>
    <row r="72" spans="1:16" x14ac:dyDescent="0.2">
      <c r="A72" s="140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</row>
    <row r="73" spans="1:16" x14ac:dyDescent="0.2">
      <c r="A73" s="140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</row>
    <row r="74" spans="1:16" x14ac:dyDescent="0.2">
      <c r="A74" s="140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</row>
    <row r="75" spans="1:16" x14ac:dyDescent="0.2">
      <c r="A75" s="140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</row>
    <row r="76" spans="1:16" x14ac:dyDescent="0.2">
      <c r="A76" s="140"/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</row>
    <row r="77" spans="1:16" x14ac:dyDescent="0.2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</row>
    <row r="78" spans="1:16" x14ac:dyDescent="0.2">
      <c r="A78" s="140"/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</row>
    <row r="79" spans="1:16" x14ac:dyDescent="0.2">
      <c r="A79" s="140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</row>
    <row r="80" spans="1:16" x14ac:dyDescent="0.2">
      <c r="A80" s="140"/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</row>
    <row r="81" spans="1:16" x14ac:dyDescent="0.2">
      <c r="A81" s="140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</row>
    <row r="82" spans="1:16" x14ac:dyDescent="0.2">
      <c r="A82" s="140"/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</row>
    <row r="83" spans="1:16" x14ac:dyDescent="0.2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</row>
    <row r="84" spans="1:16" x14ac:dyDescent="0.2">
      <c r="A84" s="140"/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</row>
    <row r="85" spans="1:16" x14ac:dyDescent="0.2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</row>
    <row r="86" spans="1:16" x14ac:dyDescent="0.2">
      <c r="A86" s="140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</row>
    <row r="87" spans="1:16" x14ac:dyDescent="0.2">
      <c r="A87" s="140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</row>
    <row r="88" spans="1:16" x14ac:dyDescent="0.2">
      <c r="A88" s="140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</row>
    <row r="89" spans="1:16" x14ac:dyDescent="0.2">
      <c r="A89" s="140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</row>
    <row r="90" spans="1:16" x14ac:dyDescent="0.2">
      <c r="A90" s="140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</row>
    <row r="91" spans="1:16" x14ac:dyDescent="0.2">
      <c r="A91" s="140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</row>
    <row r="92" spans="1:16" x14ac:dyDescent="0.2">
      <c r="A92" s="140"/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</row>
    <row r="93" spans="1:16" x14ac:dyDescent="0.2">
      <c r="A93" s="140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</row>
    <row r="94" spans="1:16" x14ac:dyDescent="0.2">
      <c r="A94" s="140"/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</row>
    <row r="95" spans="1:16" x14ac:dyDescent="0.2">
      <c r="A95" s="140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</row>
    <row r="96" spans="1:16" x14ac:dyDescent="0.2">
      <c r="A96" s="140"/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</row>
    <row r="97" spans="1:16" x14ac:dyDescent="0.2">
      <c r="A97" s="140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</row>
    <row r="98" spans="1:16" x14ac:dyDescent="0.2">
      <c r="A98" s="140"/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</row>
    <row r="99" spans="1:16" x14ac:dyDescent="0.2">
      <c r="A99" s="140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</row>
    <row r="100" spans="1:16" x14ac:dyDescent="0.2">
      <c r="A100" s="140"/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</row>
    <row r="101" spans="1:16" x14ac:dyDescent="0.2">
      <c r="A101" s="140"/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</row>
    <row r="102" spans="1:16" x14ac:dyDescent="0.2">
      <c r="A102" s="140"/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</row>
    <row r="103" spans="1:16" x14ac:dyDescent="0.2">
      <c r="A103" s="140"/>
      <c r="B103" s="140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</row>
    <row r="104" spans="1:16" x14ac:dyDescent="0.2">
      <c r="A104" s="140"/>
      <c r="B104" s="140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</row>
    <row r="105" spans="1:16" x14ac:dyDescent="0.2">
      <c r="A105" s="140"/>
      <c r="B105" s="140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</row>
    <row r="106" spans="1:16" x14ac:dyDescent="0.2">
      <c r="A106" s="140"/>
      <c r="B106" s="140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</row>
    <row r="107" spans="1:16" x14ac:dyDescent="0.2">
      <c r="A107" s="140"/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</row>
    <row r="108" spans="1:16" x14ac:dyDescent="0.2">
      <c r="A108" s="140"/>
      <c r="B108" s="140"/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</row>
    <row r="109" spans="1:16" x14ac:dyDescent="0.2">
      <c r="A109" s="140"/>
      <c r="B109" s="140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</row>
    <row r="110" spans="1:16" x14ac:dyDescent="0.2">
      <c r="A110" s="140"/>
      <c r="B110" s="140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</row>
    <row r="111" spans="1:16" x14ac:dyDescent="0.2">
      <c r="A111" s="140"/>
      <c r="B111" s="140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</row>
    <row r="112" spans="1:16" x14ac:dyDescent="0.2">
      <c r="A112" s="140"/>
      <c r="B112" s="140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</row>
    <row r="113" spans="1:16" x14ac:dyDescent="0.2">
      <c r="A113" s="140"/>
      <c r="B113" s="140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</row>
    <row r="114" spans="1:16" x14ac:dyDescent="0.2">
      <c r="A114" s="140"/>
      <c r="B114" s="140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</row>
    <row r="115" spans="1:16" x14ac:dyDescent="0.2">
      <c r="A115" s="140"/>
      <c r="B115" s="140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</row>
    <row r="116" spans="1:16" x14ac:dyDescent="0.2">
      <c r="A116" s="140"/>
      <c r="B116" s="140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</row>
    <row r="117" spans="1:16" x14ac:dyDescent="0.2">
      <c r="A117" s="140"/>
      <c r="B117" s="140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</row>
    <row r="118" spans="1:16" x14ac:dyDescent="0.2">
      <c r="A118" s="140"/>
      <c r="B118" s="140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</row>
    <row r="119" spans="1:16" x14ac:dyDescent="0.2">
      <c r="A119" s="140"/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</row>
    <row r="120" spans="1:16" x14ac:dyDescent="0.2">
      <c r="A120" s="140"/>
      <c r="B120" s="140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</row>
    <row r="121" spans="1:16" x14ac:dyDescent="0.2">
      <c r="A121" s="140"/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</row>
    <row r="122" spans="1:16" x14ac:dyDescent="0.2">
      <c r="A122" s="140"/>
      <c r="B122" s="140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</row>
    <row r="123" spans="1:16" x14ac:dyDescent="0.2">
      <c r="A123" s="140"/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</row>
    <row r="124" spans="1:16" x14ac:dyDescent="0.2">
      <c r="A124" s="140"/>
      <c r="B124" s="140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</row>
    <row r="125" spans="1:16" x14ac:dyDescent="0.2">
      <c r="A125" s="140"/>
      <c r="B125" s="140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</row>
    <row r="126" spans="1:16" x14ac:dyDescent="0.2">
      <c r="A126" s="140"/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</row>
    <row r="127" spans="1:16" x14ac:dyDescent="0.2">
      <c r="A127" s="140"/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</row>
    <row r="128" spans="1:16" x14ac:dyDescent="0.2">
      <c r="A128" s="140"/>
      <c r="B128" s="140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</row>
    <row r="129" spans="1:16" x14ac:dyDescent="0.2">
      <c r="A129" s="140"/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</row>
    <row r="130" spans="1:16" x14ac:dyDescent="0.2">
      <c r="A130" s="140"/>
      <c r="B130" s="140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</row>
    <row r="131" spans="1:16" x14ac:dyDescent="0.2">
      <c r="A131" s="140"/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</row>
    <row r="132" spans="1:16" x14ac:dyDescent="0.2">
      <c r="A132" s="140"/>
      <c r="B132" s="140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</row>
    <row r="133" spans="1:16" x14ac:dyDescent="0.2">
      <c r="A133" s="140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</row>
    <row r="134" spans="1:16" x14ac:dyDescent="0.2">
      <c r="A134" s="140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</row>
  </sheetData>
  <sheetProtection algorithmName="SHA-512" hashValue="nkVgqYwJ6eBDA+llXJsXZUKK7arSCeJXgtNbd8OLykufJQpPWH0UXe+trKMMOhZsZCIu+E/N+ESBGJ0yoArFvw==" saltValue="KYfvp6C31OtGmBPpq/G1oQ==" spinCount="100000" sheet="1" objects="1" scenarios="1"/>
  <protectedRanges>
    <protectedRange sqref="B5:G13" name="Oblast1"/>
  </protectedRanges>
  <mergeCells count="11">
    <mergeCell ref="B11:G11"/>
    <mergeCell ref="B12:G12"/>
    <mergeCell ref="B13:G13"/>
    <mergeCell ref="A17:G17"/>
    <mergeCell ref="A18:G18"/>
    <mergeCell ref="B10:G10"/>
    <mergeCell ref="B5:G5"/>
    <mergeCell ref="B6:G6"/>
    <mergeCell ref="B7:G7"/>
    <mergeCell ref="B8:G8"/>
    <mergeCell ref="B9:G9"/>
  </mergeCells>
  <pageMargins left="0.78740157480314965" right="0.78740157480314965" top="0.98425196850393704" bottom="0.59055118110236227" header="0.51181102362204722" footer="0.19685039370078741"/>
  <pageSetup paperSize="9" orientation="portrait" horizontalDpi="300" verticalDpi="300" r:id="rId1"/>
  <headerFooter alignWithMargins="0">
    <oddFooter>&amp;L&amp;9Zpracováno programem &amp;"Arial CE,Tučné"BUILDpower,  © RTS, a.s.&amp;R&amp;9Stránka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1"/>
  <dimension ref="A1:N38"/>
  <sheetViews>
    <sheetView showGridLines="0" zoomScale="75" zoomScaleNormal="75" zoomScaleSheetLayoutView="75" workbookViewId="0">
      <selection activeCell="H16" sqref="H16:I16"/>
    </sheetView>
  </sheetViews>
  <sheetFormatPr defaultColWidth="9.140625" defaultRowHeight="12.75" x14ac:dyDescent="0.2"/>
  <cols>
    <col min="1" max="1" width="0.5703125" style="82" customWidth="1"/>
    <col min="2" max="2" width="7.140625" style="82" customWidth="1"/>
    <col min="3" max="3" width="9.140625" style="82"/>
    <col min="4" max="4" width="19.7109375" style="82" customWidth="1"/>
    <col min="5" max="5" width="7" style="82" customWidth="1"/>
    <col min="6" max="6" width="12.7109375" style="82" customWidth="1"/>
    <col min="7" max="7" width="12.5703125" style="83" customWidth="1"/>
    <col min="8" max="8" width="10.7109375" style="82" customWidth="1"/>
    <col min="9" max="9" width="16.42578125" style="83" customWidth="1"/>
    <col min="10" max="14" width="10.7109375" style="82" customWidth="1"/>
    <col min="15" max="16384" width="9.140625" style="82"/>
  </cols>
  <sheetData>
    <row r="1" spans="1:14" ht="12" customHeight="1" x14ac:dyDescent="0.2">
      <c r="A1" s="81" t="s">
        <v>13</v>
      </c>
    </row>
    <row r="2" spans="1:14" ht="17.25" customHeight="1" x14ac:dyDescent="0.25">
      <c r="B2" s="84"/>
      <c r="C2" s="85" t="s">
        <v>14</v>
      </c>
      <c r="E2" s="86"/>
      <c r="F2" s="85"/>
      <c r="G2" s="87"/>
      <c r="H2" s="88"/>
      <c r="I2" s="89"/>
      <c r="J2" s="84"/>
    </row>
    <row r="3" spans="1:14" ht="6" customHeight="1" x14ac:dyDescent="0.2">
      <c r="C3" s="90"/>
      <c r="D3" s="91" t="s">
        <v>2</v>
      </c>
    </row>
    <row r="4" spans="1:14" ht="4.5" customHeight="1" x14ac:dyDescent="0.2"/>
    <row r="5" spans="1:14" ht="13.5" customHeight="1" x14ac:dyDescent="0.25">
      <c r="C5" s="92" t="s">
        <v>15</v>
      </c>
      <c r="D5" s="93" t="s">
        <v>695</v>
      </c>
      <c r="E5" s="94"/>
      <c r="F5" s="95"/>
      <c r="G5" s="96"/>
      <c r="N5" s="89"/>
    </row>
    <row r="6" spans="1:14" ht="15.75" x14ac:dyDescent="0.25">
      <c r="D6" s="157" t="s">
        <v>698</v>
      </c>
    </row>
    <row r="7" spans="1:14" x14ac:dyDescent="0.2">
      <c r="I7" s="97"/>
    </row>
    <row r="8" spans="1:14" x14ac:dyDescent="0.2">
      <c r="C8" s="98" t="s">
        <v>700</v>
      </c>
      <c r="D8" s="99"/>
      <c r="H8" s="97" t="s">
        <v>16</v>
      </c>
      <c r="I8" s="99"/>
      <c r="J8" s="100"/>
    </row>
    <row r="9" spans="1:14" x14ac:dyDescent="0.2">
      <c r="D9" s="99"/>
      <c r="H9" s="97" t="s">
        <v>17</v>
      </c>
      <c r="I9" s="99"/>
      <c r="J9" s="100"/>
    </row>
    <row r="10" spans="1:14" ht="12.75" customHeight="1" x14ac:dyDescent="0.2">
      <c r="C10" s="97"/>
      <c r="D10" s="99"/>
      <c r="I10" s="97"/>
    </row>
    <row r="11" spans="1:14" ht="0.75" hidden="1" customHeight="1" x14ac:dyDescent="0.2">
      <c r="I11" s="97"/>
    </row>
    <row r="12" spans="1:14" ht="4.5" customHeight="1" x14ac:dyDescent="0.2">
      <c r="I12" s="97"/>
    </row>
    <row r="13" spans="1:14" ht="4.5" customHeight="1" x14ac:dyDescent="0.2"/>
    <row r="14" spans="1:14" ht="3.75" customHeight="1" x14ac:dyDescent="0.2"/>
    <row r="15" spans="1:14" ht="13.5" customHeight="1" x14ac:dyDescent="0.2">
      <c r="B15" s="101"/>
      <c r="C15" s="102"/>
      <c r="D15" s="102"/>
      <c r="E15" s="103"/>
      <c r="F15" s="104"/>
      <c r="G15" s="105"/>
      <c r="H15" s="106"/>
      <c r="I15" s="107" t="s">
        <v>18</v>
      </c>
      <c r="J15" s="108"/>
    </row>
    <row r="16" spans="1:14" ht="15" customHeight="1" x14ac:dyDescent="0.2">
      <c r="B16" s="109" t="s">
        <v>19</v>
      </c>
      <c r="C16" s="110"/>
      <c r="D16" s="111">
        <v>0</v>
      </c>
      <c r="E16" s="112" t="s">
        <v>20</v>
      </c>
      <c r="F16" s="113"/>
      <c r="G16" s="161"/>
      <c r="H16" s="180">
        <f>ROUND(G30,2)</f>
        <v>0</v>
      </c>
      <c r="I16" s="181"/>
      <c r="J16" s="114"/>
    </row>
    <row r="17" spans="1:11" x14ac:dyDescent="0.2">
      <c r="B17" s="109" t="s">
        <v>21</v>
      </c>
      <c r="C17" s="110"/>
      <c r="D17" s="155">
        <v>0</v>
      </c>
      <c r="E17" s="112" t="s">
        <v>20</v>
      </c>
      <c r="F17" s="115"/>
      <c r="G17" s="162"/>
      <c r="H17" s="182">
        <f>ROUND(H16*D17/100,2)</f>
        <v>0</v>
      </c>
      <c r="I17" s="183"/>
      <c r="J17" s="114"/>
    </row>
    <row r="18" spans="1:11" ht="15" customHeight="1" x14ac:dyDescent="0.2">
      <c r="B18" s="109" t="s">
        <v>19</v>
      </c>
      <c r="C18" s="110"/>
      <c r="D18" s="155">
        <v>15</v>
      </c>
      <c r="E18" s="112" t="s">
        <v>20</v>
      </c>
      <c r="F18" s="115"/>
      <c r="G18" s="162"/>
      <c r="H18" s="182">
        <f>ROUND(H30,2)</f>
        <v>0</v>
      </c>
      <c r="I18" s="183"/>
      <c r="J18" s="114"/>
    </row>
    <row r="19" spans="1:11" x14ac:dyDescent="0.2">
      <c r="B19" s="109" t="s">
        <v>21</v>
      </c>
      <c r="C19" s="110"/>
      <c r="D19" s="155">
        <f>D18</f>
        <v>15</v>
      </c>
      <c r="E19" s="112" t="s">
        <v>20</v>
      </c>
      <c r="F19" s="115"/>
      <c r="G19" s="162"/>
      <c r="H19" s="182">
        <f>ROUND(H18*D19/100,2)</f>
        <v>0</v>
      </c>
      <c r="I19" s="183"/>
      <c r="J19" s="114"/>
    </row>
    <row r="20" spans="1:11" x14ac:dyDescent="0.2">
      <c r="B20" s="109" t="s">
        <v>19</v>
      </c>
      <c r="C20" s="110"/>
      <c r="D20" s="155">
        <v>21</v>
      </c>
      <c r="E20" s="112" t="s">
        <v>20</v>
      </c>
      <c r="F20" s="115"/>
      <c r="G20" s="162"/>
      <c r="H20" s="182">
        <f>ROUND(I30,2)</f>
        <v>0</v>
      </c>
      <c r="I20" s="184"/>
      <c r="J20" s="114"/>
    </row>
    <row r="21" spans="1:11" ht="13.5" thickBot="1" x14ac:dyDescent="0.25">
      <c r="B21" s="109" t="s">
        <v>21</v>
      </c>
      <c r="C21" s="110"/>
      <c r="D21" s="155">
        <f>D20</f>
        <v>21</v>
      </c>
      <c r="E21" s="112" t="s">
        <v>20</v>
      </c>
      <c r="F21" s="116"/>
      <c r="G21" s="163"/>
      <c r="H21" s="185">
        <f>ROUND(H20*D20/100,2)</f>
        <v>0</v>
      </c>
      <c r="I21" s="186"/>
      <c r="J21" s="114"/>
    </row>
    <row r="22" spans="1:11" ht="16.5" thickBot="1" x14ac:dyDescent="0.25">
      <c r="B22" s="117" t="s">
        <v>707</v>
      </c>
      <c r="C22" s="118"/>
      <c r="D22" s="118"/>
      <c r="E22" s="119"/>
      <c r="F22" s="120"/>
      <c r="G22" s="160"/>
      <c r="H22" s="176">
        <f>SUM(H16:H21)</f>
        <v>0</v>
      </c>
      <c r="I22" s="177"/>
      <c r="J22" s="121"/>
    </row>
    <row r="25" spans="1:11" ht="1.5" customHeight="1" x14ac:dyDescent="0.2"/>
    <row r="26" spans="1:11" ht="15.75" customHeight="1" x14ac:dyDescent="0.25">
      <c r="B26" s="94" t="s">
        <v>22</v>
      </c>
      <c r="C26" s="122"/>
      <c r="D26" s="122"/>
      <c r="E26" s="122"/>
      <c r="F26" s="122"/>
      <c r="G26" s="122"/>
      <c r="H26" s="122"/>
      <c r="I26" s="122"/>
      <c r="J26" s="122"/>
      <c r="K26" s="123"/>
    </row>
    <row r="27" spans="1:11" ht="5.25" customHeight="1" x14ac:dyDescent="0.2">
      <c r="K27" s="123"/>
    </row>
    <row r="28" spans="1:11" ht="27" customHeight="1" x14ac:dyDescent="0.2">
      <c r="B28" s="124" t="s">
        <v>23</v>
      </c>
      <c r="C28" s="118"/>
      <c r="D28" s="118"/>
      <c r="E28" s="125"/>
      <c r="F28" s="126" t="s">
        <v>24</v>
      </c>
      <c r="G28" s="127" t="s">
        <v>25</v>
      </c>
      <c r="H28" s="128" t="s">
        <v>696</v>
      </c>
      <c r="I28" s="128" t="s">
        <v>697</v>
      </c>
    </row>
    <row r="29" spans="1:11" x14ac:dyDescent="0.2">
      <c r="B29" s="129" t="s">
        <v>49</v>
      </c>
      <c r="C29" s="178" t="s">
        <v>91</v>
      </c>
      <c r="D29" s="179"/>
      <c r="E29" s="130" t="str">
        <f>IF(StavbaCelkem=0," ",F29/StavbaCelkem)</f>
        <v xml:space="preserve"> </v>
      </c>
      <c r="F29" s="149">
        <f>+ 'VRN, ON'!G42+ '01 SO01 '!G155+ '01 SO02 '!G158+ '01 SO02-1 '!G54+ '01 SO03 '!G208+ '01 SO04 '!G175</f>
        <v>0</v>
      </c>
      <c r="G29" s="150">
        <f t="shared" ref="G29" si="0">0+F29-H29-I29</f>
        <v>0</v>
      </c>
      <c r="H29" s="156">
        <v>0</v>
      </c>
      <c r="I29" s="156">
        <f>F29</f>
        <v>0</v>
      </c>
    </row>
    <row r="30" spans="1:11" ht="17.25" customHeight="1" x14ac:dyDescent="0.2">
      <c r="A30" s="81" t="s">
        <v>26</v>
      </c>
      <c r="B30" s="131" t="s">
        <v>27</v>
      </c>
      <c r="C30" s="132"/>
      <c r="D30" s="133"/>
      <c r="E30" s="134" t="str">
        <f t="shared" ref="E30" si="1">IF(StavbaCelkem=0," ",F30/StavbaCelkem)</f>
        <v xml:space="preserve"> </v>
      </c>
      <c r="F30" s="151">
        <f>SUM(F29:F29)</f>
        <v>0</v>
      </c>
      <c r="G30" s="152">
        <f>SUM(G29:G29)</f>
        <v>0</v>
      </c>
      <c r="H30" s="153">
        <f>SUM(H29:H29)</f>
        <v>0</v>
      </c>
      <c r="I30" s="154">
        <f>SUM(I29:I29)</f>
        <v>0</v>
      </c>
    </row>
    <row r="31" spans="1:11" x14ac:dyDescent="0.2">
      <c r="B31" s="135"/>
      <c r="C31" s="135"/>
      <c r="D31" s="135"/>
      <c r="E31" s="135"/>
      <c r="F31" s="135"/>
      <c r="G31" s="135"/>
      <c r="H31" s="135"/>
      <c r="I31" s="135"/>
      <c r="J31" s="135"/>
    </row>
    <row r="32" spans="1:11" x14ac:dyDescent="0.2">
      <c r="B32" s="135"/>
      <c r="C32" s="135"/>
      <c r="D32" s="135"/>
      <c r="E32" s="135"/>
      <c r="F32" s="135"/>
      <c r="G32" s="135"/>
      <c r="H32" s="135"/>
      <c r="I32" s="135"/>
      <c r="J32" s="135"/>
    </row>
    <row r="33" spans="2:10" x14ac:dyDescent="0.2">
      <c r="B33" s="135"/>
      <c r="C33" s="135"/>
      <c r="D33" s="135"/>
      <c r="E33" s="135"/>
      <c r="F33" s="135"/>
      <c r="G33" s="135"/>
      <c r="H33" s="135"/>
      <c r="I33" s="135"/>
      <c r="J33" s="135"/>
    </row>
    <row r="37" spans="2:10" x14ac:dyDescent="0.2">
      <c r="B37" s="136"/>
      <c r="C37" s="136"/>
      <c r="D37" s="136"/>
      <c r="E37" s="136"/>
      <c r="F37" s="136"/>
      <c r="G37" s="137"/>
      <c r="H37" s="136"/>
      <c r="I37" s="137"/>
      <c r="J37" s="136"/>
    </row>
    <row r="38" spans="2:10" x14ac:dyDescent="0.2">
      <c r="C38" s="138"/>
      <c r="D38" s="139"/>
      <c r="E38" s="138"/>
      <c r="F38" s="138"/>
      <c r="G38" s="137"/>
      <c r="H38" s="138"/>
      <c r="I38" s="137"/>
      <c r="J38" s="83"/>
    </row>
  </sheetData>
  <sheetProtection algorithmName="SHA-512" hashValue="0sDfDUcuaBsl6qikPXD+cfLAFCL7Hid7idNzmWexWt17CU6xDUlGuk+iKcGPYFFkTXTGzw6oUMG7ZlISXq2Sqw==" saltValue="IKNlqPlaMKU5Bx0PN1yZcA==" spinCount="100000" sheet="1" objects="1" scenarios="1"/>
  <protectedRanges>
    <protectedRange sqref="D8 E8 F8:G8 I9 I8" name="Oblast1"/>
  </protectedRanges>
  <mergeCells count="8">
    <mergeCell ref="H22:I22"/>
    <mergeCell ref="C29:D29"/>
    <mergeCell ref="H16:I16"/>
    <mergeCell ref="H17:I17"/>
    <mergeCell ref="H18:I18"/>
    <mergeCell ref="H19:I19"/>
    <mergeCell ref="H20:I20"/>
    <mergeCell ref="H21:I21"/>
  </mergeCells>
  <pageMargins left="0.78740157480314965" right="0.78740157480314965" top="0.98425196850393704" bottom="0.59055118110236227" header="0.51181102362204722" footer="0.19685039370078741"/>
  <pageSetup paperSize="9" orientation="portrait" horizontalDpi="300" verticalDpi="300" r:id="rId1"/>
  <headerFooter alignWithMargins="0">
    <oddFooter>&amp;L&amp;9Zpracováno programem &amp;"Arial CE,Tučné"BUILDpower,  © RTS, a.s.&amp;R&amp;9Stránka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113"/>
  <sheetViews>
    <sheetView showGridLines="0" showZeros="0" zoomScale="90" zoomScaleNormal="90" workbookViewId="0">
      <selection activeCell="F8" sqref="F8"/>
    </sheetView>
  </sheetViews>
  <sheetFormatPr defaultColWidth="9.140625" defaultRowHeight="12.75" x14ac:dyDescent="0.2"/>
  <cols>
    <col min="1" max="1" width="4.42578125" style="1" customWidth="1"/>
    <col min="2" max="2" width="11.5703125" style="1" customWidth="1"/>
    <col min="3" max="3" width="40.42578125" style="1" customWidth="1"/>
    <col min="4" max="4" width="5.5703125" style="1" customWidth="1"/>
    <col min="5" max="5" width="8.5703125" style="20" customWidth="1"/>
    <col min="6" max="6" width="9.85546875" style="1" customWidth="1"/>
    <col min="7" max="7" width="16.140625" style="1" customWidth="1"/>
    <col min="8" max="8" width="19.28515625" style="1" hidden="1" customWidth="1"/>
    <col min="9" max="9" width="16.42578125" style="1" hidden="1" customWidth="1"/>
    <col min="10" max="10" width="20.5703125" style="1" hidden="1" customWidth="1"/>
    <col min="11" max="11" width="17.5703125" style="1" hidden="1" customWidth="1"/>
    <col min="12" max="12" width="75.42578125" style="1" customWidth="1"/>
    <col min="13" max="13" width="45.28515625" style="1" customWidth="1"/>
    <col min="14" max="55" width="9.140625" style="1"/>
    <col min="56" max="56" width="62.28515625" style="1" customWidth="1"/>
    <col min="57" max="16384" width="9.140625" style="1"/>
  </cols>
  <sheetData>
    <row r="1" spans="1:104" ht="15" customHeight="1" x14ac:dyDescent="0.25">
      <c r="A1" s="187" t="s">
        <v>28</v>
      </c>
      <c r="B1" s="187"/>
      <c r="C1" s="187"/>
      <c r="D1" s="187"/>
      <c r="E1" s="187"/>
      <c r="F1" s="187"/>
      <c r="G1" s="187"/>
    </row>
    <row r="2" spans="1:104" ht="3" customHeight="1" thickBot="1" x14ac:dyDescent="0.25">
      <c r="B2" s="2"/>
      <c r="C2" s="3"/>
      <c r="D2" s="3"/>
      <c r="E2" s="4"/>
      <c r="F2" s="3"/>
      <c r="G2" s="3"/>
    </row>
    <row r="3" spans="1:104" ht="13.5" customHeight="1" thickTop="1" x14ac:dyDescent="0.2">
      <c r="A3" s="5" t="s">
        <v>29</v>
      </c>
      <c r="B3" s="6"/>
      <c r="C3" s="7"/>
      <c r="D3" s="8" t="s">
        <v>92</v>
      </c>
      <c r="E3" s="9"/>
      <c r="F3" s="10"/>
      <c r="G3" s="11"/>
    </row>
    <row r="4" spans="1:104" ht="13.5" customHeight="1" thickBot="1" x14ac:dyDescent="0.25">
      <c r="A4" s="12" t="s">
        <v>30</v>
      </c>
      <c r="B4" s="13"/>
      <c r="C4" s="14"/>
      <c r="D4" s="15" t="s">
        <v>699</v>
      </c>
      <c r="E4" s="16"/>
      <c r="F4" s="17"/>
      <c r="G4" s="18"/>
    </row>
    <row r="5" spans="1:104" ht="13.5" thickTop="1" x14ac:dyDescent="0.2">
      <c r="A5" s="19"/>
      <c r="G5" s="21"/>
    </row>
    <row r="6" spans="1:104" s="27" customFormat="1" ht="26.25" customHeight="1" x14ac:dyDescent="0.2">
      <c r="A6" s="22" t="s">
        <v>31</v>
      </c>
      <c r="B6" s="23" t="s">
        <v>32</v>
      </c>
      <c r="C6" s="23" t="s">
        <v>33</v>
      </c>
      <c r="D6" s="23" t="s">
        <v>34</v>
      </c>
      <c r="E6" s="24" t="s">
        <v>35</v>
      </c>
      <c r="F6" s="23" t="s">
        <v>36</v>
      </c>
      <c r="G6" s="25" t="s">
        <v>37</v>
      </c>
      <c r="H6" s="26" t="s">
        <v>38</v>
      </c>
      <c r="I6" s="26" t="s">
        <v>39</v>
      </c>
      <c r="J6" s="26" t="s">
        <v>40</v>
      </c>
      <c r="K6" s="26" t="s">
        <v>41</v>
      </c>
    </row>
    <row r="7" spans="1:104" ht="14.25" customHeight="1" x14ac:dyDescent="0.2">
      <c r="A7" s="28" t="s">
        <v>42</v>
      </c>
      <c r="B7" s="29" t="s">
        <v>43</v>
      </c>
      <c r="C7" s="30" t="s">
        <v>44</v>
      </c>
      <c r="D7" s="31"/>
      <c r="E7" s="32"/>
      <c r="F7" s="32"/>
      <c r="G7" s="33"/>
      <c r="H7" s="34"/>
      <c r="I7" s="35"/>
      <c r="J7" s="36"/>
      <c r="K7" s="37"/>
      <c r="O7" s="38"/>
    </row>
    <row r="8" spans="1:104" x14ac:dyDescent="0.2">
      <c r="A8" s="39">
        <v>1</v>
      </c>
      <c r="B8" s="40" t="s">
        <v>49</v>
      </c>
      <c r="C8" s="41" t="s">
        <v>50</v>
      </c>
      <c r="D8" s="42" t="s">
        <v>51</v>
      </c>
      <c r="E8" s="159">
        <v>1</v>
      </c>
      <c r="F8" s="43"/>
      <c r="G8" s="44">
        <f>E8*F8</f>
        <v>0</v>
      </c>
      <c r="H8" s="45">
        <v>0</v>
      </c>
      <c r="I8" s="46">
        <f>E8*H8</f>
        <v>0</v>
      </c>
      <c r="J8" s="45"/>
      <c r="K8" s="46">
        <f>E8*J8</f>
        <v>0</v>
      </c>
      <c r="O8" s="38"/>
      <c r="Z8" s="38"/>
      <c r="AA8" s="38">
        <v>12</v>
      </c>
      <c r="AB8" s="38">
        <v>0</v>
      </c>
      <c r="AC8" s="38">
        <v>1</v>
      </c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47">
        <f>G8</f>
        <v>0</v>
      </c>
      <c r="BA8" s="38"/>
      <c r="BB8" s="38"/>
      <c r="BC8" s="38"/>
      <c r="BD8" s="38"/>
      <c r="BE8" s="38"/>
      <c r="BF8" s="38"/>
      <c r="BG8" s="38"/>
      <c r="BH8" s="38"/>
      <c r="BI8" s="38"/>
      <c r="CA8" s="38">
        <v>12</v>
      </c>
      <c r="CB8" s="38">
        <v>0</v>
      </c>
      <c r="CZ8" s="1">
        <v>1</v>
      </c>
    </row>
    <row r="9" spans="1:104" x14ac:dyDescent="0.2">
      <c r="A9" s="48"/>
      <c r="B9" s="49"/>
      <c r="C9" s="188" t="s">
        <v>52</v>
      </c>
      <c r="D9" s="189"/>
      <c r="E9" s="189"/>
      <c r="F9" s="189"/>
      <c r="G9" s="190"/>
      <c r="I9" s="50"/>
      <c r="K9" s="50"/>
      <c r="L9" s="51" t="s">
        <v>52</v>
      </c>
      <c r="O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</row>
    <row r="10" spans="1:104" ht="22.5" x14ac:dyDescent="0.2">
      <c r="A10" s="48"/>
      <c r="B10" s="49"/>
      <c r="C10" s="188" t="s">
        <v>53</v>
      </c>
      <c r="D10" s="189"/>
      <c r="E10" s="189"/>
      <c r="F10" s="189"/>
      <c r="G10" s="190"/>
      <c r="I10" s="50"/>
      <c r="K10" s="50"/>
      <c r="L10" s="51" t="s">
        <v>53</v>
      </c>
      <c r="O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</row>
    <row r="11" spans="1:104" x14ac:dyDescent="0.2">
      <c r="A11" s="39">
        <v>2</v>
      </c>
      <c r="B11" s="40" t="s">
        <v>54</v>
      </c>
      <c r="C11" s="41" t="s">
        <v>55</v>
      </c>
      <c r="D11" s="42" t="s">
        <v>51</v>
      </c>
      <c r="E11" s="159">
        <v>1</v>
      </c>
      <c r="F11" s="43"/>
      <c r="G11" s="44">
        <f>E11*F11</f>
        <v>0</v>
      </c>
      <c r="H11" s="45">
        <v>0</v>
      </c>
      <c r="I11" s="46">
        <f>E11*H11</f>
        <v>0</v>
      </c>
      <c r="J11" s="45"/>
      <c r="K11" s="46">
        <f>E11*J11</f>
        <v>0</v>
      </c>
      <c r="O11" s="38"/>
      <c r="Z11" s="38"/>
      <c r="AA11" s="38">
        <v>12</v>
      </c>
      <c r="AB11" s="38">
        <v>0</v>
      </c>
      <c r="AC11" s="38">
        <v>2</v>
      </c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47">
        <f>G11</f>
        <v>0</v>
      </c>
      <c r="BA11" s="38"/>
      <c r="BB11" s="38"/>
      <c r="BC11" s="38"/>
      <c r="BD11" s="38"/>
      <c r="BE11" s="38"/>
      <c r="BF11" s="38"/>
      <c r="BG11" s="38"/>
      <c r="BH11" s="38"/>
      <c r="BI11" s="38"/>
      <c r="CA11" s="38">
        <v>12</v>
      </c>
      <c r="CB11" s="38">
        <v>0</v>
      </c>
      <c r="CZ11" s="1">
        <v>1</v>
      </c>
    </row>
    <row r="12" spans="1:104" x14ac:dyDescent="0.2">
      <c r="A12" s="39">
        <v>3</v>
      </c>
      <c r="B12" s="40" t="s">
        <v>56</v>
      </c>
      <c r="C12" s="41" t="s">
        <v>57</v>
      </c>
      <c r="D12" s="42" t="s">
        <v>51</v>
      </c>
      <c r="E12" s="159">
        <v>1</v>
      </c>
      <c r="F12" s="43"/>
      <c r="G12" s="44">
        <f>E12*F12</f>
        <v>0</v>
      </c>
      <c r="H12" s="45">
        <v>0</v>
      </c>
      <c r="I12" s="46">
        <f>E12*H12</f>
        <v>0</v>
      </c>
      <c r="J12" s="45"/>
      <c r="K12" s="46">
        <f>E12*J12</f>
        <v>0</v>
      </c>
      <c r="O12" s="38"/>
      <c r="Z12" s="38"/>
      <c r="AA12" s="38">
        <v>12</v>
      </c>
      <c r="AB12" s="38">
        <v>0</v>
      </c>
      <c r="AC12" s="38">
        <v>3</v>
      </c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47">
        <f>G12</f>
        <v>0</v>
      </c>
      <c r="BA12" s="38"/>
      <c r="BB12" s="38"/>
      <c r="BC12" s="38"/>
      <c r="BD12" s="38"/>
      <c r="BE12" s="38"/>
      <c r="BF12" s="38"/>
      <c r="BG12" s="38"/>
      <c r="BH12" s="38"/>
      <c r="BI12" s="38"/>
      <c r="CA12" s="38">
        <v>12</v>
      </c>
      <c r="CB12" s="38">
        <v>0</v>
      </c>
      <c r="CZ12" s="1">
        <v>1</v>
      </c>
    </row>
    <row r="13" spans="1:104" ht="33.75" x14ac:dyDescent="0.2">
      <c r="A13" s="48"/>
      <c r="B13" s="49"/>
      <c r="C13" s="188" t="s">
        <v>58</v>
      </c>
      <c r="D13" s="189"/>
      <c r="E13" s="189"/>
      <c r="F13" s="189"/>
      <c r="G13" s="190"/>
      <c r="I13" s="50"/>
      <c r="K13" s="50"/>
      <c r="L13" s="51" t="s">
        <v>58</v>
      </c>
      <c r="O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</row>
    <row r="14" spans="1:104" x14ac:dyDescent="0.2">
      <c r="A14" s="39">
        <v>4</v>
      </c>
      <c r="B14" s="40" t="s">
        <v>59</v>
      </c>
      <c r="C14" s="41" t="s">
        <v>60</v>
      </c>
      <c r="D14" s="42" t="s">
        <v>51</v>
      </c>
      <c r="E14" s="159">
        <v>1</v>
      </c>
      <c r="F14" s="43"/>
      <c r="G14" s="44">
        <f>E14*F14</f>
        <v>0</v>
      </c>
      <c r="H14" s="45">
        <v>0</v>
      </c>
      <c r="I14" s="46">
        <f>E14*H14</f>
        <v>0</v>
      </c>
      <c r="J14" s="45"/>
      <c r="K14" s="46">
        <f>E14*J14</f>
        <v>0</v>
      </c>
      <c r="O14" s="38"/>
      <c r="Z14" s="38"/>
      <c r="AA14" s="38">
        <v>12</v>
      </c>
      <c r="AB14" s="38">
        <v>0</v>
      </c>
      <c r="AC14" s="38">
        <v>4</v>
      </c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47">
        <f>G14</f>
        <v>0</v>
      </c>
      <c r="BA14" s="38"/>
      <c r="BB14" s="38"/>
      <c r="BC14" s="38"/>
      <c r="BD14" s="38"/>
      <c r="BE14" s="38"/>
      <c r="BF14" s="38"/>
      <c r="BG14" s="38"/>
      <c r="BH14" s="38"/>
      <c r="BI14" s="38"/>
      <c r="CA14" s="38">
        <v>12</v>
      </c>
      <c r="CB14" s="38">
        <v>0</v>
      </c>
      <c r="CZ14" s="1">
        <v>1</v>
      </c>
    </row>
    <row r="15" spans="1:104" ht="33.75" x14ac:dyDescent="0.2">
      <c r="A15" s="48"/>
      <c r="B15" s="49"/>
      <c r="C15" s="188" t="s">
        <v>61</v>
      </c>
      <c r="D15" s="189"/>
      <c r="E15" s="189"/>
      <c r="F15" s="189"/>
      <c r="G15" s="190"/>
      <c r="I15" s="50"/>
      <c r="K15" s="50"/>
      <c r="L15" s="51" t="s">
        <v>61</v>
      </c>
      <c r="O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</row>
    <row r="16" spans="1:104" x14ac:dyDescent="0.2">
      <c r="A16" s="39">
        <v>5</v>
      </c>
      <c r="B16" s="40" t="s">
        <v>62</v>
      </c>
      <c r="C16" s="41" t="s">
        <v>63</v>
      </c>
      <c r="D16" s="42" t="s">
        <v>51</v>
      </c>
      <c r="E16" s="159">
        <v>1</v>
      </c>
      <c r="F16" s="43"/>
      <c r="G16" s="44">
        <f>E16*F16</f>
        <v>0</v>
      </c>
      <c r="H16" s="45">
        <v>0</v>
      </c>
      <c r="I16" s="46">
        <f>E16*H16</f>
        <v>0</v>
      </c>
      <c r="J16" s="45"/>
      <c r="K16" s="46">
        <f>E16*J16</f>
        <v>0</v>
      </c>
      <c r="O16" s="38"/>
      <c r="Z16" s="38"/>
      <c r="AA16" s="38">
        <v>12</v>
      </c>
      <c r="AB16" s="38">
        <v>0</v>
      </c>
      <c r="AC16" s="38">
        <v>5</v>
      </c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47">
        <f>G16</f>
        <v>0</v>
      </c>
      <c r="BA16" s="38"/>
      <c r="BB16" s="38"/>
      <c r="BC16" s="38"/>
      <c r="BD16" s="38"/>
      <c r="BE16" s="38"/>
      <c r="BF16" s="38"/>
      <c r="BG16" s="38"/>
      <c r="BH16" s="38"/>
      <c r="BI16" s="38"/>
      <c r="CA16" s="38">
        <v>12</v>
      </c>
      <c r="CB16" s="38">
        <v>0</v>
      </c>
      <c r="CZ16" s="1">
        <v>1</v>
      </c>
    </row>
    <row r="17" spans="1:104" ht="33.75" x14ac:dyDescent="0.2">
      <c r="A17" s="48"/>
      <c r="B17" s="49"/>
      <c r="C17" s="188" t="s">
        <v>64</v>
      </c>
      <c r="D17" s="189"/>
      <c r="E17" s="189"/>
      <c r="F17" s="189"/>
      <c r="G17" s="190"/>
      <c r="I17" s="50"/>
      <c r="K17" s="50"/>
      <c r="L17" s="51" t="s">
        <v>64</v>
      </c>
      <c r="O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</row>
    <row r="18" spans="1:104" x14ac:dyDescent="0.2">
      <c r="A18" s="39">
        <v>6</v>
      </c>
      <c r="B18" s="40" t="s">
        <v>65</v>
      </c>
      <c r="C18" s="41" t="s">
        <v>66</v>
      </c>
      <c r="D18" s="42" t="s">
        <v>67</v>
      </c>
      <c r="E18" s="159">
        <v>1</v>
      </c>
      <c r="F18" s="43"/>
      <c r="G18" s="44">
        <f>E18*F18</f>
        <v>0</v>
      </c>
      <c r="H18" s="45">
        <v>0</v>
      </c>
      <c r="I18" s="46">
        <f>E18*H18</f>
        <v>0</v>
      </c>
      <c r="J18" s="45"/>
      <c r="K18" s="46">
        <f>E18*J18</f>
        <v>0</v>
      </c>
      <c r="O18" s="38"/>
      <c r="Z18" s="38"/>
      <c r="AA18" s="38">
        <v>12</v>
      </c>
      <c r="AB18" s="38">
        <v>0</v>
      </c>
      <c r="AC18" s="38">
        <v>6</v>
      </c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47">
        <f>G18</f>
        <v>0</v>
      </c>
      <c r="BA18" s="38"/>
      <c r="BB18" s="38"/>
      <c r="BC18" s="38"/>
      <c r="BD18" s="38"/>
      <c r="BE18" s="38"/>
      <c r="BF18" s="38"/>
      <c r="BG18" s="38"/>
      <c r="BH18" s="38"/>
      <c r="BI18" s="38"/>
      <c r="CA18" s="38">
        <v>12</v>
      </c>
      <c r="CB18" s="38">
        <v>0</v>
      </c>
      <c r="CZ18" s="1">
        <v>1</v>
      </c>
    </row>
    <row r="19" spans="1:104" x14ac:dyDescent="0.2">
      <c r="A19" s="39">
        <v>7</v>
      </c>
      <c r="B19" s="40" t="s">
        <v>68</v>
      </c>
      <c r="C19" s="41" t="s">
        <v>69</v>
      </c>
      <c r="D19" s="42" t="s">
        <v>67</v>
      </c>
      <c r="E19" s="159">
        <v>1</v>
      </c>
      <c r="F19" s="43"/>
      <c r="G19" s="44">
        <f>E19*F19</f>
        <v>0</v>
      </c>
      <c r="H19" s="45">
        <v>0</v>
      </c>
      <c r="I19" s="46">
        <f>E19*H19</f>
        <v>0</v>
      </c>
      <c r="J19" s="45"/>
      <c r="K19" s="46">
        <f>E19*J19</f>
        <v>0</v>
      </c>
      <c r="O19" s="38"/>
      <c r="Z19" s="38"/>
      <c r="AA19" s="38">
        <v>12</v>
      </c>
      <c r="AB19" s="38">
        <v>0</v>
      </c>
      <c r="AC19" s="38">
        <v>7</v>
      </c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47">
        <f>G19</f>
        <v>0</v>
      </c>
      <c r="BA19" s="38"/>
      <c r="BB19" s="38"/>
      <c r="BC19" s="38"/>
      <c r="BD19" s="38"/>
      <c r="BE19" s="38"/>
      <c r="BF19" s="38"/>
      <c r="BG19" s="38"/>
      <c r="BH19" s="38"/>
      <c r="BI19" s="38"/>
      <c r="CA19" s="38">
        <v>12</v>
      </c>
      <c r="CB19" s="38">
        <v>0</v>
      </c>
      <c r="CZ19" s="1">
        <v>1</v>
      </c>
    </row>
    <row r="20" spans="1:104" x14ac:dyDescent="0.2">
      <c r="A20" s="39">
        <v>8</v>
      </c>
      <c r="B20" s="40" t="s">
        <v>70</v>
      </c>
      <c r="C20" s="41" t="s">
        <v>71</v>
      </c>
      <c r="D20" s="42" t="s">
        <v>67</v>
      </c>
      <c r="E20" s="159">
        <v>1</v>
      </c>
      <c r="F20" s="43"/>
      <c r="G20" s="44">
        <f>E20*F20</f>
        <v>0</v>
      </c>
      <c r="H20" s="45">
        <v>0</v>
      </c>
      <c r="I20" s="46">
        <f>E20*H20</f>
        <v>0</v>
      </c>
      <c r="J20" s="45"/>
      <c r="K20" s="46">
        <f>E20*J20</f>
        <v>0</v>
      </c>
      <c r="O20" s="38"/>
      <c r="Z20" s="38"/>
      <c r="AA20" s="38">
        <v>12</v>
      </c>
      <c r="AB20" s="38">
        <v>0</v>
      </c>
      <c r="AC20" s="38">
        <v>8</v>
      </c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47">
        <f>G20</f>
        <v>0</v>
      </c>
      <c r="BA20" s="38"/>
      <c r="BB20" s="38"/>
      <c r="BC20" s="38"/>
      <c r="BD20" s="38"/>
      <c r="BE20" s="38"/>
      <c r="BF20" s="38"/>
      <c r="BG20" s="38"/>
      <c r="BH20" s="38"/>
      <c r="BI20" s="38"/>
      <c r="CA20" s="38">
        <v>12</v>
      </c>
      <c r="CB20" s="38">
        <v>0</v>
      </c>
      <c r="CZ20" s="1">
        <v>1</v>
      </c>
    </row>
    <row r="21" spans="1:104" x14ac:dyDescent="0.2">
      <c r="A21" s="48"/>
      <c r="B21" s="49"/>
      <c r="C21" s="188" t="s">
        <v>72</v>
      </c>
      <c r="D21" s="189"/>
      <c r="E21" s="189"/>
      <c r="F21" s="189"/>
      <c r="G21" s="190"/>
      <c r="I21" s="50"/>
      <c r="K21" s="50"/>
      <c r="L21" s="51" t="s">
        <v>72</v>
      </c>
      <c r="O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</row>
    <row r="22" spans="1:104" x14ac:dyDescent="0.2">
      <c r="A22" s="39">
        <v>9</v>
      </c>
      <c r="B22" s="40" t="s">
        <v>73</v>
      </c>
      <c r="C22" s="41" t="s">
        <v>74</v>
      </c>
      <c r="D22" s="42" t="s">
        <v>67</v>
      </c>
      <c r="E22" s="159">
        <v>1</v>
      </c>
      <c r="F22" s="43"/>
      <c r="G22" s="44">
        <f>E22*F22</f>
        <v>0</v>
      </c>
      <c r="H22" s="45">
        <v>0</v>
      </c>
      <c r="I22" s="46">
        <f>E22*H22</f>
        <v>0</v>
      </c>
      <c r="J22" s="45"/>
      <c r="K22" s="46">
        <f>E22*J22</f>
        <v>0</v>
      </c>
      <c r="O22" s="38"/>
      <c r="Z22" s="38"/>
      <c r="AA22" s="38">
        <v>12</v>
      </c>
      <c r="AB22" s="38">
        <v>0</v>
      </c>
      <c r="AC22" s="38">
        <v>9</v>
      </c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47">
        <f>G22</f>
        <v>0</v>
      </c>
      <c r="BA22" s="38"/>
      <c r="BB22" s="38"/>
      <c r="BC22" s="38"/>
      <c r="BD22" s="38"/>
      <c r="BE22" s="38"/>
      <c r="BF22" s="38"/>
      <c r="BG22" s="38"/>
      <c r="BH22" s="38"/>
      <c r="BI22" s="38"/>
      <c r="CA22" s="38">
        <v>12</v>
      </c>
      <c r="CB22" s="38">
        <v>0</v>
      </c>
      <c r="CZ22" s="1">
        <v>1</v>
      </c>
    </row>
    <row r="23" spans="1:104" x14ac:dyDescent="0.2">
      <c r="A23" s="48"/>
      <c r="B23" s="49"/>
      <c r="C23" s="188"/>
      <c r="D23" s="189"/>
      <c r="E23" s="189"/>
      <c r="F23" s="189"/>
      <c r="G23" s="190"/>
      <c r="I23" s="50"/>
      <c r="K23" s="50"/>
      <c r="L23" s="51"/>
      <c r="O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</row>
    <row r="24" spans="1:104" ht="33.75" x14ac:dyDescent="0.2">
      <c r="A24" s="48"/>
      <c r="B24" s="49"/>
      <c r="C24" s="188" t="s">
        <v>75</v>
      </c>
      <c r="D24" s="189"/>
      <c r="E24" s="189"/>
      <c r="F24" s="189"/>
      <c r="G24" s="190"/>
      <c r="I24" s="50"/>
      <c r="K24" s="50"/>
      <c r="L24" s="51" t="s">
        <v>75</v>
      </c>
      <c r="O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</row>
    <row r="25" spans="1:104" x14ac:dyDescent="0.2">
      <c r="A25" s="39">
        <v>10</v>
      </c>
      <c r="B25" s="40" t="s">
        <v>76</v>
      </c>
      <c r="C25" s="41" t="s">
        <v>77</v>
      </c>
      <c r="D25" s="42" t="s">
        <v>67</v>
      </c>
      <c r="E25" s="159">
        <v>1</v>
      </c>
      <c r="F25" s="43"/>
      <c r="G25" s="44">
        <f>E25*F25</f>
        <v>0</v>
      </c>
      <c r="H25" s="45">
        <v>0</v>
      </c>
      <c r="I25" s="46">
        <f>E25*H25</f>
        <v>0</v>
      </c>
      <c r="J25" s="45"/>
      <c r="K25" s="46">
        <f>E25*J25</f>
        <v>0</v>
      </c>
      <c r="O25" s="38"/>
      <c r="Z25" s="38"/>
      <c r="AA25" s="38">
        <v>12</v>
      </c>
      <c r="AB25" s="38">
        <v>0</v>
      </c>
      <c r="AC25" s="38">
        <v>10</v>
      </c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47">
        <f>G25</f>
        <v>0</v>
      </c>
      <c r="BA25" s="38"/>
      <c r="BB25" s="38"/>
      <c r="BC25" s="38"/>
      <c r="BD25" s="38"/>
      <c r="BE25" s="38"/>
      <c r="BF25" s="38"/>
      <c r="BG25" s="38"/>
      <c r="BH25" s="38"/>
      <c r="BI25" s="38"/>
      <c r="CA25" s="38">
        <v>12</v>
      </c>
      <c r="CB25" s="38">
        <v>0</v>
      </c>
      <c r="CZ25" s="1">
        <v>1</v>
      </c>
    </row>
    <row r="26" spans="1:104" x14ac:dyDescent="0.2">
      <c r="A26" s="48"/>
      <c r="B26" s="49"/>
      <c r="C26" s="188"/>
      <c r="D26" s="189"/>
      <c r="E26" s="189"/>
      <c r="F26" s="189"/>
      <c r="G26" s="190"/>
      <c r="I26" s="50"/>
      <c r="K26" s="50"/>
      <c r="L26" s="51"/>
      <c r="O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</row>
    <row r="27" spans="1:104" x14ac:dyDescent="0.2">
      <c r="A27" s="39">
        <v>11</v>
      </c>
      <c r="B27" s="40" t="s">
        <v>78</v>
      </c>
      <c r="C27" s="41" t="s">
        <v>82</v>
      </c>
      <c r="D27" s="42" t="s">
        <v>83</v>
      </c>
      <c r="E27" s="159">
        <v>1</v>
      </c>
      <c r="F27" s="43"/>
      <c r="G27" s="44">
        <f>E27*F27</f>
        <v>0</v>
      </c>
      <c r="H27" s="45">
        <v>0</v>
      </c>
      <c r="I27" s="46">
        <f>E27*H27</f>
        <v>0</v>
      </c>
      <c r="J27" s="45"/>
      <c r="K27" s="46">
        <f>E27*J27</f>
        <v>0</v>
      </c>
      <c r="O27" s="38"/>
      <c r="Z27" s="38"/>
      <c r="AA27" s="38">
        <v>12</v>
      </c>
      <c r="AB27" s="38">
        <v>0</v>
      </c>
      <c r="AC27" s="38">
        <v>17</v>
      </c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47">
        <f>G27</f>
        <v>0</v>
      </c>
      <c r="BA27" s="38"/>
      <c r="BB27" s="38"/>
      <c r="BC27" s="38"/>
      <c r="BD27" s="38"/>
      <c r="BE27" s="38"/>
      <c r="BF27" s="38"/>
      <c r="BG27" s="38"/>
      <c r="BH27" s="38"/>
      <c r="BI27" s="38"/>
      <c r="CA27" s="38">
        <v>12</v>
      </c>
      <c r="CB27" s="38">
        <v>0</v>
      </c>
      <c r="CZ27" s="1">
        <v>1</v>
      </c>
    </row>
    <row r="28" spans="1:104" x14ac:dyDescent="0.2">
      <c r="A28" s="48"/>
      <c r="B28" s="49"/>
      <c r="C28" s="188" t="s">
        <v>72</v>
      </c>
      <c r="D28" s="189"/>
      <c r="E28" s="189"/>
      <c r="F28" s="189"/>
      <c r="G28" s="190"/>
      <c r="I28" s="50"/>
      <c r="K28" s="50"/>
      <c r="L28" s="51" t="s">
        <v>72</v>
      </c>
      <c r="O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</row>
    <row r="29" spans="1:104" x14ac:dyDescent="0.2">
      <c r="A29" s="48"/>
      <c r="B29" s="49"/>
      <c r="C29" s="188" t="s">
        <v>80</v>
      </c>
      <c r="D29" s="189"/>
      <c r="E29" s="189"/>
      <c r="F29" s="189"/>
      <c r="G29" s="190"/>
      <c r="I29" s="50"/>
      <c r="K29" s="50"/>
      <c r="L29" s="51" t="s">
        <v>80</v>
      </c>
      <c r="O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</row>
    <row r="30" spans="1:104" x14ac:dyDescent="0.2">
      <c r="A30" s="48"/>
      <c r="B30" s="49"/>
      <c r="C30" s="188" t="s">
        <v>84</v>
      </c>
      <c r="D30" s="189"/>
      <c r="E30" s="189"/>
      <c r="F30" s="189"/>
      <c r="G30" s="190"/>
      <c r="I30" s="50"/>
      <c r="K30" s="50"/>
      <c r="L30" s="51" t="s">
        <v>84</v>
      </c>
      <c r="O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</row>
    <row r="31" spans="1:104" x14ac:dyDescent="0.2">
      <c r="A31" s="48"/>
      <c r="B31" s="49"/>
      <c r="C31" s="188" t="s">
        <v>79</v>
      </c>
      <c r="D31" s="189"/>
      <c r="E31" s="189"/>
      <c r="F31" s="189"/>
      <c r="G31" s="190"/>
      <c r="I31" s="50"/>
      <c r="K31" s="50"/>
      <c r="L31" s="51" t="s">
        <v>79</v>
      </c>
      <c r="O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</row>
    <row r="32" spans="1:104" x14ac:dyDescent="0.2">
      <c r="A32" s="39">
        <v>12</v>
      </c>
      <c r="B32" s="40" t="s">
        <v>81</v>
      </c>
      <c r="C32" s="41" t="s">
        <v>86</v>
      </c>
      <c r="D32" s="42" t="s">
        <v>51</v>
      </c>
      <c r="E32" s="159">
        <v>1</v>
      </c>
      <c r="F32" s="43"/>
      <c r="G32" s="44">
        <f>E32*F32</f>
        <v>0</v>
      </c>
      <c r="H32" s="45">
        <v>0</v>
      </c>
      <c r="I32" s="46">
        <f>E32*H32</f>
        <v>0</v>
      </c>
      <c r="J32" s="45"/>
      <c r="K32" s="46">
        <f>E32*J32</f>
        <v>0</v>
      </c>
      <c r="O32" s="38"/>
      <c r="Z32" s="38"/>
      <c r="AA32" s="38">
        <v>12</v>
      </c>
      <c r="AB32" s="38">
        <v>0</v>
      </c>
      <c r="AC32" s="38">
        <v>18</v>
      </c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47">
        <f>G32</f>
        <v>0</v>
      </c>
      <c r="BA32" s="38"/>
      <c r="BB32" s="38"/>
      <c r="BC32" s="38"/>
      <c r="BD32" s="38"/>
      <c r="BE32" s="38"/>
      <c r="BF32" s="38"/>
      <c r="BG32" s="38"/>
      <c r="BH32" s="38"/>
      <c r="BI32" s="38"/>
      <c r="CA32" s="38">
        <v>12</v>
      </c>
      <c r="CB32" s="38">
        <v>0</v>
      </c>
      <c r="CZ32" s="1">
        <v>1</v>
      </c>
    </row>
    <row r="33" spans="1:104" ht="22.5" x14ac:dyDescent="0.2">
      <c r="A33" s="48"/>
      <c r="B33" s="49"/>
      <c r="C33" s="188" t="s">
        <v>87</v>
      </c>
      <c r="D33" s="189"/>
      <c r="E33" s="189"/>
      <c r="F33" s="189"/>
      <c r="G33" s="190"/>
      <c r="I33" s="50"/>
      <c r="K33" s="50"/>
      <c r="L33" s="51" t="s">
        <v>87</v>
      </c>
      <c r="O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</row>
    <row r="34" spans="1:104" x14ac:dyDescent="0.2">
      <c r="A34" s="39">
        <v>13</v>
      </c>
      <c r="B34" s="40" t="s">
        <v>85</v>
      </c>
      <c r="C34" s="41" t="s">
        <v>89</v>
      </c>
      <c r="D34" s="42" t="s">
        <v>83</v>
      </c>
      <c r="E34" s="159">
        <v>1</v>
      </c>
      <c r="F34" s="43"/>
      <c r="G34" s="44">
        <f>E34*F34</f>
        <v>0</v>
      </c>
      <c r="H34" s="45">
        <v>0</v>
      </c>
      <c r="I34" s="46">
        <f>E34*H34</f>
        <v>0</v>
      </c>
      <c r="J34" s="45"/>
      <c r="K34" s="46">
        <f>E34*J34</f>
        <v>0</v>
      </c>
      <c r="O34" s="38"/>
      <c r="Z34" s="38"/>
      <c r="AA34" s="38">
        <v>12</v>
      </c>
      <c r="AB34" s="38">
        <v>0</v>
      </c>
      <c r="AC34" s="38">
        <v>19</v>
      </c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47">
        <f>G34</f>
        <v>0</v>
      </c>
      <c r="BA34" s="38"/>
      <c r="BB34" s="38"/>
      <c r="BC34" s="38"/>
      <c r="BD34" s="38"/>
      <c r="BE34" s="38"/>
      <c r="BF34" s="38"/>
      <c r="BG34" s="38"/>
      <c r="BH34" s="38"/>
      <c r="BI34" s="38"/>
      <c r="CA34" s="38">
        <v>12</v>
      </c>
      <c r="CB34" s="38">
        <v>0</v>
      </c>
      <c r="CZ34" s="1">
        <v>1</v>
      </c>
    </row>
    <row r="35" spans="1:104" x14ac:dyDescent="0.2">
      <c r="A35" s="48"/>
      <c r="B35" s="49"/>
      <c r="C35" s="188" t="s">
        <v>72</v>
      </c>
      <c r="D35" s="189"/>
      <c r="E35" s="189"/>
      <c r="F35" s="189"/>
      <c r="G35" s="190"/>
      <c r="I35" s="50"/>
      <c r="K35" s="50"/>
      <c r="L35" s="51" t="s">
        <v>72</v>
      </c>
      <c r="O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</row>
    <row r="36" spans="1:104" x14ac:dyDescent="0.2">
      <c r="A36" s="48"/>
      <c r="B36" s="49"/>
      <c r="C36" s="188" t="s">
        <v>80</v>
      </c>
      <c r="D36" s="189"/>
      <c r="E36" s="189"/>
      <c r="F36" s="189"/>
      <c r="G36" s="190"/>
      <c r="I36" s="50"/>
      <c r="K36" s="50"/>
      <c r="L36" s="51" t="s">
        <v>80</v>
      </c>
      <c r="O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</row>
    <row r="37" spans="1:104" x14ac:dyDescent="0.2">
      <c r="A37" s="48"/>
      <c r="B37" s="49"/>
      <c r="C37" s="188" t="s">
        <v>84</v>
      </c>
      <c r="D37" s="189"/>
      <c r="E37" s="189"/>
      <c r="F37" s="189"/>
      <c r="G37" s="190"/>
      <c r="I37" s="50"/>
      <c r="K37" s="50"/>
      <c r="L37" s="51" t="s">
        <v>84</v>
      </c>
      <c r="O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</row>
    <row r="38" spans="1:104" x14ac:dyDescent="0.2">
      <c r="A38" s="48"/>
      <c r="B38" s="49"/>
      <c r="C38" s="188" t="s">
        <v>79</v>
      </c>
      <c r="D38" s="189"/>
      <c r="E38" s="189"/>
      <c r="F38" s="189"/>
      <c r="G38" s="190"/>
      <c r="I38" s="50"/>
      <c r="K38" s="50"/>
      <c r="L38" s="51" t="s">
        <v>79</v>
      </c>
      <c r="O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</row>
    <row r="39" spans="1:104" x14ac:dyDescent="0.2">
      <c r="A39" s="39">
        <v>14</v>
      </c>
      <c r="B39" s="40" t="s">
        <v>88</v>
      </c>
      <c r="C39" s="41" t="s">
        <v>90</v>
      </c>
      <c r="D39" s="42" t="s">
        <v>51</v>
      </c>
      <c r="E39" s="159">
        <v>1</v>
      </c>
      <c r="F39" s="43"/>
      <c r="G39" s="44">
        <f>E39*F39</f>
        <v>0</v>
      </c>
      <c r="H39" s="45">
        <v>0</v>
      </c>
      <c r="I39" s="46">
        <f>E39*H39</f>
        <v>0</v>
      </c>
      <c r="J39" s="45"/>
      <c r="K39" s="46">
        <f>E39*J39</f>
        <v>0</v>
      </c>
      <c r="O39" s="38"/>
      <c r="Z39" s="38"/>
      <c r="AA39" s="38">
        <v>12</v>
      </c>
      <c r="AB39" s="38">
        <v>0</v>
      </c>
      <c r="AC39" s="38">
        <v>20</v>
      </c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47">
        <f>G39</f>
        <v>0</v>
      </c>
      <c r="BA39" s="38"/>
      <c r="BB39" s="38"/>
      <c r="BC39" s="38"/>
      <c r="BD39" s="38"/>
      <c r="BE39" s="38"/>
      <c r="BF39" s="38"/>
      <c r="BG39" s="38"/>
      <c r="BH39" s="38"/>
      <c r="BI39" s="38"/>
      <c r="CA39" s="38">
        <v>12</v>
      </c>
      <c r="CB39" s="38">
        <v>0</v>
      </c>
      <c r="CZ39" s="1">
        <v>1</v>
      </c>
    </row>
    <row r="40" spans="1:104" x14ac:dyDescent="0.2">
      <c r="A40" s="48"/>
      <c r="B40" s="49"/>
      <c r="C40" s="188"/>
      <c r="D40" s="189"/>
      <c r="E40" s="189"/>
      <c r="F40" s="189"/>
      <c r="G40" s="190"/>
      <c r="I40" s="50"/>
      <c r="K40" s="50"/>
      <c r="L40" s="51"/>
      <c r="O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</row>
    <row r="41" spans="1:104" x14ac:dyDescent="0.2">
      <c r="A41" s="52" t="s">
        <v>47</v>
      </c>
      <c r="B41" s="53" t="s">
        <v>43</v>
      </c>
      <c r="C41" s="54" t="s">
        <v>44</v>
      </c>
      <c r="D41" s="55"/>
      <c r="E41" s="56"/>
      <c r="F41" s="56"/>
      <c r="G41" s="57">
        <f>SUM(G7:G40)</f>
        <v>0</v>
      </c>
      <c r="H41" s="58"/>
      <c r="I41" s="57">
        <f>SUM(I7:I40)</f>
        <v>0</v>
      </c>
      <c r="J41" s="59"/>
      <c r="K41" s="57">
        <f>SUM(K7:K40)</f>
        <v>0</v>
      </c>
      <c r="O41" s="38"/>
      <c r="X41" s="60">
        <f>K41</f>
        <v>0</v>
      </c>
      <c r="Y41" s="60">
        <f>I41</f>
        <v>0</v>
      </c>
      <c r="Z41" s="47">
        <f>G41</f>
        <v>0</v>
      </c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61"/>
      <c r="BB41" s="61"/>
      <c r="BC41" s="61"/>
      <c r="BD41" s="61"/>
      <c r="BE41" s="61"/>
      <c r="BF41" s="61"/>
      <c r="BG41" s="38"/>
      <c r="BH41" s="38"/>
      <c r="BI41" s="38"/>
    </row>
    <row r="42" spans="1:104" x14ac:dyDescent="0.2">
      <c r="A42" s="62" t="s">
        <v>26</v>
      </c>
      <c r="B42" s="63" t="s">
        <v>48</v>
      </c>
      <c r="C42" s="64"/>
      <c r="D42" s="65"/>
      <c r="E42" s="66"/>
      <c r="F42" s="66"/>
      <c r="G42" s="67">
        <f>SUM(Z7:Z42)</f>
        <v>0</v>
      </c>
      <c r="H42" s="68"/>
      <c r="I42" s="67">
        <f>SUM(Y7:Y42)</f>
        <v>0</v>
      </c>
      <c r="J42" s="68"/>
      <c r="K42" s="67">
        <f>SUM(X7:X42)</f>
        <v>0</v>
      </c>
      <c r="O42" s="38"/>
      <c r="BA42" s="69"/>
      <c r="BB42" s="69"/>
      <c r="BC42" s="69"/>
      <c r="BD42" s="69"/>
      <c r="BE42" s="69"/>
      <c r="BF42" s="69"/>
    </row>
    <row r="43" spans="1:104" x14ac:dyDescent="0.2">
      <c r="E43" s="1"/>
    </row>
    <row r="44" spans="1:104" x14ac:dyDescent="0.2">
      <c r="E44" s="1"/>
    </row>
    <row r="45" spans="1:104" x14ac:dyDescent="0.2">
      <c r="E45" s="1"/>
    </row>
    <row r="46" spans="1:104" x14ac:dyDescent="0.2">
      <c r="E46" s="1"/>
    </row>
    <row r="47" spans="1:104" x14ac:dyDescent="0.2">
      <c r="E47" s="1"/>
    </row>
    <row r="48" spans="1:104" x14ac:dyDescent="0.2">
      <c r="E48" s="1"/>
    </row>
    <row r="49" spans="1:7" x14ac:dyDescent="0.2">
      <c r="E49" s="1"/>
    </row>
    <row r="50" spans="1:7" x14ac:dyDescent="0.2">
      <c r="E50" s="1"/>
    </row>
    <row r="51" spans="1:7" x14ac:dyDescent="0.2">
      <c r="E51" s="1"/>
    </row>
    <row r="52" spans="1:7" x14ac:dyDescent="0.2">
      <c r="E52" s="1"/>
    </row>
    <row r="53" spans="1:7" x14ac:dyDescent="0.2">
      <c r="E53" s="1"/>
    </row>
    <row r="54" spans="1:7" x14ac:dyDescent="0.2">
      <c r="E54" s="1"/>
    </row>
    <row r="55" spans="1:7" x14ac:dyDescent="0.2">
      <c r="E55" s="1"/>
    </row>
    <row r="56" spans="1:7" x14ac:dyDescent="0.2">
      <c r="E56" s="1"/>
    </row>
    <row r="57" spans="1:7" x14ac:dyDescent="0.2">
      <c r="E57" s="1"/>
    </row>
    <row r="58" spans="1:7" x14ac:dyDescent="0.2">
      <c r="E58" s="1"/>
    </row>
    <row r="59" spans="1:7" x14ac:dyDescent="0.2">
      <c r="E59" s="1"/>
    </row>
    <row r="60" spans="1:7" x14ac:dyDescent="0.2">
      <c r="E60" s="1"/>
    </row>
    <row r="61" spans="1:7" x14ac:dyDescent="0.2">
      <c r="E61" s="1"/>
    </row>
    <row r="62" spans="1:7" x14ac:dyDescent="0.2">
      <c r="E62" s="1"/>
    </row>
    <row r="63" spans="1:7" x14ac:dyDescent="0.2">
      <c r="E63" s="1"/>
    </row>
    <row r="64" spans="1:7" x14ac:dyDescent="0.2">
      <c r="A64" s="70"/>
      <c r="B64" s="70"/>
      <c r="C64" s="70"/>
      <c r="D64" s="70"/>
      <c r="E64" s="70"/>
      <c r="F64" s="70"/>
      <c r="G64" s="70"/>
    </row>
    <row r="65" spans="1:7" x14ac:dyDescent="0.2">
      <c r="A65" s="70"/>
      <c r="B65" s="70"/>
      <c r="C65" s="70"/>
      <c r="D65" s="70"/>
      <c r="E65" s="70"/>
      <c r="F65" s="70"/>
      <c r="G65" s="70"/>
    </row>
    <row r="66" spans="1:7" x14ac:dyDescent="0.2">
      <c r="A66" s="70"/>
      <c r="B66" s="70"/>
      <c r="C66" s="70"/>
      <c r="D66" s="70"/>
      <c r="E66" s="70"/>
      <c r="F66" s="70"/>
      <c r="G66" s="70"/>
    </row>
    <row r="67" spans="1:7" x14ac:dyDescent="0.2">
      <c r="A67" s="70"/>
      <c r="B67" s="70"/>
      <c r="C67" s="70"/>
      <c r="D67" s="70"/>
      <c r="E67" s="70"/>
      <c r="F67" s="70"/>
      <c r="G67" s="70"/>
    </row>
    <row r="68" spans="1:7" x14ac:dyDescent="0.2">
      <c r="E68" s="1"/>
    </row>
    <row r="69" spans="1:7" x14ac:dyDescent="0.2">
      <c r="E69" s="1"/>
    </row>
    <row r="70" spans="1:7" x14ac:dyDescent="0.2">
      <c r="E70" s="1"/>
    </row>
    <row r="71" spans="1:7" x14ac:dyDescent="0.2">
      <c r="E71" s="1"/>
    </row>
    <row r="72" spans="1:7" x14ac:dyDescent="0.2">
      <c r="E72" s="1"/>
    </row>
    <row r="73" spans="1:7" x14ac:dyDescent="0.2">
      <c r="E73" s="1"/>
    </row>
    <row r="74" spans="1:7" x14ac:dyDescent="0.2">
      <c r="E74" s="1"/>
    </row>
    <row r="75" spans="1:7" x14ac:dyDescent="0.2">
      <c r="E75" s="1"/>
    </row>
    <row r="76" spans="1:7" x14ac:dyDescent="0.2">
      <c r="E76" s="1"/>
    </row>
    <row r="77" spans="1:7" x14ac:dyDescent="0.2">
      <c r="E77" s="1"/>
    </row>
    <row r="78" spans="1:7" x14ac:dyDescent="0.2">
      <c r="E78" s="1"/>
    </row>
    <row r="79" spans="1:7" x14ac:dyDescent="0.2">
      <c r="E79" s="1"/>
    </row>
    <row r="80" spans="1:7" x14ac:dyDescent="0.2">
      <c r="E80" s="1"/>
    </row>
    <row r="81" spans="5:5" x14ac:dyDescent="0.2">
      <c r="E81" s="1"/>
    </row>
    <row r="82" spans="5:5" x14ac:dyDescent="0.2">
      <c r="E82" s="1"/>
    </row>
    <row r="83" spans="5:5" x14ac:dyDescent="0.2">
      <c r="E83" s="1"/>
    </row>
    <row r="84" spans="5:5" x14ac:dyDescent="0.2">
      <c r="E84" s="1"/>
    </row>
    <row r="85" spans="5:5" x14ac:dyDescent="0.2">
      <c r="E85" s="1"/>
    </row>
    <row r="86" spans="5:5" x14ac:dyDescent="0.2">
      <c r="E86" s="1"/>
    </row>
    <row r="87" spans="5:5" x14ac:dyDescent="0.2">
      <c r="E87" s="1"/>
    </row>
    <row r="88" spans="5:5" x14ac:dyDescent="0.2">
      <c r="E88" s="1"/>
    </row>
    <row r="89" spans="5:5" x14ac:dyDescent="0.2">
      <c r="E89" s="1"/>
    </row>
    <row r="90" spans="5:5" x14ac:dyDescent="0.2">
      <c r="E90" s="1"/>
    </row>
    <row r="91" spans="5:5" x14ac:dyDescent="0.2">
      <c r="E91" s="1"/>
    </row>
    <row r="92" spans="5:5" x14ac:dyDescent="0.2">
      <c r="E92" s="1"/>
    </row>
    <row r="93" spans="5:5" x14ac:dyDescent="0.2">
      <c r="E93" s="1"/>
    </row>
    <row r="94" spans="5:5" x14ac:dyDescent="0.2">
      <c r="E94" s="1"/>
    </row>
    <row r="95" spans="5:5" x14ac:dyDescent="0.2">
      <c r="E95" s="1"/>
    </row>
    <row r="96" spans="5:5" x14ac:dyDescent="0.2">
      <c r="E96" s="1"/>
    </row>
    <row r="97" spans="1:7" x14ac:dyDescent="0.2">
      <c r="E97" s="1"/>
    </row>
    <row r="98" spans="1:7" x14ac:dyDescent="0.2">
      <c r="E98" s="1"/>
    </row>
    <row r="99" spans="1:7" x14ac:dyDescent="0.2">
      <c r="A99" s="71"/>
      <c r="B99" s="71"/>
    </row>
    <row r="100" spans="1:7" x14ac:dyDescent="0.2">
      <c r="A100" s="70"/>
      <c r="B100" s="70"/>
      <c r="C100" s="72"/>
      <c r="D100" s="72"/>
      <c r="E100" s="73"/>
      <c r="F100" s="72"/>
      <c r="G100" s="74"/>
    </row>
    <row r="101" spans="1:7" x14ac:dyDescent="0.2">
      <c r="A101" s="75"/>
      <c r="B101" s="75"/>
      <c r="C101" s="70"/>
      <c r="D101" s="70"/>
      <c r="E101" s="76"/>
      <c r="F101" s="70"/>
      <c r="G101" s="70"/>
    </row>
    <row r="102" spans="1:7" x14ac:dyDescent="0.2">
      <c r="A102" s="70"/>
      <c r="B102" s="70"/>
      <c r="C102" s="70"/>
      <c r="D102" s="70"/>
      <c r="E102" s="76"/>
      <c r="F102" s="70"/>
      <c r="G102" s="70"/>
    </row>
    <row r="103" spans="1:7" x14ac:dyDescent="0.2">
      <c r="A103" s="70"/>
      <c r="B103" s="70"/>
      <c r="C103" s="70"/>
      <c r="D103" s="70"/>
      <c r="E103" s="76"/>
      <c r="F103" s="70"/>
      <c r="G103" s="70"/>
    </row>
    <row r="104" spans="1:7" x14ac:dyDescent="0.2">
      <c r="A104" s="70"/>
      <c r="B104" s="70"/>
      <c r="C104" s="70"/>
      <c r="D104" s="70"/>
      <c r="E104" s="76"/>
      <c r="F104" s="70"/>
      <c r="G104" s="70"/>
    </row>
    <row r="105" spans="1:7" x14ac:dyDescent="0.2">
      <c r="A105" s="70"/>
      <c r="B105" s="70"/>
      <c r="C105" s="70"/>
      <c r="D105" s="70"/>
      <c r="E105" s="76"/>
      <c r="F105" s="70"/>
      <c r="G105" s="70"/>
    </row>
    <row r="106" spans="1:7" x14ac:dyDescent="0.2">
      <c r="A106" s="70"/>
      <c r="B106" s="70"/>
      <c r="C106" s="70"/>
      <c r="D106" s="70"/>
      <c r="E106" s="76"/>
      <c r="F106" s="70"/>
      <c r="G106" s="70"/>
    </row>
    <row r="107" spans="1:7" x14ac:dyDescent="0.2">
      <c r="A107" s="70"/>
      <c r="B107" s="70"/>
      <c r="C107" s="70"/>
      <c r="D107" s="70"/>
      <c r="E107" s="76"/>
      <c r="F107" s="70"/>
      <c r="G107" s="70"/>
    </row>
    <row r="108" spans="1:7" x14ac:dyDescent="0.2">
      <c r="A108" s="70"/>
      <c r="B108" s="70"/>
      <c r="C108" s="70"/>
      <c r="D108" s="70"/>
      <c r="E108" s="76"/>
      <c r="F108" s="70"/>
      <c r="G108" s="70"/>
    </row>
    <row r="109" spans="1:7" x14ac:dyDescent="0.2">
      <c r="A109" s="70"/>
      <c r="B109" s="70"/>
      <c r="C109" s="70"/>
      <c r="D109" s="70"/>
      <c r="E109" s="76"/>
      <c r="F109" s="70"/>
      <c r="G109" s="70"/>
    </row>
    <row r="110" spans="1:7" x14ac:dyDescent="0.2">
      <c r="A110" s="70"/>
      <c r="B110" s="70"/>
      <c r="C110" s="70"/>
      <c r="D110" s="70"/>
      <c r="E110" s="76"/>
      <c r="F110" s="70"/>
      <c r="G110" s="70"/>
    </row>
    <row r="111" spans="1:7" x14ac:dyDescent="0.2">
      <c r="A111" s="70"/>
      <c r="B111" s="70"/>
      <c r="C111" s="70"/>
      <c r="D111" s="70"/>
      <c r="E111" s="76"/>
      <c r="F111" s="70"/>
      <c r="G111" s="70"/>
    </row>
    <row r="112" spans="1:7" x14ac:dyDescent="0.2">
      <c r="A112" s="70"/>
      <c r="B112" s="70"/>
      <c r="C112" s="70"/>
      <c r="D112" s="70"/>
      <c r="E112" s="76"/>
      <c r="F112" s="70"/>
      <c r="G112" s="70"/>
    </row>
    <row r="113" spans="1:7" x14ac:dyDescent="0.2">
      <c r="A113" s="70"/>
      <c r="B113" s="70"/>
      <c r="C113" s="70"/>
      <c r="D113" s="70"/>
      <c r="E113" s="76"/>
      <c r="F113" s="70"/>
      <c r="G113" s="70"/>
    </row>
  </sheetData>
  <sheetProtection algorithmName="SHA-512" hashValue="a9RjQ1hRPP1DyDkECyowl3wzsiuD23SLSk8541PqEzcqL50e/0jSY4iLp94gAFShy2sS+UE/mbvQUg2eevLHnw==" saltValue="Djwj1gUUpDwKeGG+GaVXtA==" spinCount="100000" sheet="1" objects="1" scenarios="1"/>
  <protectedRanges>
    <protectedRange sqref="F8 F11 F12 F14 F16 F18 F19 F20 F22 F25 F27 F32 F34 F39" name="Oblast1"/>
  </protectedRanges>
  <mergeCells count="20">
    <mergeCell ref="C37:G37"/>
    <mergeCell ref="C38:G38"/>
    <mergeCell ref="C40:G40"/>
    <mergeCell ref="C28:G28"/>
    <mergeCell ref="C29:G29"/>
    <mergeCell ref="C30:G30"/>
    <mergeCell ref="C31:G31"/>
    <mergeCell ref="C33:G33"/>
    <mergeCell ref="C35:G35"/>
    <mergeCell ref="C36:G36"/>
    <mergeCell ref="C17:G17"/>
    <mergeCell ref="C21:G21"/>
    <mergeCell ref="C23:G23"/>
    <mergeCell ref="C24:G24"/>
    <mergeCell ref="C26:G26"/>
    <mergeCell ref="A1:G1"/>
    <mergeCell ref="C9:G9"/>
    <mergeCell ref="C10:G10"/>
    <mergeCell ref="C13:G13"/>
    <mergeCell ref="C15:G15"/>
  </mergeCells>
  <printOptions gridLinesSet="0"/>
  <pageMargins left="0.78740157480314965" right="0.78740157480314965" top="0.98425196850393704" bottom="0.59055118110236227" header="0.51181102362204722" footer="0.19685039370078741"/>
  <pageSetup paperSize="9" orientation="portrait" horizontalDpi="300" r:id="rId1"/>
  <headerFooter alignWithMargins="0">
    <oddFooter>&amp;L&amp;9Zpracováno programem &amp;"Arial CE,Tučné"BUILDpower,  © RTS, a.s.&amp;R&amp;9Stránka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CZ226"/>
  <sheetViews>
    <sheetView showGridLines="0" showZeros="0" zoomScale="90" zoomScaleNormal="90" workbookViewId="0">
      <selection activeCell="F8" sqref="F8"/>
    </sheetView>
  </sheetViews>
  <sheetFormatPr defaultColWidth="9.140625" defaultRowHeight="12.75" x14ac:dyDescent="0.2"/>
  <cols>
    <col min="1" max="1" width="4.42578125" style="1" customWidth="1"/>
    <col min="2" max="2" width="11.5703125" style="1" customWidth="1"/>
    <col min="3" max="3" width="40.42578125" style="1" customWidth="1"/>
    <col min="4" max="4" width="5.5703125" style="1" customWidth="1"/>
    <col min="5" max="5" width="10.28515625" style="20" customWidth="1"/>
    <col min="6" max="6" width="12.140625" style="1" customWidth="1"/>
    <col min="7" max="7" width="16.85546875" style="1" customWidth="1"/>
    <col min="8" max="8" width="11" style="1" hidden="1" customWidth="1"/>
    <col min="9" max="9" width="9.7109375" style="1" hidden="1" customWidth="1"/>
    <col min="10" max="10" width="11.28515625" style="1" hidden="1" customWidth="1"/>
    <col min="11" max="11" width="1.85546875" style="1" hidden="1" customWidth="1"/>
    <col min="12" max="12" width="75.42578125" style="1" customWidth="1"/>
    <col min="13" max="13" width="45.28515625" style="1" customWidth="1"/>
    <col min="14" max="55" width="9.140625" style="1"/>
    <col min="56" max="56" width="62.28515625" style="1" customWidth="1"/>
    <col min="57" max="16384" width="9.140625" style="1"/>
  </cols>
  <sheetData>
    <row r="1" spans="1:104" ht="15" customHeight="1" x14ac:dyDescent="0.25">
      <c r="A1" s="187" t="s">
        <v>28</v>
      </c>
      <c r="B1" s="187"/>
      <c r="C1" s="187"/>
      <c r="D1" s="187"/>
      <c r="E1" s="187"/>
      <c r="F1" s="187"/>
      <c r="G1" s="187"/>
    </row>
    <row r="2" spans="1:104" ht="3" customHeight="1" thickBot="1" x14ac:dyDescent="0.25">
      <c r="B2" s="2"/>
      <c r="C2" s="3"/>
      <c r="D2" s="3"/>
      <c r="E2" s="4"/>
      <c r="F2" s="3"/>
      <c r="G2" s="3"/>
    </row>
    <row r="3" spans="1:104" ht="13.5" customHeight="1" thickTop="1" x14ac:dyDescent="0.2">
      <c r="A3" s="5" t="s">
        <v>29</v>
      </c>
      <c r="B3" s="6"/>
      <c r="C3" s="7"/>
      <c r="D3" s="8" t="s">
        <v>92</v>
      </c>
      <c r="E3" s="9"/>
      <c r="F3" s="10"/>
      <c r="G3" s="11"/>
    </row>
    <row r="4" spans="1:104" ht="13.5" customHeight="1" thickBot="1" x14ac:dyDescent="0.25">
      <c r="A4" s="12" t="s">
        <v>30</v>
      </c>
      <c r="B4" s="13"/>
      <c r="C4" s="14"/>
      <c r="D4" s="15" t="s">
        <v>233</v>
      </c>
      <c r="E4" s="16"/>
      <c r="F4" s="17"/>
      <c r="G4" s="18"/>
    </row>
    <row r="5" spans="1:104" ht="13.5" thickTop="1" x14ac:dyDescent="0.2">
      <c r="A5" s="19"/>
      <c r="G5" s="21"/>
    </row>
    <row r="6" spans="1:104" s="27" customFormat="1" ht="26.25" customHeight="1" x14ac:dyDescent="0.2">
      <c r="A6" s="22" t="s">
        <v>31</v>
      </c>
      <c r="B6" s="23" t="s">
        <v>32</v>
      </c>
      <c r="C6" s="23" t="s">
        <v>33</v>
      </c>
      <c r="D6" s="23" t="s">
        <v>34</v>
      </c>
      <c r="E6" s="24" t="s">
        <v>35</v>
      </c>
      <c r="F6" s="23" t="s">
        <v>36</v>
      </c>
      <c r="G6" s="25" t="s">
        <v>37</v>
      </c>
      <c r="H6" s="26" t="s">
        <v>38</v>
      </c>
      <c r="I6" s="26" t="s">
        <v>39</v>
      </c>
      <c r="J6" s="26" t="s">
        <v>40</v>
      </c>
      <c r="K6" s="26" t="s">
        <v>41</v>
      </c>
    </row>
    <row r="7" spans="1:104" ht="14.25" customHeight="1" x14ac:dyDescent="0.2">
      <c r="A7" s="28" t="s">
        <v>42</v>
      </c>
      <c r="B7" s="29" t="s">
        <v>43</v>
      </c>
      <c r="C7" s="30" t="s">
        <v>44</v>
      </c>
      <c r="D7" s="31"/>
      <c r="E7" s="32"/>
      <c r="F7" s="32"/>
      <c r="G7" s="33"/>
      <c r="H7" s="34"/>
      <c r="I7" s="35"/>
      <c r="J7" s="36"/>
      <c r="K7" s="37"/>
      <c r="O7" s="38"/>
    </row>
    <row r="8" spans="1:104" x14ac:dyDescent="0.2">
      <c r="A8" s="39">
        <v>1</v>
      </c>
      <c r="B8" s="40" t="s">
        <v>93</v>
      </c>
      <c r="C8" s="41" t="s">
        <v>94</v>
      </c>
      <c r="D8" s="42" t="s">
        <v>95</v>
      </c>
      <c r="E8" s="159">
        <v>99.29</v>
      </c>
      <c r="F8" s="43"/>
      <c r="G8" s="44">
        <f>E8*F8</f>
        <v>0</v>
      </c>
      <c r="H8" s="45">
        <v>0</v>
      </c>
      <c r="I8" s="46">
        <f>E8*H8</f>
        <v>0</v>
      </c>
      <c r="J8" s="45">
        <v>0</v>
      </c>
      <c r="K8" s="46">
        <f>E8*J8</f>
        <v>0</v>
      </c>
      <c r="O8" s="38"/>
      <c r="Z8" s="38"/>
      <c r="AA8" s="38">
        <v>1</v>
      </c>
      <c r="AB8" s="38">
        <v>1</v>
      </c>
      <c r="AC8" s="38">
        <v>1</v>
      </c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47">
        <f>G8</f>
        <v>0</v>
      </c>
      <c r="BA8" s="38"/>
      <c r="BB8" s="38"/>
      <c r="BC8" s="38"/>
      <c r="BD8" s="38"/>
      <c r="BE8" s="38"/>
      <c r="BF8" s="38"/>
      <c r="BG8" s="38"/>
      <c r="BH8" s="38"/>
      <c r="BI8" s="38"/>
      <c r="CA8" s="38">
        <v>1</v>
      </c>
      <c r="CB8" s="38">
        <v>1</v>
      </c>
      <c r="CZ8" s="1">
        <v>1</v>
      </c>
    </row>
    <row r="9" spans="1:104" x14ac:dyDescent="0.2">
      <c r="A9" s="48"/>
      <c r="B9" s="49"/>
      <c r="C9" s="191" t="s">
        <v>96</v>
      </c>
      <c r="D9" s="192"/>
      <c r="E9" s="158">
        <v>1.54</v>
      </c>
      <c r="F9" s="77"/>
      <c r="G9" s="78"/>
      <c r="H9" s="79"/>
      <c r="I9" s="50"/>
      <c r="J9" s="70"/>
      <c r="K9" s="50"/>
      <c r="M9" s="51" t="s">
        <v>96</v>
      </c>
      <c r="O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80" t="str">
        <f t="shared" ref="BD9:BD15" si="0">C8</f>
        <v xml:space="preserve">Odkopávky pro silnice v hor. 4 do 100 m3 </v>
      </c>
      <c r="BE9" s="38"/>
      <c r="BF9" s="38"/>
      <c r="BG9" s="38"/>
      <c r="BH9" s="38"/>
      <c r="BI9" s="38"/>
    </row>
    <row r="10" spans="1:104" x14ac:dyDescent="0.2">
      <c r="A10" s="48"/>
      <c r="B10" s="49"/>
      <c r="C10" s="191" t="s">
        <v>97</v>
      </c>
      <c r="D10" s="192"/>
      <c r="E10" s="158">
        <v>24.8</v>
      </c>
      <c r="F10" s="77"/>
      <c r="G10" s="78"/>
      <c r="H10" s="79"/>
      <c r="I10" s="50"/>
      <c r="J10" s="70"/>
      <c r="K10" s="50"/>
      <c r="M10" s="51" t="s">
        <v>97</v>
      </c>
      <c r="O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80" t="str">
        <f t="shared" si="0"/>
        <v>CESTA 13 :15,4*0,1</v>
      </c>
      <c r="BE10" s="38"/>
      <c r="BF10" s="38"/>
      <c r="BG10" s="38"/>
      <c r="BH10" s="38"/>
      <c r="BI10" s="38"/>
    </row>
    <row r="11" spans="1:104" x14ac:dyDescent="0.2">
      <c r="A11" s="48"/>
      <c r="B11" s="49"/>
      <c r="C11" s="191" t="s">
        <v>98</v>
      </c>
      <c r="D11" s="192"/>
      <c r="E11" s="158">
        <v>18.600000000000001</v>
      </c>
      <c r="F11" s="77"/>
      <c r="G11" s="78"/>
      <c r="H11" s="79"/>
      <c r="I11" s="50"/>
      <c r="J11" s="70"/>
      <c r="K11" s="50"/>
      <c r="M11" s="51" t="s">
        <v>98</v>
      </c>
      <c r="O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80" t="str">
        <f t="shared" si="0"/>
        <v>CESTA 5 :248*0,1</v>
      </c>
      <c r="BE11" s="38"/>
      <c r="BF11" s="38"/>
      <c r="BG11" s="38"/>
      <c r="BH11" s="38"/>
      <c r="BI11" s="38"/>
    </row>
    <row r="12" spans="1:104" x14ac:dyDescent="0.2">
      <c r="A12" s="48"/>
      <c r="B12" s="49"/>
      <c r="C12" s="191" t="s">
        <v>99</v>
      </c>
      <c r="D12" s="192"/>
      <c r="E12" s="158">
        <v>46.2</v>
      </c>
      <c r="F12" s="77"/>
      <c r="G12" s="78"/>
      <c r="H12" s="79"/>
      <c r="I12" s="50"/>
      <c r="J12" s="70"/>
      <c r="K12" s="50"/>
      <c r="M12" s="51" t="s">
        <v>99</v>
      </c>
      <c r="O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80" t="str">
        <f t="shared" si="0"/>
        <v>CESTA 4:186*0,1</v>
      </c>
      <c r="BE12" s="38"/>
      <c r="BF12" s="38"/>
      <c r="BG12" s="38"/>
      <c r="BH12" s="38"/>
      <c r="BI12" s="38"/>
    </row>
    <row r="13" spans="1:104" x14ac:dyDescent="0.2">
      <c r="A13" s="48"/>
      <c r="B13" s="49"/>
      <c r="C13" s="191" t="s">
        <v>100</v>
      </c>
      <c r="D13" s="192"/>
      <c r="E13" s="158">
        <v>2.4500000000000002</v>
      </c>
      <c r="F13" s="77"/>
      <c r="G13" s="78"/>
      <c r="H13" s="79"/>
      <c r="I13" s="50"/>
      <c r="J13" s="70"/>
      <c r="K13" s="50"/>
      <c r="M13" s="51" t="s">
        <v>100</v>
      </c>
      <c r="O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80" t="str">
        <f t="shared" si="0"/>
        <v>CESTA 6 :462*0,1</v>
      </c>
      <c r="BE13" s="38"/>
      <c r="BF13" s="38"/>
      <c r="BG13" s="38"/>
      <c r="BH13" s="38"/>
      <c r="BI13" s="38"/>
    </row>
    <row r="14" spans="1:104" x14ac:dyDescent="0.2">
      <c r="A14" s="48"/>
      <c r="B14" s="49"/>
      <c r="C14" s="191" t="s">
        <v>101</v>
      </c>
      <c r="D14" s="192"/>
      <c r="E14" s="158">
        <v>3.5</v>
      </c>
      <c r="F14" s="77"/>
      <c r="G14" s="78"/>
      <c r="H14" s="79"/>
      <c r="I14" s="50"/>
      <c r="J14" s="70"/>
      <c r="K14" s="50"/>
      <c r="M14" s="51" t="s">
        <v>101</v>
      </c>
      <c r="O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80" t="str">
        <f t="shared" si="0"/>
        <v>DŘEVĚNÉ SCHODIŠTĚ :3,5*0,7</v>
      </c>
      <c r="BE14" s="38"/>
      <c r="BF14" s="38"/>
      <c r="BG14" s="38"/>
      <c r="BH14" s="38"/>
      <c r="BI14" s="38"/>
    </row>
    <row r="15" spans="1:104" x14ac:dyDescent="0.2">
      <c r="A15" s="48"/>
      <c r="B15" s="49"/>
      <c r="C15" s="191" t="s">
        <v>102</v>
      </c>
      <c r="D15" s="192"/>
      <c r="E15" s="158">
        <v>2.2000000000000002</v>
      </c>
      <c r="F15" s="77"/>
      <c r="G15" s="78"/>
      <c r="H15" s="79"/>
      <c r="I15" s="50"/>
      <c r="J15" s="70"/>
      <c r="K15" s="50"/>
      <c r="M15" s="51" t="s">
        <v>102</v>
      </c>
      <c r="O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80" t="str">
        <f t="shared" si="0"/>
        <v>3,5*0,5*2</v>
      </c>
      <c r="BE15" s="38"/>
      <c r="BF15" s="38"/>
      <c r="BG15" s="38"/>
      <c r="BH15" s="38"/>
      <c r="BI15" s="38"/>
    </row>
    <row r="16" spans="1:104" ht="22.5" x14ac:dyDescent="0.2">
      <c r="A16" s="39">
        <v>2</v>
      </c>
      <c r="B16" s="40" t="s">
        <v>103</v>
      </c>
      <c r="C16" s="41" t="s">
        <v>104</v>
      </c>
      <c r="D16" s="42" t="s">
        <v>95</v>
      </c>
      <c r="E16" s="159">
        <v>107.074</v>
      </c>
      <c r="F16" s="43"/>
      <c r="G16" s="44">
        <f>E16*F16</f>
        <v>0</v>
      </c>
      <c r="H16" s="45">
        <v>0</v>
      </c>
      <c r="I16" s="46">
        <f>E16*H16</f>
        <v>0</v>
      </c>
      <c r="J16" s="45">
        <v>0</v>
      </c>
      <c r="K16" s="46">
        <f>E16*J16</f>
        <v>0</v>
      </c>
      <c r="O16" s="38"/>
      <c r="Z16" s="38"/>
      <c r="AA16" s="38">
        <v>1</v>
      </c>
      <c r="AB16" s="38">
        <v>1</v>
      </c>
      <c r="AC16" s="38">
        <v>1</v>
      </c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47">
        <f>G16</f>
        <v>0</v>
      </c>
      <c r="BA16" s="38"/>
      <c r="BB16" s="38"/>
      <c r="BC16" s="38"/>
      <c r="BD16" s="38"/>
      <c r="BE16" s="38"/>
      <c r="BF16" s="38"/>
      <c r="BG16" s="38"/>
      <c r="BH16" s="38"/>
      <c r="BI16" s="38"/>
      <c r="CA16" s="38">
        <v>1</v>
      </c>
      <c r="CB16" s="38">
        <v>1</v>
      </c>
      <c r="CZ16" s="1">
        <v>1</v>
      </c>
    </row>
    <row r="17" spans="1:104" x14ac:dyDescent="0.2">
      <c r="A17" s="48"/>
      <c r="B17" s="49"/>
      <c r="C17" s="191" t="s">
        <v>105</v>
      </c>
      <c r="D17" s="192"/>
      <c r="E17" s="158">
        <v>1.694</v>
      </c>
      <c r="F17" s="77"/>
      <c r="G17" s="78"/>
      <c r="H17" s="79"/>
      <c r="I17" s="50"/>
      <c r="J17" s="70"/>
      <c r="K17" s="50"/>
      <c r="M17" s="51" t="s">
        <v>105</v>
      </c>
      <c r="O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80" t="str">
        <f t="shared" ref="BD17:BD23" si="1">C16</f>
        <v xml:space="preserve">Nakládání výkopku z hor.1-4 v množství nad 100 m3 </v>
      </c>
      <c r="BE17" s="38"/>
      <c r="BF17" s="38"/>
      <c r="BG17" s="38"/>
      <c r="BH17" s="38"/>
      <c r="BI17" s="38"/>
    </row>
    <row r="18" spans="1:104" x14ac:dyDescent="0.2">
      <c r="A18" s="48"/>
      <c r="B18" s="49"/>
      <c r="C18" s="191" t="s">
        <v>106</v>
      </c>
      <c r="D18" s="192"/>
      <c r="E18" s="158">
        <v>27.28</v>
      </c>
      <c r="F18" s="77"/>
      <c r="G18" s="78"/>
      <c r="H18" s="79"/>
      <c r="I18" s="50"/>
      <c r="J18" s="70"/>
      <c r="K18" s="50"/>
      <c r="M18" s="51" t="s">
        <v>106</v>
      </c>
      <c r="O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80" t="str">
        <f t="shared" si="1"/>
        <v>CESTA 13 :15,4*0,1*1,1</v>
      </c>
      <c r="BE18" s="38"/>
      <c r="BF18" s="38"/>
      <c r="BG18" s="38"/>
      <c r="BH18" s="38"/>
      <c r="BI18" s="38"/>
    </row>
    <row r="19" spans="1:104" x14ac:dyDescent="0.2">
      <c r="A19" s="48"/>
      <c r="B19" s="49"/>
      <c r="C19" s="191" t="s">
        <v>107</v>
      </c>
      <c r="D19" s="192"/>
      <c r="E19" s="158">
        <v>20.46</v>
      </c>
      <c r="F19" s="77"/>
      <c r="G19" s="78"/>
      <c r="H19" s="79"/>
      <c r="I19" s="50"/>
      <c r="J19" s="70"/>
      <c r="K19" s="50"/>
      <c r="M19" s="51" t="s">
        <v>107</v>
      </c>
      <c r="O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80" t="str">
        <f t="shared" si="1"/>
        <v>CESTA 5 :248*0,1*1,1</v>
      </c>
      <c r="BE19" s="38"/>
      <c r="BF19" s="38"/>
      <c r="BG19" s="38"/>
      <c r="BH19" s="38"/>
      <c r="BI19" s="38"/>
    </row>
    <row r="20" spans="1:104" x14ac:dyDescent="0.2">
      <c r="A20" s="48"/>
      <c r="B20" s="49"/>
      <c r="C20" s="191" t="s">
        <v>108</v>
      </c>
      <c r="D20" s="192"/>
      <c r="E20" s="158">
        <v>2.6949999999999998</v>
      </c>
      <c r="F20" s="77"/>
      <c r="G20" s="78"/>
      <c r="H20" s="79"/>
      <c r="I20" s="50"/>
      <c r="J20" s="70"/>
      <c r="K20" s="50"/>
      <c r="M20" s="51" t="s">
        <v>108</v>
      </c>
      <c r="O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80" t="str">
        <f t="shared" si="1"/>
        <v>CESTA 4:186*0,1*1,1</v>
      </c>
      <c r="BE20" s="38"/>
      <c r="BF20" s="38"/>
      <c r="BG20" s="38"/>
      <c r="BH20" s="38"/>
      <c r="BI20" s="38"/>
    </row>
    <row r="21" spans="1:104" x14ac:dyDescent="0.2">
      <c r="A21" s="48"/>
      <c r="B21" s="49"/>
      <c r="C21" s="191" t="s">
        <v>102</v>
      </c>
      <c r="D21" s="192"/>
      <c r="E21" s="158">
        <v>2.2000000000000002</v>
      </c>
      <c r="F21" s="77"/>
      <c r="G21" s="78"/>
      <c r="H21" s="79"/>
      <c r="I21" s="50"/>
      <c r="J21" s="70"/>
      <c r="K21" s="50"/>
      <c r="M21" s="51" t="s">
        <v>102</v>
      </c>
      <c r="O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80" t="str">
        <f t="shared" si="1"/>
        <v>DŘEVĚNÉ SCHODIŠTĚ :3,5*0,7*1,1</v>
      </c>
      <c r="BE21" s="38"/>
      <c r="BF21" s="38"/>
      <c r="BG21" s="38"/>
      <c r="BH21" s="38"/>
      <c r="BI21" s="38"/>
    </row>
    <row r="22" spans="1:104" x14ac:dyDescent="0.2">
      <c r="A22" s="48"/>
      <c r="B22" s="49"/>
      <c r="C22" s="191" t="s">
        <v>109</v>
      </c>
      <c r="D22" s="192"/>
      <c r="E22" s="158">
        <v>1.925</v>
      </c>
      <c r="F22" s="77"/>
      <c r="G22" s="78"/>
      <c r="H22" s="79"/>
      <c r="I22" s="50"/>
      <c r="J22" s="70"/>
      <c r="K22" s="50"/>
      <c r="M22" s="51" t="s">
        <v>109</v>
      </c>
      <c r="O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80" t="str">
        <f t="shared" si="1"/>
        <v>0,25*4*2*1,1</v>
      </c>
      <c r="BE22" s="38"/>
      <c r="BF22" s="38"/>
      <c r="BG22" s="38"/>
      <c r="BH22" s="38"/>
      <c r="BI22" s="38"/>
    </row>
    <row r="23" spans="1:104" x14ac:dyDescent="0.2">
      <c r="A23" s="48"/>
      <c r="B23" s="49"/>
      <c r="C23" s="191" t="s">
        <v>110</v>
      </c>
      <c r="D23" s="192"/>
      <c r="E23" s="158">
        <v>50.82</v>
      </c>
      <c r="F23" s="77"/>
      <c r="G23" s="78"/>
      <c r="H23" s="79"/>
      <c r="I23" s="50"/>
      <c r="J23" s="70"/>
      <c r="K23" s="50"/>
      <c r="M23" s="51" t="s">
        <v>110</v>
      </c>
      <c r="O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80" t="str">
        <f t="shared" si="1"/>
        <v>3,5*0,5*1,1</v>
      </c>
      <c r="BE23" s="38"/>
      <c r="BF23" s="38"/>
      <c r="BG23" s="38"/>
      <c r="BH23" s="38"/>
      <c r="BI23" s="38"/>
    </row>
    <row r="24" spans="1:104" x14ac:dyDescent="0.2">
      <c r="A24" s="39">
        <v>3</v>
      </c>
      <c r="B24" s="40" t="s">
        <v>111</v>
      </c>
      <c r="C24" s="41" t="s">
        <v>112</v>
      </c>
      <c r="D24" s="42" t="s">
        <v>95</v>
      </c>
      <c r="E24" s="159">
        <v>58</v>
      </c>
      <c r="F24" s="43"/>
      <c r="G24" s="44">
        <f>E24*F24</f>
        <v>0</v>
      </c>
      <c r="H24" s="45">
        <v>0</v>
      </c>
      <c r="I24" s="46">
        <f>E24*H24</f>
        <v>0</v>
      </c>
      <c r="J24" s="45">
        <v>0</v>
      </c>
      <c r="K24" s="46">
        <f>E24*J24</f>
        <v>0</v>
      </c>
      <c r="O24" s="38"/>
      <c r="Z24" s="38"/>
      <c r="AA24" s="38">
        <v>1</v>
      </c>
      <c r="AB24" s="38">
        <v>1</v>
      </c>
      <c r="AC24" s="38">
        <v>1</v>
      </c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47">
        <f>G24</f>
        <v>0</v>
      </c>
      <c r="BA24" s="38"/>
      <c r="BB24" s="38"/>
      <c r="BC24" s="38"/>
      <c r="BD24" s="38"/>
      <c r="BE24" s="38"/>
      <c r="BF24" s="38"/>
      <c r="BG24" s="38"/>
      <c r="BH24" s="38"/>
      <c r="BI24" s="38"/>
      <c r="CA24" s="38">
        <v>1</v>
      </c>
      <c r="CB24" s="38">
        <v>1</v>
      </c>
      <c r="CZ24" s="1">
        <v>1</v>
      </c>
    </row>
    <row r="25" spans="1:104" x14ac:dyDescent="0.2">
      <c r="A25" s="48"/>
      <c r="B25" s="49"/>
      <c r="C25" s="188" t="s">
        <v>113</v>
      </c>
      <c r="D25" s="189"/>
      <c r="E25" s="189"/>
      <c r="F25" s="189"/>
      <c r="G25" s="190"/>
      <c r="I25" s="50"/>
      <c r="K25" s="50"/>
      <c r="L25" s="51" t="s">
        <v>113</v>
      </c>
      <c r="O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</row>
    <row r="26" spans="1:104" x14ac:dyDescent="0.2">
      <c r="A26" s="48"/>
      <c r="B26" s="49"/>
      <c r="C26" s="191" t="s">
        <v>114</v>
      </c>
      <c r="D26" s="192"/>
      <c r="E26" s="158">
        <v>4</v>
      </c>
      <c r="F26" s="77"/>
      <c r="G26" s="78"/>
      <c r="H26" s="79"/>
      <c r="I26" s="50"/>
      <c r="J26" s="70"/>
      <c r="K26" s="50"/>
      <c r="M26" s="51" t="s">
        <v>114</v>
      </c>
      <c r="O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80" t="str">
        <f>C25</f>
        <v xml:space="preserve">PŘEDPOKLAD DOSYPÁNÍ OKOLO CEST </v>
      </c>
      <c r="BE26" s="38"/>
      <c r="BF26" s="38"/>
      <c r="BG26" s="38"/>
      <c r="BH26" s="38"/>
      <c r="BI26" s="38"/>
    </row>
    <row r="27" spans="1:104" x14ac:dyDescent="0.2">
      <c r="A27" s="48"/>
      <c r="B27" s="49"/>
      <c r="C27" s="191" t="s">
        <v>115</v>
      </c>
      <c r="D27" s="192"/>
      <c r="E27" s="158">
        <v>20</v>
      </c>
      <c r="F27" s="77"/>
      <c r="G27" s="78"/>
      <c r="H27" s="79"/>
      <c r="I27" s="50"/>
      <c r="J27" s="70"/>
      <c r="K27" s="50"/>
      <c r="M27" s="51" t="s">
        <v>115</v>
      </c>
      <c r="O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80" t="str">
        <f>C26</f>
        <v>CESTA 13:20*0,2</v>
      </c>
      <c r="BE27" s="38"/>
      <c r="BF27" s="38"/>
      <c r="BG27" s="38"/>
      <c r="BH27" s="38"/>
      <c r="BI27" s="38"/>
    </row>
    <row r="28" spans="1:104" x14ac:dyDescent="0.2">
      <c r="A28" s="48"/>
      <c r="B28" s="49"/>
      <c r="C28" s="191" t="s">
        <v>116</v>
      </c>
      <c r="D28" s="192"/>
      <c r="E28" s="158">
        <v>4</v>
      </c>
      <c r="F28" s="77"/>
      <c r="G28" s="78"/>
      <c r="H28" s="79"/>
      <c r="I28" s="50"/>
      <c r="J28" s="70"/>
      <c r="K28" s="50"/>
      <c r="M28" s="51" t="s">
        <v>116</v>
      </c>
      <c r="O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80" t="str">
        <f>C27</f>
        <v>CESTA 5:100*0,2</v>
      </c>
      <c r="BE28" s="38"/>
      <c r="BF28" s="38"/>
      <c r="BG28" s="38"/>
      <c r="BH28" s="38"/>
      <c r="BI28" s="38"/>
    </row>
    <row r="29" spans="1:104" x14ac:dyDescent="0.2">
      <c r="A29" s="48"/>
      <c r="B29" s="49"/>
      <c r="C29" s="191" t="s">
        <v>117</v>
      </c>
      <c r="D29" s="192"/>
      <c r="E29" s="158">
        <v>20</v>
      </c>
      <c r="F29" s="77"/>
      <c r="G29" s="78"/>
      <c r="H29" s="79"/>
      <c r="I29" s="50"/>
      <c r="J29" s="70"/>
      <c r="K29" s="50"/>
      <c r="M29" s="51" t="s">
        <v>117</v>
      </c>
      <c r="O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80" t="str">
        <f>C28</f>
        <v>CESTA 4:20*0,2</v>
      </c>
      <c r="BE29" s="38"/>
      <c r="BF29" s="38"/>
      <c r="BG29" s="38"/>
      <c r="BH29" s="38"/>
      <c r="BI29" s="38"/>
    </row>
    <row r="30" spans="1:104" x14ac:dyDescent="0.2">
      <c r="A30" s="48"/>
      <c r="B30" s="49"/>
      <c r="C30" s="191" t="s">
        <v>118</v>
      </c>
      <c r="D30" s="192"/>
      <c r="E30" s="158">
        <v>10</v>
      </c>
      <c r="F30" s="77"/>
      <c r="G30" s="78"/>
      <c r="H30" s="79"/>
      <c r="I30" s="50"/>
      <c r="J30" s="70"/>
      <c r="K30" s="50"/>
      <c r="M30" s="51" t="s">
        <v>118</v>
      </c>
      <c r="O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80" t="str">
        <f>C29</f>
        <v>CESTA 6 :200*0,1</v>
      </c>
      <c r="BE30" s="38"/>
      <c r="BF30" s="38"/>
      <c r="BG30" s="38"/>
      <c r="BH30" s="38"/>
      <c r="BI30" s="38"/>
    </row>
    <row r="31" spans="1:104" x14ac:dyDescent="0.2">
      <c r="A31" s="52" t="s">
        <v>47</v>
      </c>
      <c r="B31" s="53" t="s">
        <v>43</v>
      </c>
      <c r="C31" s="54" t="s">
        <v>44</v>
      </c>
      <c r="D31" s="55"/>
      <c r="E31" s="56"/>
      <c r="F31" s="56"/>
      <c r="G31" s="57">
        <f>SUM(G7:G30)</f>
        <v>0</v>
      </c>
      <c r="H31" s="58"/>
      <c r="I31" s="57">
        <f>SUM(I7:I30)</f>
        <v>0</v>
      </c>
      <c r="J31" s="59"/>
      <c r="K31" s="57">
        <f>SUM(K7:K30)</f>
        <v>0</v>
      </c>
      <c r="O31" s="38"/>
      <c r="X31" s="60">
        <f>K31</f>
        <v>0</v>
      </c>
      <c r="Y31" s="60">
        <f>I31</f>
        <v>0</v>
      </c>
      <c r="Z31" s="47">
        <f>G31</f>
        <v>0</v>
      </c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61"/>
      <c r="BB31" s="61"/>
      <c r="BC31" s="61"/>
      <c r="BD31" s="61"/>
      <c r="BE31" s="61"/>
      <c r="BF31" s="61"/>
      <c r="BG31" s="38"/>
      <c r="BH31" s="38"/>
      <c r="BI31" s="38"/>
    </row>
    <row r="32" spans="1:104" ht="14.25" customHeight="1" x14ac:dyDescent="0.2">
      <c r="A32" s="28" t="s">
        <v>42</v>
      </c>
      <c r="B32" s="29" t="s">
        <v>81</v>
      </c>
      <c r="C32" s="30" t="s">
        <v>119</v>
      </c>
      <c r="D32" s="31"/>
      <c r="E32" s="32"/>
      <c r="F32" s="32"/>
      <c r="G32" s="33"/>
      <c r="H32" s="34"/>
      <c r="I32" s="35"/>
      <c r="J32" s="36"/>
      <c r="K32" s="37"/>
      <c r="O32" s="38"/>
    </row>
    <row r="33" spans="1:104" x14ac:dyDescent="0.2">
      <c r="A33" s="39">
        <v>4</v>
      </c>
      <c r="B33" s="40" t="s">
        <v>120</v>
      </c>
      <c r="C33" s="41" t="s">
        <v>121</v>
      </c>
      <c r="D33" s="42" t="s">
        <v>95</v>
      </c>
      <c r="E33" s="159">
        <v>97.34</v>
      </c>
      <c r="F33" s="43"/>
      <c r="G33" s="44">
        <f>E33*F33</f>
        <v>0</v>
      </c>
      <c r="H33" s="45">
        <v>0</v>
      </c>
      <c r="I33" s="46">
        <f>E33*H33</f>
        <v>0</v>
      </c>
      <c r="J33" s="45">
        <v>0</v>
      </c>
      <c r="K33" s="46">
        <f>E33*J33</f>
        <v>0</v>
      </c>
      <c r="O33" s="38"/>
      <c r="Z33" s="38"/>
      <c r="AA33" s="38">
        <v>1</v>
      </c>
      <c r="AB33" s="38">
        <v>1</v>
      </c>
      <c r="AC33" s="38">
        <v>1</v>
      </c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47">
        <f>G33</f>
        <v>0</v>
      </c>
      <c r="BA33" s="38"/>
      <c r="BB33" s="38"/>
      <c r="BC33" s="38"/>
      <c r="BD33" s="38"/>
      <c r="BE33" s="38"/>
      <c r="BF33" s="38"/>
      <c r="BG33" s="38"/>
      <c r="BH33" s="38"/>
      <c r="BI33" s="38"/>
      <c r="CA33" s="38">
        <v>1</v>
      </c>
      <c r="CB33" s="38">
        <v>1</v>
      </c>
      <c r="CZ33" s="1">
        <v>1</v>
      </c>
    </row>
    <row r="34" spans="1:104" x14ac:dyDescent="0.2">
      <c r="A34" s="48"/>
      <c r="B34" s="49"/>
      <c r="C34" s="191" t="s">
        <v>96</v>
      </c>
      <c r="D34" s="192"/>
      <c r="E34" s="158">
        <v>1.54</v>
      </c>
      <c r="F34" s="77"/>
      <c r="G34" s="78"/>
      <c r="H34" s="79"/>
      <c r="I34" s="50"/>
      <c r="J34" s="70"/>
      <c r="K34" s="50"/>
      <c r="M34" s="51" t="s">
        <v>96</v>
      </c>
      <c r="O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80" t="str">
        <f t="shared" ref="BD34:BD40" si="2">C33</f>
        <v xml:space="preserve">Příplatek za lepivost - odkop pro silnice v hor. 4 </v>
      </c>
      <c r="BE34" s="38"/>
      <c r="BF34" s="38"/>
      <c r="BG34" s="38"/>
      <c r="BH34" s="38"/>
      <c r="BI34" s="38"/>
    </row>
    <row r="35" spans="1:104" x14ac:dyDescent="0.2">
      <c r="A35" s="48"/>
      <c r="B35" s="49"/>
      <c r="C35" s="191" t="s">
        <v>97</v>
      </c>
      <c r="D35" s="192"/>
      <c r="E35" s="158">
        <v>24.8</v>
      </c>
      <c r="F35" s="77"/>
      <c r="G35" s="78"/>
      <c r="H35" s="79"/>
      <c r="I35" s="50"/>
      <c r="J35" s="70"/>
      <c r="K35" s="50"/>
      <c r="M35" s="51" t="s">
        <v>97</v>
      </c>
      <c r="O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80" t="str">
        <f t="shared" si="2"/>
        <v>CESTA 13 :15,4*0,1</v>
      </c>
      <c r="BE35" s="38"/>
      <c r="BF35" s="38"/>
      <c r="BG35" s="38"/>
      <c r="BH35" s="38"/>
      <c r="BI35" s="38"/>
    </row>
    <row r="36" spans="1:104" x14ac:dyDescent="0.2">
      <c r="A36" s="48"/>
      <c r="B36" s="49"/>
      <c r="C36" s="191" t="s">
        <v>98</v>
      </c>
      <c r="D36" s="192"/>
      <c r="E36" s="158">
        <v>18.600000000000001</v>
      </c>
      <c r="F36" s="77"/>
      <c r="G36" s="78"/>
      <c r="H36" s="79"/>
      <c r="I36" s="50"/>
      <c r="J36" s="70"/>
      <c r="K36" s="50"/>
      <c r="M36" s="51" t="s">
        <v>98</v>
      </c>
      <c r="O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80" t="str">
        <f t="shared" si="2"/>
        <v>CESTA 5 :248*0,1</v>
      </c>
      <c r="BE36" s="38"/>
      <c r="BF36" s="38"/>
      <c r="BG36" s="38"/>
      <c r="BH36" s="38"/>
      <c r="BI36" s="38"/>
    </row>
    <row r="37" spans="1:104" x14ac:dyDescent="0.2">
      <c r="A37" s="48"/>
      <c r="B37" s="49"/>
      <c r="C37" s="191" t="s">
        <v>100</v>
      </c>
      <c r="D37" s="192"/>
      <c r="E37" s="158">
        <v>2.4500000000000002</v>
      </c>
      <c r="F37" s="77"/>
      <c r="G37" s="78"/>
      <c r="H37" s="79"/>
      <c r="I37" s="50"/>
      <c r="J37" s="70"/>
      <c r="K37" s="50"/>
      <c r="M37" s="51" t="s">
        <v>100</v>
      </c>
      <c r="O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80" t="str">
        <f t="shared" si="2"/>
        <v>CESTA 4:186*0,1</v>
      </c>
      <c r="BE37" s="38"/>
      <c r="BF37" s="38"/>
      <c r="BG37" s="38"/>
      <c r="BH37" s="38"/>
      <c r="BI37" s="38"/>
    </row>
    <row r="38" spans="1:104" x14ac:dyDescent="0.2">
      <c r="A38" s="48"/>
      <c r="B38" s="49"/>
      <c r="C38" s="191" t="s">
        <v>122</v>
      </c>
      <c r="D38" s="192"/>
      <c r="E38" s="158">
        <v>2</v>
      </c>
      <c r="F38" s="77"/>
      <c r="G38" s="78"/>
      <c r="H38" s="79"/>
      <c r="I38" s="50"/>
      <c r="J38" s="70"/>
      <c r="K38" s="50"/>
      <c r="M38" s="51" t="s">
        <v>122</v>
      </c>
      <c r="O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80" t="str">
        <f t="shared" si="2"/>
        <v>DŘEVĚNÉ SCHODIŠTĚ :3,5*0,7</v>
      </c>
      <c r="BE38" s="38"/>
      <c r="BF38" s="38"/>
      <c r="BG38" s="38"/>
      <c r="BH38" s="38"/>
      <c r="BI38" s="38"/>
    </row>
    <row r="39" spans="1:104" x14ac:dyDescent="0.2">
      <c r="A39" s="48"/>
      <c r="B39" s="49"/>
      <c r="C39" s="191" t="s">
        <v>123</v>
      </c>
      <c r="D39" s="192"/>
      <c r="E39" s="158">
        <v>1.75</v>
      </c>
      <c r="F39" s="77"/>
      <c r="G39" s="78"/>
      <c r="H39" s="79"/>
      <c r="I39" s="50"/>
      <c r="J39" s="70"/>
      <c r="K39" s="50"/>
      <c r="M39" s="51" t="s">
        <v>123</v>
      </c>
      <c r="O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80" t="str">
        <f t="shared" si="2"/>
        <v>0,25*4*2</v>
      </c>
      <c r="BE39" s="38"/>
      <c r="BF39" s="38"/>
      <c r="BG39" s="38"/>
      <c r="BH39" s="38"/>
      <c r="BI39" s="38"/>
    </row>
    <row r="40" spans="1:104" x14ac:dyDescent="0.2">
      <c r="A40" s="48"/>
      <c r="B40" s="49"/>
      <c r="C40" s="191" t="s">
        <v>99</v>
      </c>
      <c r="D40" s="192"/>
      <c r="E40" s="158">
        <v>46.2</v>
      </c>
      <c r="F40" s="77"/>
      <c r="G40" s="78"/>
      <c r="H40" s="79"/>
      <c r="I40" s="50"/>
      <c r="J40" s="70"/>
      <c r="K40" s="50"/>
      <c r="M40" s="51" t="s">
        <v>99</v>
      </c>
      <c r="O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80" t="str">
        <f t="shared" si="2"/>
        <v>3,5*0,5</v>
      </c>
      <c r="BE40" s="38"/>
      <c r="BF40" s="38"/>
      <c r="BG40" s="38"/>
      <c r="BH40" s="38"/>
      <c r="BI40" s="38"/>
    </row>
    <row r="41" spans="1:104" x14ac:dyDescent="0.2">
      <c r="A41" s="52" t="s">
        <v>47</v>
      </c>
      <c r="B41" s="53" t="s">
        <v>81</v>
      </c>
      <c r="C41" s="54" t="s">
        <v>119</v>
      </c>
      <c r="D41" s="55"/>
      <c r="E41" s="56"/>
      <c r="F41" s="56"/>
      <c r="G41" s="57">
        <f>SUM(G32:G40)</f>
        <v>0</v>
      </c>
      <c r="H41" s="58"/>
      <c r="I41" s="57">
        <f>SUM(I32:I40)</f>
        <v>0</v>
      </c>
      <c r="J41" s="59"/>
      <c r="K41" s="57">
        <f>SUM(K32:K40)</f>
        <v>0</v>
      </c>
      <c r="O41" s="38"/>
      <c r="X41" s="60">
        <f>K41</f>
        <v>0</v>
      </c>
      <c r="Y41" s="60">
        <f>I41</f>
        <v>0</v>
      </c>
      <c r="Z41" s="47">
        <f>G41</f>
        <v>0</v>
      </c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61"/>
      <c r="BB41" s="61"/>
      <c r="BC41" s="61"/>
      <c r="BD41" s="61"/>
      <c r="BE41" s="61"/>
      <c r="BF41" s="61"/>
      <c r="BG41" s="38"/>
      <c r="BH41" s="38"/>
      <c r="BI41" s="38"/>
    </row>
    <row r="42" spans="1:104" ht="14.25" customHeight="1" x14ac:dyDescent="0.2">
      <c r="A42" s="28" t="s">
        <v>42</v>
      </c>
      <c r="B42" s="29" t="s">
        <v>124</v>
      </c>
      <c r="C42" s="30" t="s">
        <v>125</v>
      </c>
      <c r="D42" s="31"/>
      <c r="E42" s="32"/>
      <c r="F42" s="32"/>
      <c r="G42" s="33"/>
      <c r="H42" s="34"/>
      <c r="I42" s="35"/>
      <c r="J42" s="36"/>
      <c r="K42" s="37"/>
      <c r="O42" s="38"/>
    </row>
    <row r="43" spans="1:104" ht="22.5" x14ac:dyDescent="0.2">
      <c r="A43" s="39">
        <v>5</v>
      </c>
      <c r="B43" s="40" t="s">
        <v>126</v>
      </c>
      <c r="C43" s="41" t="s">
        <v>127</v>
      </c>
      <c r="D43" s="42" t="s">
        <v>95</v>
      </c>
      <c r="E43" s="159">
        <v>107.074</v>
      </c>
      <c r="F43" s="43"/>
      <c r="G43" s="44">
        <f>E43*F43</f>
        <v>0</v>
      </c>
      <c r="H43" s="45">
        <v>0</v>
      </c>
      <c r="I43" s="46">
        <f>E43*H43</f>
        <v>0</v>
      </c>
      <c r="J43" s="45">
        <v>0</v>
      </c>
      <c r="K43" s="46">
        <f>E43*J43</f>
        <v>0</v>
      </c>
      <c r="O43" s="38"/>
      <c r="Z43" s="38"/>
      <c r="AA43" s="38">
        <v>1</v>
      </c>
      <c r="AB43" s="38">
        <v>1</v>
      </c>
      <c r="AC43" s="38">
        <v>1</v>
      </c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47">
        <f>G43</f>
        <v>0</v>
      </c>
      <c r="BA43" s="38"/>
      <c r="BB43" s="38"/>
      <c r="BC43" s="38"/>
      <c r="BD43" s="38"/>
      <c r="BE43" s="38"/>
      <c r="BF43" s="38"/>
      <c r="BG43" s="38"/>
      <c r="BH43" s="38"/>
      <c r="BI43" s="38"/>
      <c r="CA43" s="38">
        <v>1</v>
      </c>
      <c r="CB43" s="38">
        <v>1</v>
      </c>
      <c r="CZ43" s="1">
        <v>1</v>
      </c>
    </row>
    <row r="44" spans="1:104" x14ac:dyDescent="0.2">
      <c r="A44" s="48"/>
      <c r="B44" s="49"/>
      <c r="C44" s="191" t="s">
        <v>108</v>
      </c>
      <c r="D44" s="192"/>
      <c r="E44" s="158">
        <v>2.6949999999999998</v>
      </c>
      <c r="F44" s="77"/>
      <c r="G44" s="78"/>
      <c r="H44" s="79"/>
      <c r="I44" s="50"/>
      <c r="J44" s="70"/>
      <c r="K44" s="50"/>
      <c r="M44" s="51" t="s">
        <v>108</v>
      </c>
      <c r="O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80" t="str">
        <f t="shared" ref="BD44:BD50" si="3">C43</f>
        <v xml:space="preserve">Vodorovné přemístění výkopku hor. 1-4 do 100 m </v>
      </c>
      <c r="BE44" s="38"/>
      <c r="BF44" s="38"/>
      <c r="BG44" s="38"/>
      <c r="BH44" s="38"/>
      <c r="BI44" s="38"/>
    </row>
    <row r="45" spans="1:104" x14ac:dyDescent="0.2">
      <c r="A45" s="48"/>
      <c r="B45" s="49"/>
      <c r="C45" s="191" t="s">
        <v>102</v>
      </c>
      <c r="D45" s="192"/>
      <c r="E45" s="158">
        <v>2.2000000000000002</v>
      </c>
      <c r="F45" s="77"/>
      <c r="G45" s="78"/>
      <c r="H45" s="79"/>
      <c r="I45" s="50"/>
      <c r="J45" s="70"/>
      <c r="K45" s="50"/>
      <c r="M45" s="51" t="s">
        <v>102</v>
      </c>
      <c r="O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80" t="str">
        <f t="shared" si="3"/>
        <v>DŘEVĚNÉ SCHODIŠTĚ :3,5*0,7*1,1</v>
      </c>
      <c r="BE45" s="38"/>
      <c r="BF45" s="38"/>
      <c r="BG45" s="38"/>
      <c r="BH45" s="38"/>
      <c r="BI45" s="38"/>
    </row>
    <row r="46" spans="1:104" x14ac:dyDescent="0.2">
      <c r="A46" s="48"/>
      <c r="B46" s="49"/>
      <c r="C46" s="191" t="s">
        <v>109</v>
      </c>
      <c r="D46" s="192"/>
      <c r="E46" s="158">
        <v>1.925</v>
      </c>
      <c r="F46" s="77"/>
      <c r="G46" s="78"/>
      <c r="H46" s="79"/>
      <c r="I46" s="50"/>
      <c r="J46" s="70"/>
      <c r="K46" s="50"/>
      <c r="M46" s="51" t="s">
        <v>109</v>
      </c>
      <c r="O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80" t="str">
        <f t="shared" si="3"/>
        <v>0,25*4*2*1,1</v>
      </c>
      <c r="BE46" s="38"/>
      <c r="BF46" s="38"/>
      <c r="BG46" s="38"/>
      <c r="BH46" s="38"/>
      <c r="BI46" s="38"/>
    </row>
    <row r="47" spans="1:104" x14ac:dyDescent="0.2">
      <c r="A47" s="48"/>
      <c r="B47" s="49"/>
      <c r="C47" s="191" t="s">
        <v>105</v>
      </c>
      <c r="D47" s="192"/>
      <c r="E47" s="158">
        <v>1.694</v>
      </c>
      <c r="F47" s="77"/>
      <c r="G47" s="78"/>
      <c r="H47" s="79"/>
      <c r="I47" s="50"/>
      <c r="J47" s="70"/>
      <c r="K47" s="50"/>
      <c r="M47" s="51" t="s">
        <v>105</v>
      </c>
      <c r="O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80" t="str">
        <f t="shared" si="3"/>
        <v>3,5*0,5*1,1</v>
      </c>
      <c r="BE47" s="38"/>
      <c r="BF47" s="38"/>
      <c r="BG47" s="38"/>
      <c r="BH47" s="38"/>
      <c r="BI47" s="38"/>
    </row>
    <row r="48" spans="1:104" x14ac:dyDescent="0.2">
      <c r="A48" s="48"/>
      <c r="B48" s="49"/>
      <c r="C48" s="191" t="s">
        <v>106</v>
      </c>
      <c r="D48" s="192"/>
      <c r="E48" s="158">
        <v>27.28</v>
      </c>
      <c r="F48" s="77"/>
      <c r="G48" s="78"/>
      <c r="H48" s="79"/>
      <c r="I48" s="50"/>
      <c r="J48" s="70"/>
      <c r="K48" s="50"/>
      <c r="M48" s="51" t="s">
        <v>106</v>
      </c>
      <c r="O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80" t="str">
        <f t="shared" si="3"/>
        <v>CESTA 13 :15,4*0,1*1,1</v>
      </c>
      <c r="BE48" s="38"/>
      <c r="BF48" s="38"/>
      <c r="BG48" s="38"/>
      <c r="BH48" s="38"/>
      <c r="BI48" s="38"/>
    </row>
    <row r="49" spans="1:104" x14ac:dyDescent="0.2">
      <c r="A49" s="48"/>
      <c r="B49" s="49"/>
      <c r="C49" s="191" t="s">
        <v>107</v>
      </c>
      <c r="D49" s="192"/>
      <c r="E49" s="158">
        <v>20.46</v>
      </c>
      <c r="F49" s="77"/>
      <c r="G49" s="78"/>
      <c r="H49" s="79"/>
      <c r="I49" s="50"/>
      <c r="J49" s="70"/>
      <c r="K49" s="50"/>
      <c r="M49" s="51" t="s">
        <v>107</v>
      </c>
      <c r="O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80" t="str">
        <f t="shared" si="3"/>
        <v>CESTA 5 :248*0,1*1,1</v>
      </c>
      <c r="BE49" s="38"/>
      <c r="BF49" s="38"/>
      <c r="BG49" s="38"/>
      <c r="BH49" s="38"/>
      <c r="BI49" s="38"/>
    </row>
    <row r="50" spans="1:104" x14ac:dyDescent="0.2">
      <c r="A50" s="48"/>
      <c r="B50" s="49"/>
      <c r="C50" s="191" t="s">
        <v>110</v>
      </c>
      <c r="D50" s="192"/>
      <c r="E50" s="158">
        <v>50.82</v>
      </c>
      <c r="F50" s="77"/>
      <c r="G50" s="78"/>
      <c r="H50" s="79"/>
      <c r="I50" s="50"/>
      <c r="J50" s="70"/>
      <c r="K50" s="50"/>
      <c r="M50" s="51" t="s">
        <v>110</v>
      </c>
      <c r="O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80" t="str">
        <f t="shared" si="3"/>
        <v>CESTA 4:186*0,1*1,1</v>
      </c>
      <c r="BE50" s="38"/>
      <c r="BF50" s="38"/>
      <c r="BG50" s="38"/>
      <c r="BH50" s="38"/>
      <c r="BI50" s="38"/>
    </row>
    <row r="51" spans="1:104" x14ac:dyDescent="0.2">
      <c r="A51" s="52" t="s">
        <v>47</v>
      </c>
      <c r="B51" s="53" t="s">
        <v>124</v>
      </c>
      <c r="C51" s="54" t="s">
        <v>125</v>
      </c>
      <c r="D51" s="55"/>
      <c r="E51" s="56"/>
      <c r="F51" s="56"/>
      <c r="G51" s="57">
        <f>SUM(G42:G50)</f>
        <v>0</v>
      </c>
      <c r="H51" s="58"/>
      <c r="I51" s="57">
        <f>SUM(I42:I50)</f>
        <v>0</v>
      </c>
      <c r="J51" s="59"/>
      <c r="K51" s="57">
        <f>SUM(K42:K50)</f>
        <v>0</v>
      </c>
      <c r="O51" s="38"/>
      <c r="X51" s="60">
        <f>K51</f>
        <v>0</v>
      </c>
      <c r="Y51" s="60">
        <f>I51</f>
        <v>0</v>
      </c>
      <c r="Z51" s="47">
        <f>G51</f>
        <v>0</v>
      </c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61"/>
      <c r="BB51" s="61"/>
      <c r="BC51" s="61"/>
      <c r="BD51" s="61"/>
      <c r="BE51" s="61"/>
      <c r="BF51" s="61"/>
      <c r="BG51" s="38"/>
      <c r="BH51" s="38"/>
      <c r="BI51" s="38"/>
    </row>
    <row r="52" spans="1:104" ht="14.25" customHeight="1" x14ac:dyDescent="0.2">
      <c r="A52" s="28" t="s">
        <v>42</v>
      </c>
      <c r="B52" s="29" t="s">
        <v>128</v>
      </c>
      <c r="C52" s="30" t="s">
        <v>129</v>
      </c>
      <c r="D52" s="31"/>
      <c r="E52" s="32"/>
      <c r="F52" s="32"/>
      <c r="G52" s="33"/>
      <c r="H52" s="34"/>
      <c r="I52" s="35"/>
      <c r="J52" s="36"/>
      <c r="K52" s="37"/>
      <c r="O52" s="38"/>
    </row>
    <row r="53" spans="1:104" ht="22.5" x14ac:dyDescent="0.2">
      <c r="A53" s="39">
        <v>6</v>
      </c>
      <c r="B53" s="40" t="s">
        <v>130</v>
      </c>
      <c r="C53" s="41" t="s">
        <v>131</v>
      </c>
      <c r="D53" s="42" t="s">
        <v>132</v>
      </c>
      <c r="E53" s="159">
        <v>185.1936</v>
      </c>
      <c r="F53" s="43"/>
      <c r="G53" s="44">
        <f>E53*F53</f>
        <v>0</v>
      </c>
      <c r="H53" s="45">
        <v>0</v>
      </c>
      <c r="I53" s="46">
        <f>E53*H53</f>
        <v>0</v>
      </c>
      <c r="J53" s="45"/>
      <c r="K53" s="46">
        <f>E53*J53</f>
        <v>0</v>
      </c>
      <c r="O53" s="38"/>
      <c r="Z53" s="38"/>
      <c r="AA53" s="38">
        <v>12</v>
      </c>
      <c r="AB53" s="38">
        <v>0</v>
      </c>
      <c r="AC53" s="38">
        <v>1</v>
      </c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47">
        <f>G53</f>
        <v>0</v>
      </c>
      <c r="BA53" s="38"/>
      <c r="BB53" s="38"/>
      <c r="BC53" s="38"/>
      <c r="BD53" s="38"/>
      <c r="BE53" s="38"/>
      <c r="BF53" s="38"/>
      <c r="BG53" s="38"/>
      <c r="BH53" s="38"/>
      <c r="BI53" s="38"/>
      <c r="CA53" s="38">
        <v>12</v>
      </c>
      <c r="CB53" s="38">
        <v>0</v>
      </c>
      <c r="CZ53" s="1">
        <v>1</v>
      </c>
    </row>
    <row r="54" spans="1:104" x14ac:dyDescent="0.2">
      <c r="A54" s="48"/>
      <c r="B54" s="49"/>
      <c r="C54" s="188"/>
      <c r="D54" s="189"/>
      <c r="E54" s="189"/>
      <c r="F54" s="189"/>
      <c r="G54" s="190"/>
      <c r="I54" s="50"/>
      <c r="K54" s="50"/>
      <c r="L54" s="51"/>
      <c r="O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</row>
    <row r="55" spans="1:104" x14ac:dyDescent="0.2">
      <c r="A55" s="48"/>
      <c r="B55" s="49"/>
      <c r="C55" s="188" t="s">
        <v>133</v>
      </c>
      <c r="D55" s="189"/>
      <c r="E55" s="189"/>
      <c r="F55" s="189"/>
      <c r="G55" s="190"/>
      <c r="I55" s="50"/>
      <c r="K55" s="50"/>
      <c r="L55" s="51" t="s">
        <v>133</v>
      </c>
      <c r="O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</row>
    <row r="56" spans="1:104" x14ac:dyDescent="0.2">
      <c r="A56" s="48"/>
      <c r="B56" s="49"/>
      <c r="C56" s="188" t="s">
        <v>134</v>
      </c>
      <c r="D56" s="189"/>
      <c r="E56" s="189"/>
      <c r="F56" s="189"/>
      <c r="G56" s="190"/>
      <c r="I56" s="50"/>
      <c r="K56" s="50"/>
      <c r="L56" s="51" t="s">
        <v>134</v>
      </c>
      <c r="O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104" x14ac:dyDescent="0.2">
      <c r="A57" s="48"/>
      <c r="B57" s="49"/>
      <c r="C57" s="188"/>
      <c r="D57" s="189"/>
      <c r="E57" s="189"/>
      <c r="F57" s="189"/>
      <c r="G57" s="190"/>
      <c r="I57" s="50"/>
      <c r="K57" s="50"/>
      <c r="L57" s="51"/>
      <c r="O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104" x14ac:dyDescent="0.2">
      <c r="A58" s="48"/>
      <c r="B58" s="49"/>
      <c r="C58" s="188" t="s">
        <v>135</v>
      </c>
      <c r="D58" s="189"/>
      <c r="E58" s="189"/>
      <c r="F58" s="189"/>
      <c r="G58" s="190"/>
      <c r="I58" s="50"/>
      <c r="K58" s="50"/>
      <c r="L58" s="51" t="s">
        <v>135</v>
      </c>
      <c r="O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</row>
    <row r="59" spans="1:104" ht="22.5" x14ac:dyDescent="0.2">
      <c r="A59" s="48"/>
      <c r="B59" s="49"/>
      <c r="C59" s="188" t="s">
        <v>136</v>
      </c>
      <c r="D59" s="189"/>
      <c r="E59" s="189"/>
      <c r="F59" s="189"/>
      <c r="G59" s="190"/>
      <c r="I59" s="50"/>
      <c r="K59" s="50"/>
      <c r="L59" s="51" t="s">
        <v>136</v>
      </c>
      <c r="O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</row>
    <row r="60" spans="1:104" x14ac:dyDescent="0.2">
      <c r="A60" s="48"/>
      <c r="B60" s="49"/>
      <c r="C60" s="188" t="s">
        <v>137</v>
      </c>
      <c r="D60" s="189"/>
      <c r="E60" s="189"/>
      <c r="F60" s="189"/>
      <c r="G60" s="190"/>
      <c r="I60" s="50"/>
      <c r="K60" s="50"/>
      <c r="L60" s="51" t="s">
        <v>137</v>
      </c>
      <c r="O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</row>
    <row r="61" spans="1:104" ht="22.5" x14ac:dyDescent="0.2">
      <c r="A61" s="48"/>
      <c r="B61" s="49"/>
      <c r="C61" s="188" t="s">
        <v>138</v>
      </c>
      <c r="D61" s="189"/>
      <c r="E61" s="189"/>
      <c r="F61" s="189"/>
      <c r="G61" s="190"/>
      <c r="I61" s="50"/>
      <c r="K61" s="50"/>
      <c r="L61" s="51" t="s">
        <v>138</v>
      </c>
      <c r="O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</row>
    <row r="62" spans="1:104" x14ac:dyDescent="0.2">
      <c r="A62" s="48"/>
      <c r="B62" s="49"/>
      <c r="C62" s="188" t="s">
        <v>139</v>
      </c>
      <c r="D62" s="189"/>
      <c r="E62" s="189"/>
      <c r="F62" s="189"/>
      <c r="G62" s="190"/>
      <c r="I62" s="50"/>
      <c r="K62" s="50"/>
      <c r="L62" s="51" t="s">
        <v>139</v>
      </c>
      <c r="O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</row>
    <row r="63" spans="1:104" ht="22.5" x14ac:dyDescent="0.2">
      <c r="A63" s="48"/>
      <c r="B63" s="49"/>
      <c r="C63" s="188" t="s">
        <v>140</v>
      </c>
      <c r="D63" s="189"/>
      <c r="E63" s="189"/>
      <c r="F63" s="189"/>
      <c r="G63" s="190"/>
      <c r="I63" s="50"/>
      <c r="K63" s="50"/>
      <c r="L63" s="51" t="s">
        <v>140</v>
      </c>
      <c r="O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</row>
    <row r="64" spans="1:104" ht="25.5" x14ac:dyDescent="0.2">
      <c r="A64" s="48"/>
      <c r="B64" s="49"/>
      <c r="C64" s="191" t="s">
        <v>141</v>
      </c>
      <c r="D64" s="192"/>
      <c r="E64" s="158">
        <v>6.0476000000000001</v>
      </c>
      <c r="F64" s="77"/>
      <c r="G64" s="78"/>
      <c r="H64" s="79"/>
      <c r="I64" s="50"/>
      <c r="J64" s="70"/>
      <c r="K64" s="50"/>
      <c r="M64" s="51" t="s">
        <v>141</v>
      </c>
      <c r="O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80" t="str">
        <f t="shared" ref="BD64:BD70" si="4">C63</f>
        <v>Tunou se rozumí hmotnost odpadu vytříděného v souladu se zákonem č. 185/2001 Sb., o nakládání s odpady, v platném znění."</v>
      </c>
      <c r="BE64" s="38"/>
      <c r="BF64" s="38"/>
      <c r="BG64" s="38"/>
      <c r="BH64" s="38"/>
      <c r="BI64" s="38"/>
    </row>
    <row r="65" spans="1:104" x14ac:dyDescent="0.2">
      <c r="A65" s="48"/>
      <c r="B65" s="49"/>
      <c r="C65" s="191" t="s">
        <v>142</v>
      </c>
      <c r="D65" s="192"/>
      <c r="E65" s="158">
        <v>46.375999999999998</v>
      </c>
      <c r="F65" s="77"/>
      <c r="G65" s="78"/>
      <c r="H65" s="79"/>
      <c r="I65" s="50"/>
      <c r="J65" s="70"/>
      <c r="K65" s="50"/>
      <c r="M65" s="51" t="s">
        <v>142</v>
      </c>
      <c r="O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80" t="str">
        <f t="shared" si="4"/>
        <v>CESTA 13 :15,4*0,21*1,1*1,7</v>
      </c>
      <c r="BE65" s="38"/>
      <c r="BF65" s="38"/>
      <c r="BG65" s="38"/>
      <c r="BH65" s="38"/>
      <c r="BI65" s="38"/>
    </row>
    <row r="66" spans="1:104" x14ac:dyDescent="0.2">
      <c r="A66" s="48"/>
      <c r="B66" s="49"/>
      <c r="C66" s="191" t="s">
        <v>143</v>
      </c>
      <c r="D66" s="192"/>
      <c r="E66" s="158">
        <v>34.781999999999996</v>
      </c>
      <c r="F66" s="77"/>
      <c r="G66" s="78"/>
      <c r="H66" s="79"/>
      <c r="I66" s="50"/>
      <c r="J66" s="70"/>
      <c r="K66" s="50"/>
      <c r="M66" s="51" t="s">
        <v>143</v>
      </c>
      <c r="O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80" t="str">
        <f t="shared" si="4"/>
        <v>CESTA 5 :248*0,1*1,1*1,7</v>
      </c>
      <c r="BE66" s="38"/>
      <c r="BF66" s="38"/>
      <c r="BG66" s="38"/>
      <c r="BH66" s="38"/>
      <c r="BI66" s="38"/>
    </row>
    <row r="67" spans="1:104" x14ac:dyDescent="0.2">
      <c r="A67" s="48"/>
      <c r="B67" s="49"/>
      <c r="C67" s="191" t="s">
        <v>144</v>
      </c>
      <c r="D67" s="192"/>
      <c r="E67" s="158">
        <v>86.394000000000005</v>
      </c>
      <c r="F67" s="77"/>
      <c r="G67" s="78"/>
      <c r="H67" s="79"/>
      <c r="I67" s="50"/>
      <c r="J67" s="70"/>
      <c r="K67" s="50"/>
      <c r="M67" s="51" t="s">
        <v>144</v>
      </c>
      <c r="O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80" t="str">
        <f t="shared" si="4"/>
        <v>CESTA 4:186*0,1*1,1*1,7</v>
      </c>
      <c r="BE67" s="38"/>
      <c r="BF67" s="38"/>
      <c r="BG67" s="38"/>
      <c r="BH67" s="38"/>
      <c r="BI67" s="38"/>
    </row>
    <row r="68" spans="1:104" x14ac:dyDescent="0.2">
      <c r="A68" s="48"/>
      <c r="B68" s="49"/>
      <c r="C68" s="191" t="s">
        <v>145</v>
      </c>
      <c r="D68" s="192"/>
      <c r="E68" s="158">
        <v>4.5815000000000001</v>
      </c>
      <c r="F68" s="77"/>
      <c r="G68" s="78"/>
      <c r="H68" s="79"/>
      <c r="I68" s="50"/>
      <c r="J68" s="70"/>
      <c r="K68" s="50"/>
      <c r="M68" s="51" t="s">
        <v>145</v>
      </c>
      <c r="O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80" t="str">
        <f t="shared" si="4"/>
        <v>CESTA 6 :462*0,1*1,1*1,7</v>
      </c>
      <c r="BE68" s="38"/>
      <c r="BF68" s="38"/>
      <c r="BG68" s="38"/>
      <c r="BH68" s="38"/>
      <c r="BI68" s="38"/>
    </row>
    <row r="69" spans="1:104" x14ac:dyDescent="0.2">
      <c r="A69" s="48"/>
      <c r="B69" s="49"/>
      <c r="C69" s="191" t="s">
        <v>146</v>
      </c>
      <c r="D69" s="192"/>
      <c r="E69" s="158">
        <v>3.74</v>
      </c>
      <c r="F69" s="77"/>
      <c r="G69" s="78"/>
      <c r="H69" s="79"/>
      <c r="I69" s="50"/>
      <c r="J69" s="70"/>
      <c r="K69" s="50"/>
      <c r="M69" s="51" t="s">
        <v>146</v>
      </c>
      <c r="O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80" t="str">
        <f t="shared" si="4"/>
        <v>DŘEVĚNÉ SCHODIŠTĚ :3,5*0,7*1,1*1,7</v>
      </c>
      <c r="BE69" s="38"/>
      <c r="BF69" s="38"/>
      <c r="BG69" s="38"/>
      <c r="BH69" s="38"/>
      <c r="BI69" s="38"/>
    </row>
    <row r="70" spans="1:104" x14ac:dyDescent="0.2">
      <c r="A70" s="48"/>
      <c r="B70" s="49"/>
      <c r="C70" s="191" t="s">
        <v>147</v>
      </c>
      <c r="D70" s="192"/>
      <c r="E70" s="158">
        <v>3.2725</v>
      </c>
      <c r="F70" s="77"/>
      <c r="G70" s="78"/>
      <c r="H70" s="79"/>
      <c r="I70" s="50"/>
      <c r="J70" s="70"/>
      <c r="K70" s="50"/>
      <c r="M70" s="51" t="s">
        <v>147</v>
      </c>
      <c r="O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80" t="str">
        <f t="shared" si="4"/>
        <v>0,25*4*2*1,1*1,7</v>
      </c>
      <c r="BE70" s="38"/>
      <c r="BF70" s="38"/>
      <c r="BG70" s="38"/>
      <c r="BH70" s="38"/>
      <c r="BI70" s="38"/>
    </row>
    <row r="71" spans="1:104" x14ac:dyDescent="0.2">
      <c r="A71" s="52" t="s">
        <v>47</v>
      </c>
      <c r="B71" s="53" t="s">
        <v>128</v>
      </c>
      <c r="C71" s="54" t="s">
        <v>129</v>
      </c>
      <c r="D71" s="55"/>
      <c r="E71" s="56"/>
      <c r="F71" s="56"/>
      <c r="G71" s="57">
        <f>SUM(G52:G70)</f>
        <v>0</v>
      </c>
      <c r="H71" s="58"/>
      <c r="I71" s="57">
        <f>SUM(I52:I70)</f>
        <v>0</v>
      </c>
      <c r="J71" s="59"/>
      <c r="K71" s="57">
        <f>SUM(K52:K70)</f>
        <v>0</v>
      </c>
      <c r="O71" s="38"/>
      <c r="X71" s="60">
        <f>K71</f>
        <v>0</v>
      </c>
      <c r="Y71" s="60">
        <f>I71</f>
        <v>0</v>
      </c>
      <c r="Z71" s="47">
        <f>G71</f>
        <v>0</v>
      </c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61"/>
      <c r="BB71" s="61"/>
      <c r="BC71" s="61"/>
      <c r="BD71" s="61"/>
      <c r="BE71" s="61"/>
      <c r="BF71" s="61"/>
      <c r="BG71" s="38"/>
      <c r="BH71" s="38"/>
      <c r="BI71" s="38"/>
    </row>
    <row r="72" spans="1:104" ht="14.25" customHeight="1" x14ac:dyDescent="0.2">
      <c r="A72" s="28" t="s">
        <v>42</v>
      </c>
      <c r="B72" s="29" t="s">
        <v>148</v>
      </c>
      <c r="C72" s="30" t="s">
        <v>149</v>
      </c>
      <c r="D72" s="31"/>
      <c r="E72" s="32"/>
      <c r="F72" s="32"/>
      <c r="G72" s="33"/>
      <c r="H72" s="34"/>
      <c r="I72" s="35"/>
      <c r="J72" s="36"/>
      <c r="K72" s="37"/>
      <c r="O72" s="38"/>
    </row>
    <row r="73" spans="1:104" x14ac:dyDescent="0.2">
      <c r="A73" s="39">
        <v>7</v>
      </c>
      <c r="B73" s="40" t="s">
        <v>150</v>
      </c>
      <c r="C73" s="41" t="s">
        <v>151</v>
      </c>
      <c r="D73" s="42" t="s">
        <v>45</v>
      </c>
      <c r="E73" s="159">
        <v>931.4</v>
      </c>
      <c r="F73" s="43"/>
      <c r="G73" s="44">
        <f>E73*F73</f>
        <v>0</v>
      </c>
      <c r="H73" s="45">
        <v>0</v>
      </c>
      <c r="I73" s="46">
        <f>E73*H73</f>
        <v>0</v>
      </c>
      <c r="J73" s="45">
        <v>0</v>
      </c>
      <c r="K73" s="46">
        <f>E73*J73</f>
        <v>0</v>
      </c>
      <c r="O73" s="38"/>
      <c r="Z73" s="38"/>
      <c r="AA73" s="38">
        <v>1</v>
      </c>
      <c r="AB73" s="38">
        <v>1</v>
      </c>
      <c r="AC73" s="38">
        <v>1</v>
      </c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47">
        <f>G73</f>
        <v>0</v>
      </c>
      <c r="BA73" s="38"/>
      <c r="BB73" s="38"/>
      <c r="BC73" s="38"/>
      <c r="BD73" s="38"/>
      <c r="BE73" s="38"/>
      <c r="BF73" s="38"/>
      <c r="BG73" s="38"/>
      <c r="BH73" s="38"/>
      <c r="BI73" s="38"/>
      <c r="CA73" s="38">
        <v>1</v>
      </c>
      <c r="CB73" s="38">
        <v>1</v>
      </c>
      <c r="CZ73" s="1">
        <v>1</v>
      </c>
    </row>
    <row r="74" spans="1:104" x14ac:dyDescent="0.2">
      <c r="A74" s="48"/>
      <c r="B74" s="49"/>
      <c r="C74" s="188" t="s">
        <v>152</v>
      </c>
      <c r="D74" s="189"/>
      <c r="E74" s="189"/>
      <c r="F74" s="189"/>
      <c r="G74" s="190"/>
      <c r="I74" s="50"/>
      <c r="K74" s="50"/>
      <c r="L74" s="51" t="s">
        <v>152</v>
      </c>
      <c r="O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</row>
    <row r="75" spans="1:104" x14ac:dyDescent="0.2">
      <c r="A75" s="48"/>
      <c r="B75" s="49"/>
      <c r="C75" s="191" t="s">
        <v>153</v>
      </c>
      <c r="D75" s="192"/>
      <c r="E75" s="158">
        <v>15.4</v>
      </c>
      <c r="F75" s="77"/>
      <c r="G75" s="78"/>
      <c r="H75" s="79"/>
      <c r="I75" s="50"/>
      <c r="J75" s="70"/>
      <c r="K75" s="50"/>
      <c r="M75" s="51" t="s">
        <v>153</v>
      </c>
      <c r="O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80" t="str">
        <f>C74</f>
        <v>Zhutněná pláň na 30 MPa</v>
      </c>
      <c r="BE75" s="38"/>
      <c r="BF75" s="38"/>
      <c r="BG75" s="38"/>
      <c r="BH75" s="38"/>
      <c r="BI75" s="38"/>
    </row>
    <row r="76" spans="1:104" x14ac:dyDescent="0.2">
      <c r="A76" s="48"/>
      <c r="B76" s="49"/>
      <c r="C76" s="191" t="s">
        <v>154</v>
      </c>
      <c r="D76" s="192"/>
      <c r="E76" s="158">
        <v>248</v>
      </c>
      <c r="F76" s="77"/>
      <c r="G76" s="78"/>
      <c r="H76" s="79"/>
      <c r="I76" s="50"/>
      <c r="J76" s="70"/>
      <c r="K76" s="50"/>
      <c r="M76" s="51" t="s">
        <v>154</v>
      </c>
      <c r="O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80" t="str">
        <f>C75</f>
        <v>CESTA 13 :15,4</v>
      </c>
      <c r="BE76" s="38"/>
      <c r="BF76" s="38"/>
      <c r="BG76" s="38"/>
      <c r="BH76" s="38"/>
      <c r="BI76" s="38"/>
    </row>
    <row r="77" spans="1:104" x14ac:dyDescent="0.2">
      <c r="A77" s="48"/>
      <c r="B77" s="49"/>
      <c r="C77" s="191" t="s">
        <v>155</v>
      </c>
      <c r="D77" s="192"/>
      <c r="E77" s="158">
        <v>186</v>
      </c>
      <c r="F77" s="77"/>
      <c r="G77" s="78"/>
      <c r="H77" s="79"/>
      <c r="I77" s="50"/>
      <c r="J77" s="70"/>
      <c r="K77" s="50"/>
      <c r="M77" s="51" t="s">
        <v>155</v>
      </c>
      <c r="O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80" t="str">
        <f>C76</f>
        <v>CESTA 5 :248</v>
      </c>
      <c r="BE77" s="38"/>
      <c r="BF77" s="38"/>
      <c r="BG77" s="38"/>
      <c r="BH77" s="38"/>
      <c r="BI77" s="38"/>
    </row>
    <row r="78" spans="1:104" x14ac:dyDescent="0.2">
      <c r="A78" s="48"/>
      <c r="B78" s="49"/>
      <c r="C78" s="191" t="s">
        <v>156</v>
      </c>
      <c r="D78" s="192"/>
      <c r="E78" s="158">
        <v>462</v>
      </c>
      <c r="F78" s="77"/>
      <c r="G78" s="78"/>
      <c r="H78" s="79"/>
      <c r="I78" s="50"/>
      <c r="J78" s="70"/>
      <c r="K78" s="50"/>
      <c r="M78" s="51" t="s">
        <v>156</v>
      </c>
      <c r="O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80" t="str">
        <f>C77</f>
        <v>CESTA 4:186</v>
      </c>
      <c r="BE78" s="38"/>
      <c r="BF78" s="38"/>
      <c r="BG78" s="38"/>
      <c r="BH78" s="38"/>
      <c r="BI78" s="38"/>
    </row>
    <row r="79" spans="1:104" x14ac:dyDescent="0.2">
      <c r="A79" s="48"/>
      <c r="B79" s="49"/>
      <c r="C79" s="191" t="s">
        <v>157</v>
      </c>
      <c r="D79" s="192"/>
      <c r="E79" s="158">
        <v>20</v>
      </c>
      <c r="F79" s="77"/>
      <c r="G79" s="78"/>
      <c r="H79" s="79"/>
      <c r="I79" s="50"/>
      <c r="J79" s="70"/>
      <c r="K79" s="50"/>
      <c r="M79" s="51" t="s">
        <v>157</v>
      </c>
      <c r="O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80" t="str">
        <f>C78</f>
        <v>CESTA 6 :462</v>
      </c>
      <c r="BE79" s="38"/>
      <c r="BF79" s="38"/>
      <c r="BG79" s="38"/>
      <c r="BH79" s="38"/>
      <c r="BI79" s="38"/>
    </row>
    <row r="80" spans="1:104" ht="22.5" x14ac:dyDescent="0.2">
      <c r="A80" s="39">
        <v>8</v>
      </c>
      <c r="B80" s="40" t="s">
        <v>158</v>
      </c>
      <c r="C80" s="41" t="s">
        <v>159</v>
      </c>
      <c r="D80" s="42" t="s">
        <v>45</v>
      </c>
      <c r="E80" s="159">
        <v>582</v>
      </c>
      <c r="F80" s="43"/>
      <c r="G80" s="44">
        <f>E80*F80</f>
        <v>0</v>
      </c>
      <c r="H80" s="45">
        <v>0</v>
      </c>
      <c r="I80" s="46">
        <f>E80*H80</f>
        <v>0</v>
      </c>
      <c r="J80" s="45">
        <v>0</v>
      </c>
      <c r="K80" s="46">
        <f>E80*J80</f>
        <v>0</v>
      </c>
      <c r="O80" s="38"/>
      <c r="Z80" s="38"/>
      <c r="AA80" s="38">
        <v>1</v>
      </c>
      <c r="AB80" s="38">
        <v>1</v>
      </c>
      <c r="AC80" s="38">
        <v>1</v>
      </c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47">
        <f>G80</f>
        <v>0</v>
      </c>
      <c r="BA80" s="38"/>
      <c r="BB80" s="38"/>
      <c r="BC80" s="38"/>
      <c r="BD80" s="38"/>
      <c r="BE80" s="38"/>
      <c r="BF80" s="38"/>
      <c r="BG80" s="38"/>
      <c r="BH80" s="38"/>
      <c r="BI80" s="38"/>
      <c r="CA80" s="38">
        <v>1</v>
      </c>
      <c r="CB80" s="38">
        <v>1</v>
      </c>
      <c r="CZ80" s="1">
        <v>1</v>
      </c>
    </row>
    <row r="81" spans="1:104" x14ac:dyDescent="0.2">
      <c r="A81" s="39">
        <v>9</v>
      </c>
      <c r="B81" s="40" t="s">
        <v>160</v>
      </c>
      <c r="C81" s="41" t="s">
        <v>161</v>
      </c>
      <c r="D81" s="42" t="s">
        <v>45</v>
      </c>
      <c r="E81" s="159">
        <v>582</v>
      </c>
      <c r="F81" s="43"/>
      <c r="G81" s="44">
        <f>E81*F81</f>
        <v>0</v>
      </c>
      <c r="H81" s="45">
        <v>0</v>
      </c>
      <c r="I81" s="46">
        <f>E81*H81</f>
        <v>0</v>
      </c>
      <c r="J81" s="45">
        <v>0</v>
      </c>
      <c r="K81" s="46">
        <f>E81*J81</f>
        <v>0</v>
      </c>
      <c r="O81" s="38"/>
      <c r="Z81" s="38"/>
      <c r="AA81" s="38">
        <v>1</v>
      </c>
      <c r="AB81" s="38">
        <v>1</v>
      </c>
      <c r="AC81" s="38">
        <v>1</v>
      </c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47">
        <f>G81</f>
        <v>0</v>
      </c>
      <c r="BA81" s="38"/>
      <c r="BB81" s="38"/>
      <c r="BC81" s="38"/>
      <c r="BD81" s="38"/>
      <c r="BE81" s="38"/>
      <c r="BF81" s="38"/>
      <c r="BG81" s="38"/>
      <c r="BH81" s="38"/>
      <c r="BI81" s="38"/>
      <c r="CA81" s="38">
        <v>1</v>
      </c>
      <c r="CB81" s="38">
        <v>1</v>
      </c>
      <c r="CZ81" s="1">
        <v>1</v>
      </c>
    </row>
    <row r="82" spans="1:104" x14ac:dyDescent="0.2">
      <c r="A82" s="52" t="s">
        <v>47</v>
      </c>
      <c r="B82" s="53" t="s">
        <v>148</v>
      </c>
      <c r="C82" s="54" t="s">
        <v>149</v>
      </c>
      <c r="D82" s="55"/>
      <c r="E82" s="56"/>
      <c r="F82" s="56"/>
      <c r="G82" s="57">
        <f>SUM(G72:G81)</f>
        <v>0</v>
      </c>
      <c r="H82" s="58"/>
      <c r="I82" s="57">
        <f>SUM(I72:I81)</f>
        <v>0</v>
      </c>
      <c r="J82" s="59"/>
      <c r="K82" s="57">
        <f>SUM(K72:K81)</f>
        <v>0</v>
      </c>
      <c r="O82" s="38"/>
      <c r="X82" s="60">
        <f>K82</f>
        <v>0</v>
      </c>
      <c r="Y82" s="60">
        <f>I82</f>
        <v>0</v>
      </c>
      <c r="Z82" s="47">
        <f>G82</f>
        <v>0</v>
      </c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61"/>
      <c r="BB82" s="61"/>
      <c r="BC82" s="61"/>
      <c r="BD82" s="61"/>
      <c r="BE82" s="61"/>
      <c r="BF82" s="61"/>
      <c r="BG82" s="38"/>
      <c r="BH82" s="38"/>
      <c r="BI82" s="38"/>
    </row>
    <row r="83" spans="1:104" ht="14.25" customHeight="1" x14ac:dyDescent="0.2">
      <c r="A83" s="28" t="s">
        <v>42</v>
      </c>
      <c r="B83" s="29" t="s">
        <v>162</v>
      </c>
      <c r="C83" s="30" t="s">
        <v>163</v>
      </c>
      <c r="D83" s="31"/>
      <c r="E83" s="32"/>
      <c r="F83" s="32"/>
      <c r="G83" s="33"/>
      <c r="H83" s="34"/>
      <c r="I83" s="35"/>
      <c r="J83" s="36"/>
      <c r="K83" s="37"/>
      <c r="O83" s="38"/>
    </row>
    <row r="84" spans="1:104" x14ac:dyDescent="0.2">
      <c r="A84" s="39">
        <v>10</v>
      </c>
      <c r="B84" s="40" t="s">
        <v>164</v>
      </c>
      <c r="C84" s="41" t="s">
        <v>165</v>
      </c>
      <c r="D84" s="42" t="s">
        <v>95</v>
      </c>
      <c r="E84" s="159">
        <v>7.95</v>
      </c>
      <c r="F84" s="43"/>
      <c r="G84" s="44">
        <f>E84*F84</f>
        <v>0</v>
      </c>
      <c r="H84" s="45">
        <v>3.1486999999999998</v>
      </c>
      <c r="I84" s="46">
        <f>E84*H84</f>
        <v>25.032164999999999</v>
      </c>
      <c r="J84" s="45">
        <v>0</v>
      </c>
      <c r="K84" s="46">
        <f>E84*J84</f>
        <v>0</v>
      </c>
      <c r="O84" s="38"/>
      <c r="Z84" s="38"/>
      <c r="AA84" s="38">
        <v>1</v>
      </c>
      <c r="AB84" s="38">
        <v>1</v>
      </c>
      <c r="AC84" s="38">
        <v>1</v>
      </c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47">
        <f>G84</f>
        <v>0</v>
      </c>
      <c r="BA84" s="38"/>
      <c r="BB84" s="38"/>
      <c r="BC84" s="38"/>
      <c r="BD84" s="38"/>
      <c r="BE84" s="38"/>
      <c r="BF84" s="38"/>
      <c r="BG84" s="38"/>
      <c r="BH84" s="38"/>
      <c r="BI84" s="38"/>
      <c r="CA84" s="38">
        <v>1</v>
      </c>
      <c r="CB84" s="38">
        <v>1</v>
      </c>
      <c r="CZ84" s="1">
        <v>1</v>
      </c>
    </row>
    <row r="85" spans="1:104" x14ac:dyDescent="0.2">
      <c r="A85" s="48"/>
      <c r="B85" s="49"/>
      <c r="C85" s="188"/>
      <c r="D85" s="189"/>
      <c r="E85" s="189"/>
      <c r="F85" s="189"/>
      <c r="G85" s="190"/>
      <c r="I85" s="50"/>
      <c r="K85" s="50"/>
      <c r="L85" s="51"/>
      <c r="O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</row>
    <row r="86" spans="1:104" x14ac:dyDescent="0.2">
      <c r="A86" s="48"/>
      <c r="B86" s="49"/>
      <c r="C86" s="191" t="s">
        <v>166</v>
      </c>
      <c r="D86" s="192"/>
      <c r="E86" s="158">
        <v>2.4500000000000002</v>
      </c>
      <c r="F86" s="77"/>
      <c r="G86" s="78"/>
      <c r="H86" s="79"/>
      <c r="I86" s="50"/>
      <c r="J86" s="70"/>
      <c r="K86" s="50"/>
      <c r="M86" s="51" t="s">
        <v>166</v>
      </c>
      <c r="O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80">
        <f>C85</f>
        <v>0</v>
      </c>
      <c r="BE86" s="38"/>
      <c r="BF86" s="38"/>
      <c r="BG86" s="38"/>
      <c r="BH86" s="38"/>
      <c r="BI86" s="38"/>
    </row>
    <row r="87" spans="1:104" x14ac:dyDescent="0.2">
      <c r="A87" s="48"/>
      <c r="B87" s="49"/>
      <c r="C87" s="191" t="s">
        <v>167</v>
      </c>
      <c r="D87" s="192"/>
      <c r="E87" s="158">
        <v>3.5</v>
      </c>
      <c r="F87" s="77"/>
      <c r="G87" s="78"/>
      <c r="H87" s="79"/>
      <c r="I87" s="50"/>
      <c r="J87" s="70"/>
      <c r="K87" s="50"/>
      <c r="M87" s="51" t="s">
        <v>167</v>
      </c>
      <c r="O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80" t="str">
        <f>C86</f>
        <v>ZÁKLADOVÉ PASY PRO SCHODIŠTĚ :2,45</v>
      </c>
      <c r="BE87" s="38"/>
      <c r="BF87" s="38"/>
      <c r="BG87" s="38"/>
      <c r="BH87" s="38"/>
      <c r="BI87" s="38"/>
    </row>
    <row r="88" spans="1:104" x14ac:dyDescent="0.2">
      <c r="A88" s="48"/>
      <c r="B88" s="49"/>
      <c r="C88" s="191" t="s">
        <v>168</v>
      </c>
      <c r="D88" s="192"/>
      <c r="E88" s="158">
        <v>2</v>
      </c>
      <c r="F88" s="77"/>
      <c r="G88" s="78"/>
      <c r="H88" s="79"/>
      <c r="I88" s="50"/>
      <c r="J88" s="70"/>
      <c r="K88" s="50"/>
      <c r="M88" s="51" t="s">
        <v>168</v>
      </c>
      <c r="O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80" t="str">
        <f>C87</f>
        <v>1,75*2</v>
      </c>
      <c r="BE88" s="38"/>
      <c r="BF88" s="38"/>
      <c r="BG88" s="38"/>
      <c r="BH88" s="38"/>
      <c r="BI88" s="38"/>
    </row>
    <row r="89" spans="1:104" x14ac:dyDescent="0.2">
      <c r="A89" s="39">
        <v>11</v>
      </c>
      <c r="B89" s="40" t="s">
        <v>169</v>
      </c>
      <c r="C89" s="41" t="s">
        <v>170</v>
      </c>
      <c r="D89" s="42" t="s">
        <v>45</v>
      </c>
      <c r="E89" s="159">
        <v>29</v>
      </c>
      <c r="F89" s="43"/>
      <c r="G89" s="44">
        <f>E89*F89</f>
        <v>0</v>
      </c>
      <c r="H89" s="45">
        <v>3.9210000000000002E-2</v>
      </c>
      <c r="I89" s="46">
        <f>E89*H89</f>
        <v>1.1370900000000002</v>
      </c>
      <c r="J89" s="45">
        <v>0</v>
      </c>
      <c r="K89" s="46">
        <f>E89*J89</f>
        <v>0</v>
      </c>
      <c r="O89" s="38"/>
      <c r="Z89" s="38"/>
      <c r="AA89" s="38">
        <v>1</v>
      </c>
      <c r="AB89" s="38">
        <v>1</v>
      </c>
      <c r="AC89" s="38">
        <v>1</v>
      </c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47">
        <f>G89</f>
        <v>0</v>
      </c>
      <c r="BA89" s="38"/>
      <c r="BB89" s="38"/>
      <c r="BC89" s="38"/>
      <c r="BD89" s="38"/>
      <c r="BE89" s="38"/>
      <c r="BF89" s="38"/>
      <c r="BG89" s="38"/>
      <c r="BH89" s="38"/>
      <c r="BI89" s="38"/>
      <c r="CA89" s="38">
        <v>1</v>
      </c>
      <c r="CB89" s="38">
        <v>1</v>
      </c>
      <c r="CZ89" s="1">
        <v>1</v>
      </c>
    </row>
    <row r="90" spans="1:104" x14ac:dyDescent="0.2">
      <c r="A90" s="48"/>
      <c r="B90" s="49"/>
      <c r="C90" s="191" t="s">
        <v>171</v>
      </c>
      <c r="D90" s="192"/>
      <c r="E90" s="158">
        <v>7</v>
      </c>
      <c r="F90" s="77"/>
      <c r="G90" s="78"/>
      <c r="H90" s="79"/>
      <c r="I90" s="50"/>
      <c r="J90" s="70"/>
      <c r="K90" s="50"/>
      <c r="M90" s="51" t="s">
        <v>171</v>
      </c>
      <c r="O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80" t="str">
        <f>C89</f>
        <v xml:space="preserve">Bednění stěn základových pasů - zřízení </v>
      </c>
      <c r="BE90" s="38"/>
      <c r="BF90" s="38"/>
      <c r="BG90" s="38"/>
      <c r="BH90" s="38"/>
      <c r="BI90" s="38"/>
    </row>
    <row r="91" spans="1:104" x14ac:dyDescent="0.2">
      <c r="A91" s="48"/>
      <c r="B91" s="49"/>
      <c r="C91" s="191" t="s">
        <v>172</v>
      </c>
      <c r="D91" s="192"/>
      <c r="E91" s="158">
        <v>14</v>
      </c>
      <c r="F91" s="77"/>
      <c r="G91" s="78"/>
      <c r="H91" s="79"/>
      <c r="I91" s="50"/>
      <c r="J91" s="70"/>
      <c r="K91" s="50"/>
      <c r="M91" s="51" t="s">
        <v>172</v>
      </c>
      <c r="O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80" t="str">
        <f>C90</f>
        <v>3,5*2</v>
      </c>
      <c r="BE91" s="38"/>
      <c r="BF91" s="38"/>
      <c r="BG91" s="38"/>
      <c r="BH91" s="38"/>
      <c r="BI91" s="38"/>
    </row>
    <row r="92" spans="1:104" x14ac:dyDescent="0.2">
      <c r="A92" s="48"/>
      <c r="B92" s="49"/>
      <c r="C92" s="191" t="s">
        <v>173</v>
      </c>
      <c r="D92" s="192"/>
      <c r="E92" s="158">
        <v>8</v>
      </c>
      <c r="F92" s="77"/>
      <c r="G92" s="78"/>
      <c r="H92" s="79"/>
      <c r="I92" s="50"/>
      <c r="J92" s="70"/>
      <c r="K92" s="50"/>
      <c r="M92" s="51" t="s">
        <v>173</v>
      </c>
      <c r="O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80" t="str">
        <f>C91</f>
        <v>3,5*2*2</v>
      </c>
      <c r="BE92" s="38"/>
      <c r="BF92" s="38"/>
      <c r="BG92" s="38"/>
      <c r="BH92" s="38"/>
      <c r="BI92" s="38"/>
    </row>
    <row r="93" spans="1:104" x14ac:dyDescent="0.2">
      <c r="A93" s="39">
        <v>12</v>
      </c>
      <c r="B93" s="40" t="s">
        <v>174</v>
      </c>
      <c r="C93" s="41" t="s">
        <v>175</v>
      </c>
      <c r="D93" s="42" t="s">
        <v>45</v>
      </c>
      <c r="E93" s="159">
        <v>29</v>
      </c>
      <c r="F93" s="43"/>
      <c r="G93" s="44">
        <f>E93*F93</f>
        <v>0</v>
      </c>
      <c r="H93" s="45">
        <v>0</v>
      </c>
      <c r="I93" s="46">
        <f>E93*H93</f>
        <v>0</v>
      </c>
      <c r="J93" s="45">
        <v>0</v>
      </c>
      <c r="K93" s="46">
        <f>E93*J93</f>
        <v>0</v>
      </c>
      <c r="O93" s="38"/>
      <c r="Z93" s="38"/>
      <c r="AA93" s="38">
        <v>1</v>
      </c>
      <c r="AB93" s="38">
        <v>1</v>
      </c>
      <c r="AC93" s="38">
        <v>1</v>
      </c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47">
        <f>G93</f>
        <v>0</v>
      </c>
      <c r="BA93" s="38"/>
      <c r="BB93" s="38"/>
      <c r="BC93" s="38"/>
      <c r="BD93" s="38"/>
      <c r="BE93" s="38"/>
      <c r="BF93" s="38"/>
      <c r="BG93" s="38"/>
      <c r="BH93" s="38"/>
      <c r="BI93" s="38"/>
      <c r="CA93" s="38">
        <v>1</v>
      </c>
      <c r="CB93" s="38">
        <v>1</v>
      </c>
      <c r="CZ93" s="1">
        <v>1</v>
      </c>
    </row>
    <row r="94" spans="1:104" x14ac:dyDescent="0.2">
      <c r="A94" s="48"/>
      <c r="B94" s="49"/>
      <c r="C94" s="191" t="s">
        <v>171</v>
      </c>
      <c r="D94" s="192"/>
      <c r="E94" s="158">
        <v>7</v>
      </c>
      <c r="F94" s="77"/>
      <c r="G94" s="78"/>
      <c r="H94" s="79"/>
      <c r="I94" s="50"/>
      <c r="J94" s="70"/>
      <c r="K94" s="50"/>
      <c r="M94" s="51" t="s">
        <v>171</v>
      </c>
      <c r="O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80" t="str">
        <f>C93</f>
        <v xml:space="preserve">Bednění stěn základových pasů - odstranění </v>
      </c>
      <c r="BE94" s="38"/>
      <c r="BF94" s="38"/>
      <c r="BG94" s="38"/>
      <c r="BH94" s="38"/>
      <c r="BI94" s="38"/>
    </row>
    <row r="95" spans="1:104" x14ac:dyDescent="0.2">
      <c r="A95" s="48"/>
      <c r="B95" s="49"/>
      <c r="C95" s="191" t="s">
        <v>172</v>
      </c>
      <c r="D95" s="192"/>
      <c r="E95" s="158">
        <v>14</v>
      </c>
      <c r="F95" s="77"/>
      <c r="G95" s="78"/>
      <c r="H95" s="79"/>
      <c r="I95" s="50"/>
      <c r="J95" s="70"/>
      <c r="K95" s="50"/>
      <c r="M95" s="51" t="s">
        <v>172</v>
      </c>
      <c r="O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80" t="str">
        <f>C94</f>
        <v>3,5*2</v>
      </c>
      <c r="BE95" s="38"/>
      <c r="BF95" s="38"/>
      <c r="BG95" s="38"/>
      <c r="BH95" s="38"/>
      <c r="BI95" s="38"/>
    </row>
    <row r="96" spans="1:104" x14ac:dyDescent="0.2">
      <c r="A96" s="48"/>
      <c r="B96" s="49"/>
      <c r="C96" s="191" t="s">
        <v>173</v>
      </c>
      <c r="D96" s="192"/>
      <c r="E96" s="158">
        <v>8</v>
      </c>
      <c r="F96" s="77"/>
      <c r="G96" s="78"/>
      <c r="H96" s="79"/>
      <c r="I96" s="50"/>
      <c r="J96" s="70"/>
      <c r="K96" s="50"/>
      <c r="M96" s="51" t="s">
        <v>173</v>
      </c>
      <c r="O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80" t="str">
        <f>C95</f>
        <v>3,5*2*2</v>
      </c>
      <c r="BE96" s="38"/>
      <c r="BF96" s="38"/>
      <c r="BG96" s="38"/>
      <c r="BH96" s="38"/>
      <c r="BI96" s="38"/>
    </row>
    <row r="97" spans="1:104" x14ac:dyDescent="0.2">
      <c r="A97" s="52" t="s">
        <v>47</v>
      </c>
      <c r="B97" s="53" t="s">
        <v>162</v>
      </c>
      <c r="C97" s="54" t="s">
        <v>163</v>
      </c>
      <c r="D97" s="55"/>
      <c r="E97" s="56"/>
      <c r="F97" s="56"/>
      <c r="G97" s="57">
        <f>SUM(G83:G96)</f>
        <v>0</v>
      </c>
      <c r="H97" s="58"/>
      <c r="I97" s="57">
        <f>SUM(I83:I96)</f>
        <v>26.169255</v>
      </c>
      <c r="J97" s="59"/>
      <c r="K97" s="57">
        <f>SUM(K83:K96)</f>
        <v>0</v>
      </c>
      <c r="O97" s="38"/>
      <c r="X97" s="60">
        <f>K97</f>
        <v>0</v>
      </c>
      <c r="Y97" s="60">
        <f>I97</f>
        <v>26.169255</v>
      </c>
      <c r="Z97" s="47">
        <f>G97</f>
        <v>0</v>
      </c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61"/>
      <c r="BB97" s="61"/>
      <c r="BC97" s="61"/>
      <c r="BD97" s="61"/>
      <c r="BE97" s="61"/>
      <c r="BF97" s="61"/>
      <c r="BG97" s="38"/>
      <c r="BH97" s="38"/>
      <c r="BI97" s="38"/>
    </row>
    <row r="98" spans="1:104" ht="14.25" customHeight="1" x14ac:dyDescent="0.2">
      <c r="A98" s="28" t="s">
        <v>42</v>
      </c>
      <c r="B98" s="29" t="s">
        <v>176</v>
      </c>
      <c r="C98" s="30" t="s">
        <v>177</v>
      </c>
      <c r="D98" s="31"/>
      <c r="E98" s="32"/>
      <c r="F98" s="32"/>
      <c r="G98" s="33"/>
      <c r="H98" s="34"/>
      <c r="I98" s="35"/>
      <c r="J98" s="36"/>
      <c r="K98" s="37"/>
      <c r="O98" s="38"/>
    </row>
    <row r="99" spans="1:104" ht="22.5" x14ac:dyDescent="0.2">
      <c r="A99" s="39">
        <v>13</v>
      </c>
      <c r="B99" s="40" t="s">
        <v>178</v>
      </c>
      <c r="C99" s="41" t="s">
        <v>179</v>
      </c>
      <c r="D99" s="42" t="s">
        <v>45</v>
      </c>
      <c r="E99" s="159">
        <v>288.39999999999998</v>
      </c>
      <c r="F99" s="43"/>
      <c r="G99" s="44">
        <f>E99*F99</f>
        <v>0</v>
      </c>
      <c r="H99" s="45">
        <v>0.378</v>
      </c>
      <c r="I99" s="46">
        <f>E99*H99</f>
        <v>109.01519999999999</v>
      </c>
      <c r="J99" s="45">
        <v>0</v>
      </c>
      <c r="K99" s="46">
        <f>E99*J99</f>
        <v>0</v>
      </c>
      <c r="O99" s="38"/>
      <c r="Z99" s="38"/>
      <c r="AA99" s="38">
        <v>1</v>
      </c>
      <c r="AB99" s="38">
        <v>1</v>
      </c>
      <c r="AC99" s="38">
        <v>1</v>
      </c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47">
        <f>G99</f>
        <v>0</v>
      </c>
      <c r="BA99" s="38"/>
      <c r="BB99" s="38"/>
      <c r="BC99" s="38"/>
      <c r="BD99" s="38"/>
      <c r="BE99" s="38"/>
      <c r="BF99" s="38"/>
      <c r="BG99" s="38"/>
      <c r="BH99" s="38"/>
      <c r="BI99" s="38"/>
      <c r="CA99" s="38">
        <v>1</v>
      </c>
      <c r="CB99" s="38">
        <v>1</v>
      </c>
      <c r="CZ99" s="1">
        <v>1</v>
      </c>
    </row>
    <row r="100" spans="1:104" x14ac:dyDescent="0.2">
      <c r="A100" s="48"/>
      <c r="B100" s="49"/>
      <c r="C100" s="188"/>
      <c r="D100" s="189"/>
      <c r="E100" s="189"/>
      <c r="F100" s="189"/>
      <c r="G100" s="190"/>
      <c r="I100" s="50"/>
      <c r="K100" s="50"/>
      <c r="L100" s="51"/>
      <c r="O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</row>
    <row r="101" spans="1:104" x14ac:dyDescent="0.2">
      <c r="A101" s="48"/>
      <c r="B101" s="49"/>
      <c r="C101" s="191" t="s">
        <v>153</v>
      </c>
      <c r="D101" s="192"/>
      <c r="E101" s="158">
        <v>15.4</v>
      </c>
      <c r="F101" s="77"/>
      <c r="G101" s="78"/>
      <c r="H101" s="79"/>
      <c r="I101" s="50"/>
      <c r="J101" s="70"/>
      <c r="K101" s="50"/>
      <c r="M101" s="51" t="s">
        <v>153</v>
      </c>
      <c r="O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80">
        <f>C100</f>
        <v>0</v>
      </c>
      <c r="BE101" s="38"/>
      <c r="BF101" s="38"/>
      <c r="BG101" s="38"/>
      <c r="BH101" s="38"/>
      <c r="BI101" s="38"/>
    </row>
    <row r="102" spans="1:104" x14ac:dyDescent="0.2">
      <c r="A102" s="48"/>
      <c r="B102" s="49"/>
      <c r="C102" s="191" t="s">
        <v>154</v>
      </c>
      <c r="D102" s="192"/>
      <c r="E102" s="158">
        <v>248</v>
      </c>
      <c r="F102" s="77"/>
      <c r="G102" s="78"/>
      <c r="H102" s="79"/>
      <c r="I102" s="50"/>
      <c r="J102" s="70"/>
      <c r="K102" s="50"/>
      <c r="M102" s="51" t="s">
        <v>154</v>
      </c>
      <c r="O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80" t="str">
        <f>C101</f>
        <v>CESTA 13 :15,4</v>
      </c>
      <c r="BE102" s="38"/>
      <c r="BF102" s="38"/>
      <c r="BG102" s="38"/>
      <c r="BH102" s="38"/>
      <c r="BI102" s="38"/>
    </row>
    <row r="103" spans="1:104" x14ac:dyDescent="0.2">
      <c r="A103" s="48"/>
      <c r="B103" s="49"/>
      <c r="C103" s="191" t="s">
        <v>180</v>
      </c>
      <c r="D103" s="192"/>
      <c r="E103" s="158">
        <v>25</v>
      </c>
      <c r="F103" s="77"/>
      <c r="G103" s="78"/>
      <c r="H103" s="79"/>
      <c r="I103" s="50"/>
      <c r="J103" s="70"/>
      <c r="K103" s="50"/>
      <c r="M103" s="51" t="s">
        <v>180</v>
      </c>
      <c r="O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80" t="str">
        <f>C102</f>
        <v>CESTA 5 :248</v>
      </c>
      <c r="BE103" s="38"/>
      <c r="BF103" s="38"/>
      <c r="BG103" s="38"/>
      <c r="BH103" s="38"/>
      <c r="BI103" s="38"/>
    </row>
    <row r="104" spans="1:104" ht="22.5" x14ac:dyDescent="0.2">
      <c r="A104" s="39">
        <v>14</v>
      </c>
      <c r="B104" s="40" t="s">
        <v>181</v>
      </c>
      <c r="C104" s="41" t="s">
        <v>182</v>
      </c>
      <c r="D104" s="42" t="s">
        <v>45</v>
      </c>
      <c r="E104" s="159">
        <v>648</v>
      </c>
      <c r="F104" s="43"/>
      <c r="G104" s="44">
        <f>E104*F104</f>
        <v>0</v>
      </c>
      <c r="H104" s="45">
        <v>0.36834</v>
      </c>
      <c r="I104" s="46">
        <f>E104*H104</f>
        <v>238.68432000000001</v>
      </c>
      <c r="J104" s="45">
        <v>0</v>
      </c>
      <c r="K104" s="46">
        <f>E104*J104</f>
        <v>0</v>
      </c>
      <c r="O104" s="38"/>
      <c r="Z104" s="38"/>
      <c r="AA104" s="38">
        <v>1</v>
      </c>
      <c r="AB104" s="38">
        <v>1</v>
      </c>
      <c r="AC104" s="38">
        <v>1</v>
      </c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47">
        <f>G104</f>
        <v>0</v>
      </c>
      <c r="BA104" s="38"/>
      <c r="BB104" s="38"/>
      <c r="BC104" s="38"/>
      <c r="BD104" s="38"/>
      <c r="BE104" s="38"/>
      <c r="BF104" s="38"/>
      <c r="BG104" s="38"/>
      <c r="BH104" s="38"/>
      <c r="BI104" s="38"/>
      <c r="CA104" s="38">
        <v>1</v>
      </c>
      <c r="CB104" s="38">
        <v>1</v>
      </c>
      <c r="CZ104" s="1">
        <v>1</v>
      </c>
    </row>
    <row r="105" spans="1:104" x14ac:dyDescent="0.2">
      <c r="A105" s="48"/>
      <c r="B105" s="49"/>
      <c r="C105" s="188" t="s">
        <v>183</v>
      </c>
      <c r="D105" s="189"/>
      <c r="E105" s="189"/>
      <c r="F105" s="189"/>
      <c r="G105" s="190"/>
      <c r="I105" s="50"/>
      <c r="K105" s="50"/>
      <c r="L105" s="51" t="s">
        <v>183</v>
      </c>
      <c r="O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</row>
    <row r="106" spans="1:104" x14ac:dyDescent="0.2">
      <c r="A106" s="48"/>
      <c r="B106" s="49"/>
      <c r="C106" s="191" t="s">
        <v>155</v>
      </c>
      <c r="D106" s="192"/>
      <c r="E106" s="158">
        <v>186</v>
      </c>
      <c r="F106" s="77"/>
      <c r="G106" s="78"/>
      <c r="H106" s="79"/>
      <c r="I106" s="50"/>
      <c r="J106" s="70"/>
      <c r="K106" s="50"/>
      <c r="M106" s="51" t="s">
        <v>155</v>
      </c>
      <c r="O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80" t="str">
        <f>C105</f>
        <v xml:space="preserve">frakce 0-32mm MZK hutněno po vrstvách </v>
      </c>
      <c r="BE106" s="38"/>
      <c r="BF106" s="38"/>
      <c r="BG106" s="38"/>
      <c r="BH106" s="38"/>
      <c r="BI106" s="38"/>
    </row>
    <row r="107" spans="1:104" x14ac:dyDescent="0.2">
      <c r="A107" s="48"/>
      <c r="B107" s="49"/>
      <c r="C107" s="191" t="s">
        <v>156</v>
      </c>
      <c r="D107" s="192"/>
      <c r="E107" s="158">
        <v>462</v>
      </c>
      <c r="F107" s="77"/>
      <c r="G107" s="78"/>
      <c r="H107" s="79"/>
      <c r="I107" s="50"/>
      <c r="J107" s="70"/>
      <c r="K107" s="50"/>
      <c r="M107" s="51" t="s">
        <v>156</v>
      </c>
      <c r="O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80" t="str">
        <f>C106</f>
        <v>CESTA 4:186</v>
      </c>
      <c r="BE107" s="38"/>
      <c r="BF107" s="38"/>
      <c r="BG107" s="38"/>
      <c r="BH107" s="38"/>
      <c r="BI107" s="38"/>
    </row>
    <row r="108" spans="1:104" ht="22.5" x14ac:dyDescent="0.2">
      <c r="A108" s="39">
        <v>15</v>
      </c>
      <c r="B108" s="40" t="s">
        <v>184</v>
      </c>
      <c r="C108" s="41" t="s">
        <v>185</v>
      </c>
      <c r="D108" s="42" t="s">
        <v>45</v>
      </c>
      <c r="E108" s="159">
        <v>648</v>
      </c>
      <c r="F108" s="43"/>
      <c r="G108" s="44">
        <f>E108*F108</f>
        <v>0</v>
      </c>
      <c r="H108" s="45">
        <v>0.05</v>
      </c>
      <c r="I108" s="46">
        <f>E108*H108</f>
        <v>32.4</v>
      </c>
      <c r="J108" s="45">
        <v>0</v>
      </c>
      <c r="K108" s="46">
        <f>E108*J108</f>
        <v>0</v>
      </c>
      <c r="O108" s="38"/>
      <c r="Z108" s="38"/>
      <c r="AA108" s="38">
        <v>1</v>
      </c>
      <c r="AB108" s="38">
        <v>1</v>
      </c>
      <c r="AC108" s="38">
        <v>1</v>
      </c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47">
        <f>G108</f>
        <v>0</v>
      </c>
      <c r="BA108" s="38"/>
      <c r="BB108" s="38"/>
      <c r="BC108" s="38"/>
      <c r="BD108" s="38"/>
      <c r="BE108" s="38"/>
      <c r="BF108" s="38"/>
      <c r="BG108" s="38"/>
      <c r="BH108" s="38"/>
      <c r="BI108" s="38"/>
      <c r="CA108" s="38">
        <v>1</v>
      </c>
      <c r="CB108" s="38">
        <v>1</v>
      </c>
      <c r="CZ108" s="1">
        <v>1</v>
      </c>
    </row>
    <row r="109" spans="1:104" x14ac:dyDescent="0.2">
      <c r="A109" s="48"/>
      <c r="B109" s="49"/>
      <c r="C109" s="191" t="s">
        <v>155</v>
      </c>
      <c r="D109" s="192"/>
      <c r="E109" s="158">
        <v>186</v>
      </c>
      <c r="F109" s="77"/>
      <c r="G109" s="78"/>
      <c r="H109" s="79"/>
      <c r="I109" s="50"/>
      <c r="J109" s="70"/>
      <c r="K109" s="50"/>
      <c r="M109" s="51" t="s">
        <v>155</v>
      </c>
      <c r="O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80" t="str">
        <f>C108</f>
        <v>Svršek komunikace z upravené lomové výsivky 0-4mm tl. 40mm</v>
      </c>
      <c r="BE109" s="38"/>
      <c r="BF109" s="38"/>
      <c r="BG109" s="38"/>
      <c r="BH109" s="38"/>
      <c r="BI109" s="38"/>
    </row>
    <row r="110" spans="1:104" x14ac:dyDescent="0.2">
      <c r="A110" s="48"/>
      <c r="B110" s="49"/>
      <c r="C110" s="191" t="s">
        <v>156</v>
      </c>
      <c r="D110" s="192"/>
      <c r="E110" s="158">
        <v>462</v>
      </c>
      <c r="F110" s="77"/>
      <c r="G110" s="78"/>
      <c r="H110" s="79"/>
      <c r="I110" s="50"/>
      <c r="J110" s="70"/>
      <c r="K110" s="50"/>
      <c r="M110" s="51" t="s">
        <v>156</v>
      </c>
      <c r="O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80" t="str">
        <f>C109</f>
        <v>CESTA 4:186</v>
      </c>
      <c r="BE110" s="38"/>
      <c r="BF110" s="38"/>
      <c r="BG110" s="38"/>
      <c r="BH110" s="38"/>
      <c r="BI110" s="38"/>
    </row>
    <row r="111" spans="1:104" x14ac:dyDescent="0.2">
      <c r="A111" s="39">
        <v>16</v>
      </c>
      <c r="B111" s="40" t="s">
        <v>186</v>
      </c>
      <c r="C111" s="41" t="s">
        <v>187</v>
      </c>
      <c r="D111" s="42" t="s">
        <v>45</v>
      </c>
      <c r="E111" s="159">
        <v>279.20400000000001</v>
      </c>
      <c r="F111" s="43"/>
      <c r="G111" s="44">
        <f>E111*F111</f>
        <v>0</v>
      </c>
      <c r="H111" s="45">
        <v>0.17499999999999999</v>
      </c>
      <c r="I111" s="46">
        <f>E111*H111</f>
        <v>48.860700000000001</v>
      </c>
      <c r="J111" s="45"/>
      <c r="K111" s="46">
        <f>E111*J111</f>
        <v>0</v>
      </c>
      <c r="O111" s="38"/>
      <c r="Z111" s="38"/>
      <c r="AA111" s="38">
        <v>12</v>
      </c>
      <c r="AB111" s="38">
        <v>0</v>
      </c>
      <c r="AC111" s="38">
        <v>24</v>
      </c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47">
        <f>G111</f>
        <v>0</v>
      </c>
      <c r="BA111" s="38"/>
      <c r="BB111" s="38"/>
      <c r="BC111" s="38"/>
      <c r="BD111" s="38"/>
      <c r="BE111" s="38"/>
      <c r="BF111" s="38"/>
      <c r="BG111" s="38"/>
      <c r="BH111" s="38"/>
      <c r="BI111" s="38"/>
      <c r="CA111" s="38">
        <v>12</v>
      </c>
      <c r="CB111" s="38">
        <v>0</v>
      </c>
      <c r="CZ111" s="1">
        <v>1</v>
      </c>
    </row>
    <row r="112" spans="1:104" x14ac:dyDescent="0.2">
      <c r="A112" s="48"/>
      <c r="B112" s="49"/>
      <c r="C112" s="191" t="s">
        <v>188</v>
      </c>
      <c r="D112" s="192"/>
      <c r="E112" s="158">
        <v>16.324000000000002</v>
      </c>
      <c r="F112" s="77"/>
      <c r="G112" s="78"/>
      <c r="H112" s="79"/>
      <c r="I112" s="50"/>
      <c r="J112" s="70"/>
      <c r="K112" s="50"/>
      <c r="M112" s="51" t="s">
        <v>188</v>
      </c>
      <c r="O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80" t="str">
        <f>C111</f>
        <v xml:space="preserve">Dlažba z žulového odseku </v>
      </c>
      <c r="BE112" s="38"/>
      <c r="BF112" s="38"/>
      <c r="BG112" s="38"/>
      <c r="BH112" s="38"/>
      <c r="BI112" s="38"/>
    </row>
    <row r="113" spans="1:104" x14ac:dyDescent="0.2">
      <c r="A113" s="48"/>
      <c r="B113" s="49"/>
      <c r="C113" s="191" t="s">
        <v>189</v>
      </c>
      <c r="D113" s="192"/>
      <c r="E113" s="158">
        <v>262.88</v>
      </c>
      <c r="F113" s="77"/>
      <c r="G113" s="78"/>
      <c r="H113" s="79"/>
      <c r="I113" s="50"/>
      <c r="J113" s="70"/>
      <c r="K113" s="50"/>
      <c r="M113" s="51" t="s">
        <v>189</v>
      </c>
      <c r="O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80" t="str">
        <f>C112</f>
        <v>CESTA 13 :15,4*1,06</v>
      </c>
      <c r="BE113" s="38"/>
      <c r="BF113" s="38"/>
      <c r="BG113" s="38"/>
      <c r="BH113" s="38"/>
      <c r="BI113" s="38"/>
    </row>
    <row r="114" spans="1:104" x14ac:dyDescent="0.2">
      <c r="A114" s="39">
        <v>17</v>
      </c>
      <c r="B114" s="40" t="s">
        <v>190</v>
      </c>
      <c r="C114" s="41" t="s">
        <v>191</v>
      </c>
      <c r="D114" s="42" t="s">
        <v>45</v>
      </c>
      <c r="E114" s="159">
        <v>263.39999999999998</v>
      </c>
      <c r="F114" s="43"/>
      <c r="G114" s="44">
        <f>E114*F114</f>
        <v>0</v>
      </c>
      <c r="H114" s="45">
        <v>7.4099999999999999E-2</v>
      </c>
      <c r="I114" s="46">
        <f>E114*H114</f>
        <v>19.517939999999999</v>
      </c>
      <c r="J114" s="45"/>
      <c r="K114" s="46">
        <f>E114*J114</f>
        <v>0</v>
      </c>
      <c r="O114" s="38"/>
      <c r="Z114" s="38"/>
      <c r="AA114" s="38">
        <v>12</v>
      </c>
      <c r="AB114" s="38">
        <v>0</v>
      </c>
      <c r="AC114" s="38">
        <v>22</v>
      </c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47">
        <f>G114</f>
        <v>0</v>
      </c>
      <c r="BA114" s="38"/>
      <c r="BB114" s="38"/>
      <c r="BC114" s="38"/>
      <c r="BD114" s="38"/>
      <c r="BE114" s="38"/>
      <c r="BF114" s="38"/>
      <c r="BG114" s="38"/>
      <c r="BH114" s="38"/>
      <c r="BI114" s="38"/>
      <c r="CA114" s="38">
        <v>12</v>
      </c>
      <c r="CB114" s="38">
        <v>0</v>
      </c>
      <c r="CZ114" s="1">
        <v>1</v>
      </c>
    </row>
    <row r="115" spans="1:104" x14ac:dyDescent="0.2">
      <c r="A115" s="48"/>
      <c r="B115" s="49"/>
      <c r="C115" s="191" t="s">
        <v>153</v>
      </c>
      <c r="D115" s="192"/>
      <c r="E115" s="158">
        <v>15.4</v>
      </c>
      <c r="F115" s="77"/>
      <c r="G115" s="78"/>
      <c r="H115" s="79"/>
      <c r="I115" s="50"/>
      <c r="J115" s="70"/>
      <c r="K115" s="50"/>
      <c r="M115" s="51" t="s">
        <v>153</v>
      </c>
      <c r="O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80" t="str">
        <f>C114</f>
        <v xml:space="preserve">Kladení žulových odseků tl. 10 cm do drtě tl. 3 cm </v>
      </c>
      <c r="BE115" s="38"/>
      <c r="BF115" s="38"/>
      <c r="BG115" s="38"/>
      <c r="BH115" s="38"/>
      <c r="BI115" s="38"/>
    </row>
    <row r="116" spans="1:104" x14ac:dyDescent="0.2">
      <c r="A116" s="48"/>
      <c r="B116" s="49"/>
      <c r="C116" s="191" t="s">
        <v>154</v>
      </c>
      <c r="D116" s="192"/>
      <c r="E116" s="158">
        <v>248</v>
      </c>
      <c r="F116" s="77"/>
      <c r="G116" s="78"/>
      <c r="H116" s="79"/>
      <c r="I116" s="50"/>
      <c r="J116" s="70"/>
      <c r="K116" s="50"/>
      <c r="M116" s="51" t="s">
        <v>154</v>
      </c>
      <c r="O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80" t="str">
        <f>C115</f>
        <v>CESTA 13 :15,4</v>
      </c>
      <c r="BE116" s="38"/>
      <c r="BF116" s="38"/>
      <c r="BG116" s="38"/>
      <c r="BH116" s="38"/>
      <c r="BI116" s="38"/>
    </row>
    <row r="117" spans="1:104" x14ac:dyDescent="0.2">
      <c r="A117" s="39">
        <v>18</v>
      </c>
      <c r="B117" s="40" t="s">
        <v>192</v>
      </c>
      <c r="C117" s="41" t="s">
        <v>193</v>
      </c>
      <c r="D117" s="42" t="s">
        <v>194</v>
      </c>
      <c r="E117" s="159">
        <v>1</v>
      </c>
      <c r="F117" s="43"/>
      <c r="G117" s="44">
        <f>E117*F117</f>
        <v>0</v>
      </c>
      <c r="H117" s="45">
        <v>0</v>
      </c>
      <c r="I117" s="46">
        <f>E117*H117</f>
        <v>0</v>
      </c>
      <c r="J117" s="45"/>
      <c r="K117" s="46">
        <f>E117*J117</f>
        <v>0</v>
      </c>
      <c r="O117" s="38"/>
      <c r="Z117" s="38"/>
      <c r="AA117" s="38">
        <v>12</v>
      </c>
      <c r="AB117" s="38">
        <v>0</v>
      </c>
      <c r="AC117" s="38">
        <v>35</v>
      </c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47">
        <f>G117</f>
        <v>0</v>
      </c>
      <c r="BA117" s="38"/>
      <c r="BB117" s="38"/>
      <c r="BC117" s="38"/>
      <c r="BD117" s="38"/>
      <c r="BE117" s="38"/>
      <c r="BF117" s="38"/>
      <c r="BG117" s="38"/>
      <c r="BH117" s="38"/>
      <c r="BI117" s="38"/>
      <c r="CA117" s="38">
        <v>12</v>
      </c>
      <c r="CB117" s="38">
        <v>0</v>
      </c>
      <c r="CZ117" s="1">
        <v>1</v>
      </c>
    </row>
    <row r="118" spans="1:104" ht="22.5" x14ac:dyDescent="0.2">
      <c r="A118" s="48"/>
      <c r="B118" s="49"/>
      <c r="C118" s="188" t="s">
        <v>195</v>
      </c>
      <c r="D118" s="189"/>
      <c r="E118" s="189"/>
      <c r="F118" s="189"/>
      <c r="G118" s="190"/>
      <c r="I118" s="50"/>
      <c r="K118" s="50"/>
      <c r="L118" s="51" t="s">
        <v>195</v>
      </c>
      <c r="O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</row>
    <row r="119" spans="1:104" x14ac:dyDescent="0.2">
      <c r="A119" s="48"/>
      <c r="B119" s="49"/>
      <c r="C119" s="188"/>
      <c r="D119" s="189"/>
      <c r="E119" s="189"/>
      <c r="F119" s="189"/>
      <c r="G119" s="190"/>
      <c r="I119" s="50"/>
      <c r="K119" s="50"/>
      <c r="L119" s="51"/>
      <c r="O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</row>
    <row r="120" spans="1:104" x14ac:dyDescent="0.2">
      <c r="A120" s="48"/>
      <c r="B120" s="49"/>
      <c r="C120" s="188" t="s">
        <v>196</v>
      </c>
      <c r="D120" s="189"/>
      <c r="E120" s="189"/>
      <c r="F120" s="189"/>
      <c r="G120" s="190"/>
      <c r="I120" s="50"/>
      <c r="K120" s="50"/>
      <c r="L120" s="51" t="s">
        <v>196</v>
      </c>
      <c r="O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</row>
    <row r="121" spans="1:104" x14ac:dyDescent="0.2">
      <c r="A121" s="48"/>
      <c r="B121" s="49"/>
      <c r="C121" s="188" t="s">
        <v>197</v>
      </c>
      <c r="D121" s="189"/>
      <c r="E121" s="189"/>
      <c r="F121" s="189"/>
      <c r="G121" s="190"/>
      <c r="I121" s="50"/>
      <c r="K121" s="50"/>
      <c r="L121" s="51" t="s">
        <v>197</v>
      </c>
      <c r="O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</row>
    <row r="122" spans="1:104" x14ac:dyDescent="0.2">
      <c r="A122" s="48"/>
      <c r="B122" s="49"/>
      <c r="C122" s="188" t="s">
        <v>198</v>
      </c>
      <c r="D122" s="189"/>
      <c r="E122" s="189"/>
      <c r="F122" s="189"/>
      <c r="G122" s="190"/>
      <c r="I122" s="50"/>
      <c r="K122" s="50"/>
      <c r="L122" s="51" t="s">
        <v>198</v>
      </c>
      <c r="O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</row>
    <row r="123" spans="1:104" x14ac:dyDescent="0.2">
      <c r="A123" s="48"/>
      <c r="B123" s="49"/>
      <c r="C123" s="188" t="s">
        <v>199</v>
      </c>
      <c r="D123" s="189"/>
      <c r="E123" s="189"/>
      <c r="F123" s="189"/>
      <c r="G123" s="190"/>
      <c r="I123" s="50"/>
      <c r="K123" s="50"/>
      <c r="L123" s="51" t="s">
        <v>199</v>
      </c>
      <c r="O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</row>
    <row r="124" spans="1:104" x14ac:dyDescent="0.2">
      <c r="A124" s="48"/>
      <c r="B124" s="49"/>
      <c r="C124" s="188" t="s">
        <v>200</v>
      </c>
      <c r="D124" s="189"/>
      <c r="E124" s="189"/>
      <c r="F124" s="189"/>
      <c r="G124" s="190"/>
      <c r="I124" s="50"/>
      <c r="K124" s="50"/>
      <c r="L124" s="51" t="s">
        <v>200</v>
      </c>
      <c r="O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</row>
    <row r="125" spans="1:104" x14ac:dyDescent="0.2">
      <c r="A125" s="48"/>
      <c r="B125" s="49"/>
      <c r="C125" s="188" t="s">
        <v>201</v>
      </c>
      <c r="D125" s="189"/>
      <c r="E125" s="189"/>
      <c r="F125" s="189"/>
      <c r="G125" s="190"/>
      <c r="I125" s="50"/>
      <c r="K125" s="50"/>
      <c r="L125" s="51" t="s">
        <v>201</v>
      </c>
      <c r="O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</row>
    <row r="126" spans="1:104" x14ac:dyDescent="0.2">
      <c r="A126" s="48"/>
      <c r="B126" s="49"/>
      <c r="C126" s="188"/>
      <c r="D126" s="189"/>
      <c r="E126" s="189"/>
      <c r="F126" s="189"/>
      <c r="G126" s="190"/>
      <c r="I126" s="50"/>
      <c r="K126" s="50"/>
      <c r="L126" s="51"/>
      <c r="O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</row>
    <row r="127" spans="1:104" ht="22.5" x14ac:dyDescent="0.2">
      <c r="A127" s="48"/>
      <c r="B127" s="49"/>
      <c r="C127" s="188" t="s">
        <v>202</v>
      </c>
      <c r="D127" s="189"/>
      <c r="E127" s="189"/>
      <c r="F127" s="189"/>
      <c r="G127" s="190"/>
      <c r="I127" s="50"/>
      <c r="K127" s="50"/>
      <c r="L127" s="51" t="s">
        <v>202</v>
      </c>
      <c r="O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</row>
    <row r="128" spans="1:104" x14ac:dyDescent="0.2">
      <c r="A128" s="48"/>
      <c r="B128" s="49"/>
      <c r="C128" s="188" t="s">
        <v>203</v>
      </c>
      <c r="D128" s="189"/>
      <c r="E128" s="189"/>
      <c r="F128" s="189"/>
      <c r="G128" s="190"/>
      <c r="I128" s="50"/>
      <c r="K128" s="50"/>
      <c r="L128" s="51" t="s">
        <v>203</v>
      </c>
      <c r="O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</row>
    <row r="129" spans="1:61" ht="22.5" x14ac:dyDescent="0.2">
      <c r="A129" s="48"/>
      <c r="B129" s="49"/>
      <c r="C129" s="188" t="s">
        <v>204</v>
      </c>
      <c r="D129" s="189"/>
      <c r="E129" s="189"/>
      <c r="F129" s="189"/>
      <c r="G129" s="190"/>
      <c r="I129" s="50"/>
      <c r="K129" s="50"/>
      <c r="L129" s="51" t="s">
        <v>204</v>
      </c>
      <c r="O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</row>
    <row r="130" spans="1:61" ht="22.5" x14ac:dyDescent="0.2">
      <c r="A130" s="48"/>
      <c r="B130" s="49"/>
      <c r="C130" s="188" t="s">
        <v>205</v>
      </c>
      <c r="D130" s="189"/>
      <c r="E130" s="189"/>
      <c r="F130" s="189"/>
      <c r="G130" s="190"/>
      <c r="I130" s="50"/>
      <c r="K130" s="50"/>
      <c r="L130" s="51" t="s">
        <v>205</v>
      </c>
      <c r="O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</row>
    <row r="131" spans="1:61" x14ac:dyDescent="0.2">
      <c r="A131" s="48"/>
      <c r="B131" s="49"/>
      <c r="C131" s="188" t="s">
        <v>206</v>
      </c>
      <c r="D131" s="189"/>
      <c r="E131" s="189"/>
      <c r="F131" s="189"/>
      <c r="G131" s="190"/>
      <c r="I131" s="50"/>
      <c r="K131" s="50"/>
      <c r="L131" s="51" t="s">
        <v>206</v>
      </c>
      <c r="O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</row>
    <row r="132" spans="1:61" ht="22.5" x14ac:dyDescent="0.2">
      <c r="A132" s="48"/>
      <c r="B132" s="49"/>
      <c r="C132" s="188" t="s">
        <v>207</v>
      </c>
      <c r="D132" s="189"/>
      <c r="E132" s="189"/>
      <c r="F132" s="189"/>
      <c r="G132" s="190"/>
      <c r="I132" s="50"/>
      <c r="K132" s="50"/>
      <c r="L132" s="51" t="s">
        <v>207</v>
      </c>
      <c r="O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</row>
    <row r="133" spans="1:61" x14ac:dyDescent="0.2">
      <c r="A133" s="48"/>
      <c r="B133" s="49"/>
      <c r="C133" s="188" t="s">
        <v>208</v>
      </c>
      <c r="D133" s="189"/>
      <c r="E133" s="189"/>
      <c r="F133" s="189"/>
      <c r="G133" s="190"/>
      <c r="I133" s="50"/>
      <c r="K133" s="50"/>
      <c r="L133" s="51" t="s">
        <v>208</v>
      </c>
      <c r="O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</row>
    <row r="134" spans="1:61" x14ac:dyDescent="0.2">
      <c r="A134" s="48"/>
      <c r="B134" s="49"/>
      <c r="C134" s="188" t="s">
        <v>209</v>
      </c>
      <c r="D134" s="189"/>
      <c r="E134" s="189"/>
      <c r="F134" s="189"/>
      <c r="G134" s="190"/>
      <c r="I134" s="50"/>
      <c r="K134" s="50"/>
      <c r="L134" s="51" t="s">
        <v>209</v>
      </c>
      <c r="O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</row>
    <row r="135" spans="1:61" ht="22.5" x14ac:dyDescent="0.2">
      <c r="A135" s="48"/>
      <c r="B135" s="49"/>
      <c r="C135" s="188" t="s">
        <v>210</v>
      </c>
      <c r="D135" s="189"/>
      <c r="E135" s="189"/>
      <c r="F135" s="189"/>
      <c r="G135" s="190"/>
      <c r="I135" s="50"/>
      <c r="K135" s="50"/>
      <c r="L135" s="51" t="s">
        <v>210</v>
      </c>
      <c r="O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</row>
    <row r="136" spans="1:61" x14ac:dyDescent="0.2">
      <c r="A136" s="48"/>
      <c r="B136" s="49"/>
      <c r="C136" s="188" t="s">
        <v>211</v>
      </c>
      <c r="D136" s="189"/>
      <c r="E136" s="189"/>
      <c r="F136" s="189"/>
      <c r="G136" s="190"/>
      <c r="I136" s="50"/>
      <c r="K136" s="50"/>
      <c r="L136" s="51" t="s">
        <v>211</v>
      </c>
      <c r="O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</row>
    <row r="137" spans="1:61" x14ac:dyDescent="0.2">
      <c r="A137" s="48"/>
      <c r="B137" s="49"/>
      <c r="C137" s="188" t="s">
        <v>212</v>
      </c>
      <c r="D137" s="189"/>
      <c r="E137" s="189"/>
      <c r="F137" s="189"/>
      <c r="G137" s="190"/>
      <c r="I137" s="50"/>
      <c r="K137" s="50"/>
      <c r="L137" s="51" t="s">
        <v>212</v>
      </c>
      <c r="O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</row>
    <row r="138" spans="1:61" x14ac:dyDescent="0.2">
      <c r="A138" s="48"/>
      <c r="B138" s="49"/>
      <c r="C138" s="188" t="s">
        <v>213</v>
      </c>
      <c r="D138" s="189"/>
      <c r="E138" s="189"/>
      <c r="F138" s="189"/>
      <c r="G138" s="190"/>
      <c r="I138" s="50"/>
      <c r="K138" s="50"/>
      <c r="L138" s="51" t="s">
        <v>213</v>
      </c>
      <c r="O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</row>
    <row r="139" spans="1:61" x14ac:dyDescent="0.2">
      <c r="A139" s="48"/>
      <c r="B139" s="49"/>
      <c r="C139" s="188" t="s">
        <v>214</v>
      </c>
      <c r="D139" s="189"/>
      <c r="E139" s="189"/>
      <c r="F139" s="189"/>
      <c r="G139" s="190"/>
      <c r="I139" s="50"/>
      <c r="K139" s="50"/>
      <c r="L139" s="51" t="s">
        <v>214</v>
      </c>
      <c r="O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</row>
    <row r="140" spans="1:61" x14ac:dyDescent="0.2">
      <c r="A140" s="48"/>
      <c r="B140" s="49"/>
      <c r="C140" s="188" t="s">
        <v>215</v>
      </c>
      <c r="D140" s="189"/>
      <c r="E140" s="189"/>
      <c r="F140" s="189"/>
      <c r="G140" s="190"/>
      <c r="I140" s="50"/>
      <c r="K140" s="50"/>
      <c r="L140" s="51" t="s">
        <v>215</v>
      </c>
      <c r="O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</row>
    <row r="141" spans="1:61" ht="22.5" x14ac:dyDescent="0.2">
      <c r="A141" s="48"/>
      <c r="B141" s="49"/>
      <c r="C141" s="188" t="s">
        <v>216</v>
      </c>
      <c r="D141" s="189"/>
      <c r="E141" s="189"/>
      <c r="F141" s="189"/>
      <c r="G141" s="190"/>
      <c r="I141" s="50"/>
      <c r="K141" s="50"/>
      <c r="L141" s="51" t="s">
        <v>216</v>
      </c>
      <c r="O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</row>
    <row r="142" spans="1:61" x14ac:dyDescent="0.2">
      <c r="A142" s="48"/>
      <c r="B142" s="49"/>
      <c r="C142" s="188" t="s">
        <v>217</v>
      </c>
      <c r="D142" s="189"/>
      <c r="E142" s="189"/>
      <c r="F142" s="189"/>
      <c r="G142" s="190"/>
      <c r="I142" s="50"/>
      <c r="K142" s="50"/>
      <c r="L142" s="51" t="s">
        <v>217</v>
      </c>
      <c r="O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</row>
    <row r="143" spans="1:61" x14ac:dyDescent="0.2">
      <c r="A143" s="48"/>
      <c r="B143" s="49"/>
      <c r="C143" s="188" t="s">
        <v>218</v>
      </c>
      <c r="D143" s="189"/>
      <c r="E143" s="189"/>
      <c r="F143" s="189"/>
      <c r="G143" s="190"/>
      <c r="I143" s="50"/>
      <c r="K143" s="50"/>
      <c r="L143" s="51" t="s">
        <v>218</v>
      </c>
      <c r="O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</row>
    <row r="144" spans="1:61" ht="22.5" x14ac:dyDescent="0.2">
      <c r="A144" s="48"/>
      <c r="B144" s="49"/>
      <c r="C144" s="188" t="s">
        <v>219</v>
      </c>
      <c r="D144" s="189"/>
      <c r="E144" s="189"/>
      <c r="F144" s="189"/>
      <c r="G144" s="190"/>
      <c r="I144" s="50"/>
      <c r="K144" s="50"/>
      <c r="L144" s="51" t="s">
        <v>219</v>
      </c>
      <c r="O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</row>
    <row r="145" spans="1:104" x14ac:dyDescent="0.2">
      <c r="A145" s="48"/>
      <c r="B145" s="49"/>
      <c r="C145" s="188" t="s">
        <v>220</v>
      </c>
      <c r="D145" s="189"/>
      <c r="E145" s="189"/>
      <c r="F145" s="189"/>
      <c r="G145" s="190"/>
      <c r="I145" s="50"/>
      <c r="K145" s="50"/>
      <c r="L145" s="51" t="s">
        <v>220</v>
      </c>
      <c r="O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</row>
    <row r="146" spans="1:104" x14ac:dyDescent="0.2">
      <c r="A146" s="52" t="s">
        <v>47</v>
      </c>
      <c r="B146" s="53" t="s">
        <v>176</v>
      </c>
      <c r="C146" s="54" t="s">
        <v>177</v>
      </c>
      <c r="D146" s="55"/>
      <c r="E146" s="56"/>
      <c r="F146" s="56"/>
      <c r="G146" s="57">
        <f>SUM(G98:G145)</f>
        <v>0</v>
      </c>
      <c r="H146" s="58"/>
      <c r="I146" s="57">
        <f>SUM(I98:I145)</f>
        <v>448.47816</v>
      </c>
      <c r="J146" s="59"/>
      <c r="K146" s="57">
        <f>SUM(K98:K145)</f>
        <v>0</v>
      </c>
      <c r="O146" s="38"/>
      <c r="X146" s="60">
        <f>K146</f>
        <v>0</v>
      </c>
      <c r="Y146" s="60">
        <f>I146</f>
        <v>448.47816</v>
      </c>
      <c r="Z146" s="47">
        <f>G146</f>
        <v>0</v>
      </c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61"/>
      <c r="BB146" s="61"/>
      <c r="BC146" s="61"/>
      <c r="BD146" s="61"/>
      <c r="BE146" s="61"/>
      <c r="BF146" s="61"/>
      <c r="BG146" s="38"/>
      <c r="BH146" s="38"/>
      <c r="BI146" s="38"/>
    </row>
    <row r="147" spans="1:104" ht="14.25" customHeight="1" x14ac:dyDescent="0.2">
      <c r="A147" s="28" t="s">
        <v>42</v>
      </c>
      <c r="B147" s="29" t="s">
        <v>221</v>
      </c>
      <c r="C147" s="30" t="s">
        <v>222</v>
      </c>
      <c r="D147" s="31"/>
      <c r="E147" s="32"/>
      <c r="F147" s="32"/>
      <c r="G147" s="33"/>
      <c r="H147" s="34"/>
      <c r="I147" s="35"/>
      <c r="J147" s="36"/>
      <c r="K147" s="37"/>
      <c r="O147" s="38"/>
    </row>
    <row r="148" spans="1:104" ht="22.5" x14ac:dyDescent="0.2">
      <c r="A148" s="39">
        <v>19</v>
      </c>
      <c r="B148" s="40" t="s">
        <v>223</v>
      </c>
      <c r="C148" s="41" t="s">
        <v>224</v>
      </c>
      <c r="D148" s="42" t="s">
        <v>225</v>
      </c>
      <c r="E148" s="159">
        <v>330.72</v>
      </c>
      <c r="F148" s="43"/>
      <c r="G148" s="44">
        <f>E148*F148</f>
        <v>0</v>
      </c>
      <c r="H148" s="45">
        <v>0.24357999999999999</v>
      </c>
      <c r="I148" s="46">
        <f>E148*H148</f>
        <v>80.556777600000004</v>
      </c>
      <c r="J148" s="45">
        <v>0</v>
      </c>
      <c r="K148" s="46">
        <f>E148*J148</f>
        <v>0</v>
      </c>
      <c r="O148" s="38"/>
      <c r="Z148" s="38"/>
      <c r="AA148" s="38">
        <v>1</v>
      </c>
      <c r="AB148" s="38">
        <v>1</v>
      </c>
      <c r="AC148" s="38">
        <v>1</v>
      </c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47">
        <f>G148</f>
        <v>0</v>
      </c>
      <c r="BA148" s="38"/>
      <c r="BB148" s="38"/>
      <c r="BC148" s="38"/>
      <c r="BD148" s="38"/>
      <c r="BE148" s="38"/>
      <c r="BF148" s="38"/>
      <c r="BG148" s="38"/>
      <c r="BH148" s="38"/>
      <c r="BI148" s="38"/>
      <c r="CA148" s="38">
        <v>1</v>
      </c>
      <c r="CB148" s="38">
        <v>1</v>
      </c>
      <c r="CZ148" s="1">
        <v>1</v>
      </c>
    </row>
    <row r="149" spans="1:104" ht="25.5" x14ac:dyDescent="0.2">
      <c r="A149" s="48"/>
      <c r="B149" s="49"/>
      <c r="C149" s="191" t="s">
        <v>226</v>
      </c>
      <c r="D149" s="192"/>
      <c r="E149" s="158">
        <v>290.44</v>
      </c>
      <c r="F149" s="77"/>
      <c r="G149" s="78"/>
      <c r="H149" s="79"/>
      <c r="I149" s="50"/>
      <c r="J149" s="70"/>
      <c r="K149" s="50"/>
      <c r="M149" s="51" t="s">
        <v>226</v>
      </c>
      <c r="O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80" t="str">
        <f>C148</f>
        <v>Osazení ležat. obrub. s opěrou,lože z C 12/15 včetně obrubníku z žulových odseků</v>
      </c>
      <c r="BE149" s="38"/>
      <c r="BF149" s="38"/>
      <c r="BG149" s="38"/>
      <c r="BH149" s="38"/>
      <c r="BI149" s="38"/>
    </row>
    <row r="150" spans="1:104" x14ac:dyDescent="0.2">
      <c r="A150" s="48"/>
      <c r="B150" s="49"/>
      <c r="C150" s="191" t="s">
        <v>227</v>
      </c>
      <c r="D150" s="192"/>
      <c r="E150" s="158">
        <v>40.28</v>
      </c>
      <c r="F150" s="77"/>
      <c r="G150" s="78"/>
      <c r="H150" s="79"/>
      <c r="I150" s="50"/>
      <c r="J150" s="70"/>
      <c r="K150" s="50"/>
      <c r="M150" s="51" t="s">
        <v>227</v>
      </c>
      <c r="O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80" t="str">
        <f>C149</f>
        <v>cesta 5:137*2*1,06</v>
      </c>
      <c r="BE150" s="38"/>
      <c r="BF150" s="38"/>
      <c r="BG150" s="38"/>
      <c r="BH150" s="38"/>
      <c r="BI150" s="38"/>
    </row>
    <row r="151" spans="1:104" x14ac:dyDescent="0.2">
      <c r="A151" s="52" t="s">
        <v>47</v>
      </c>
      <c r="B151" s="53" t="s">
        <v>221</v>
      </c>
      <c r="C151" s="54" t="s">
        <v>222</v>
      </c>
      <c r="D151" s="55"/>
      <c r="E151" s="56"/>
      <c r="F151" s="56"/>
      <c r="G151" s="57">
        <f>SUM(G147:G150)</f>
        <v>0</v>
      </c>
      <c r="H151" s="58"/>
      <c r="I151" s="57">
        <f>SUM(I147:I150)</f>
        <v>80.556777600000004</v>
      </c>
      <c r="J151" s="59"/>
      <c r="K151" s="57">
        <f>SUM(K147:K150)</f>
        <v>0</v>
      </c>
      <c r="O151" s="38"/>
      <c r="X151" s="60">
        <f>K151</f>
        <v>0</v>
      </c>
      <c r="Y151" s="60">
        <f>I151</f>
        <v>80.556777600000004</v>
      </c>
      <c r="Z151" s="47">
        <f>G151</f>
        <v>0</v>
      </c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61"/>
      <c r="BB151" s="61"/>
      <c r="BC151" s="61"/>
      <c r="BD151" s="61"/>
      <c r="BE151" s="61"/>
      <c r="BF151" s="61"/>
      <c r="BG151" s="38"/>
      <c r="BH151" s="38"/>
      <c r="BI151" s="38"/>
    </row>
    <row r="152" spans="1:104" ht="14.25" customHeight="1" x14ac:dyDescent="0.2">
      <c r="A152" s="28" t="s">
        <v>42</v>
      </c>
      <c r="B152" s="29" t="s">
        <v>228</v>
      </c>
      <c r="C152" s="30" t="s">
        <v>229</v>
      </c>
      <c r="D152" s="31"/>
      <c r="E152" s="32"/>
      <c r="F152" s="32"/>
      <c r="G152" s="33"/>
      <c r="H152" s="34"/>
      <c r="I152" s="35"/>
      <c r="J152" s="36"/>
      <c r="K152" s="37"/>
      <c r="O152" s="38"/>
    </row>
    <row r="153" spans="1:104" ht="22.5" x14ac:dyDescent="0.2">
      <c r="A153" s="39">
        <v>20</v>
      </c>
      <c r="B153" s="40" t="s">
        <v>230</v>
      </c>
      <c r="C153" s="41" t="s">
        <v>231</v>
      </c>
      <c r="D153" s="42" t="s">
        <v>232</v>
      </c>
      <c r="E153" s="159">
        <v>555.20419260000006</v>
      </c>
      <c r="F153" s="43"/>
      <c r="G153" s="44">
        <f>E153*F153</f>
        <v>0</v>
      </c>
      <c r="H153" s="45">
        <v>0</v>
      </c>
      <c r="I153" s="46">
        <f>E153*H153</f>
        <v>0</v>
      </c>
      <c r="J153" s="45"/>
      <c r="K153" s="46">
        <f>E153*J153</f>
        <v>0</v>
      </c>
      <c r="O153" s="38"/>
      <c r="Z153" s="38"/>
      <c r="AA153" s="38">
        <v>7</v>
      </c>
      <c r="AB153" s="38">
        <v>1</v>
      </c>
      <c r="AC153" s="38">
        <v>2</v>
      </c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47">
        <f>G153</f>
        <v>0</v>
      </c>
      <c r="BA153" s="38"/>
      <c r="BB153" s="38"/>
      <c r="BC153" s="38"/>
      <c r="BD153" s="38"/>
      <c r="BE153" s="38"/>
      <c r="BF153" s="38"/>
      <c r="BG153" s="38"/>
      <c r="BH153" s="38"/>
      <c r="BI153" s="38"/>
      <c r="CA153" s="38">
        <v>7</v>
      </c>
      <c r="CB153" s="38">
        <v>1</v>
      </c>
      <c r="CZ153" s="1">
        <v>1</v>
      </c>
    </row>
    <row r="154" spans="1:104" x14ac:dyDescent="0.2">
      <c r="A154" s="52" t="s">
        <v>47</v>
      </c>
      <c r="B154" s="53" t="s">
        <v>228</v>
      </c>
      <c r="C154" s="54" t="s">
        <v>229</v>
      </c>
      <c r="D154" s="55"/>
      <c r="E154" s="56"/>
      <c r="F154" s="56"/>
      <c r="G154" s="57">
        <f>SUM(G152:G153)</f>
        <v>0</v>
      </c>
      <c r="H154" s="58"/>
      <c r="I154" s="57">
        <f>SUM(I152:I153)</f>
        <v>0</v>
      </c>
      <c r="J154" s="59"/>
      <c r="K154" s="57">
        <f>SUM(K152:K153)</f>
        <v>0</v>
      </c>
      <c r="O154" s="38"/>
      <c r="X154" s="60">
        <f>K154</f>
        <v>0</v>
      </c>
      <c r="Y154" s="60">
        <f>I154</f>
        <v>0</v>
      </c>
      <c r="Z154" s="47">
        <f>G154</f>
        <v>0</v>
      </c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61"/>
      <c r="BB154" s="61"/>
      <c r="BC154" s="61"/>
      <c r="BD154" s="61"/>
      <c r="BE154" s="61"/>
      <c r="BF154" s="61"/>
      <c r="BG154" s="38"/>
      <c r="BH154" s="38"/>
      <c r="BI154" s="38"/>
    </row>
    <row r="155" spans="1:104" x14ac:dyDescent="0.2">
      <c r="A155" s="62" t="s">
        <v>26</v>
      </c>
      <c r="B155" s="63" t="s">
        <v>48</v>
      </c>
      <c r="C155" s="64"/>
      <c r="D155" s="65"/>
      <c r="E155" s="66"/>
      <c r="F155" s="66"/>
      <c r="G155" s="67">
        <f>SUM(Z7:Z155)</f>
        <v>0</v>
      </c>
      <c r="H155" s="68"/>
      <c r="I155" s="67">
        <f>SUM(Y7:Y155)</f>
        <v>555.20419260000006</v>
      </c>
      <c r="J155" s="68"/>
      <c r="K155" s="67">
        <f>SUM(X7:X155)</f>
        <v>0</v>
      </c>
      <c r="O155" s="38"/>
      <c r="BA155" s="69"/>
      <c r="BB155" s="69"/>
      <c r="BC155" s="69"/>
      <c r="BD155" s="69"/>
      <c r="BE155" s="69"/>
      <c r="BF155" s="69"/>
    </row>
    <row r="156" spans="1:104" x14ac:dyDescent="0.2">
      <c r="E156" s="1"/>
    </row>
    <row r="157" spans="1:104" x14ac:dyDescent="0.2">
      <c r="E157" s="1"/>
    </row>
    <row r="158" spans="1:104" x14ac:dyDescent="0.2">
      <c r="E158" s="1"/>
    </row>
    <row r="159" spans="1:104" x14ac:dyDescent="0.2">
      <c r="E159" s="1"/>
    </row>
    <row r="160" spans="1:104" x14ac:dyDescent="0.2">
      <c r="E160" s="1"/>
      <c r="G160" s="60"/>
    </row>
    <row r="161" spans="5:5" x14ac:dyDescent="0.2">
      <c r="E161" s="1"/>
    </row>
    <row r="162" spans="5:5" x14ac:dyDescent="0.2">
      <c r="E162" s="1"/>
    </row>
    <row r="163" spans="5:5" x14ac:dyDescent="0.2">
      <c r="E163" s="1"/>
    </row>
    <row r="164" spans="5:5" x14ac:dyDescent="0.2">
      <c r="E164" s="1"/>
    </row>
    <row r="165" spans="5:5" x14ac:dyDescent="0.2">
      <c r="E165" s="1"/>
    </row>
    <row r="166" spans="5:5" x14ac:dyDescent="0.2">
      <c r="E166" s="1"/>
    </row>
    <row r="167" spans="5:5" x14ac:dyDescent="0.2">
      <c r="E167" s="1"/>
    </row>
    <row r="168" spans="5:5" x14ac:dyDescent="0.2">
      <c r="E168" s="1"/>
    </row>
    <row r="169" spans="5:5" x14ac:dyDescent="0.2">
      <c r="E169" s="1"/>
    </row>
    <row r="170" spans="5:5" x14ac:dyDescent="0.2">
      <c r="E170" s="1"/>
    </row>
    <row r="171" spans="5:5" x14ac:dyDescent="0.2">
      <c r="E171" s="1"/>
    </row>
    <row r="172" spans="5:5" x14ac:dyDescent="0.2">
      <c r="E172" s="1"/>
    </row>
    <row r="173" spans="5:5" x14ac:dyDescent="0.2">
      <c r="E173" s="1"/>
    </row>
    <row r="174" spans="5:5" x14ac:dyDescent="0.2">
      <c r="E174" s="1"/>
    </row>
    <row r="175" spans="5:5" x14ac:dyDescent="0.2">
      <c r="E175" s="1"/>
    </row>
    <row r="176" spans="5:5" x14ac:dyDescent="0.2">
      <c r="E176" s="1"/>
    </row>
    <row r="177" spans="1:7" x14ac:dyDescent="0.2">
      <c r="A177" s="70"/>
      <c r="B177" s="70"/>
      <c r="C177" s="70"/>
      <c r="D177" s="70"/>
      <c r="E177" s="70"/>
      <c r="F177" s="70"/>
      <c r="G177" s="70"/>
    </row>
    <row r="178" spans="1:7" x14ac:dyDescent="0.2">
      <c r="A178" s="70"/>
      <c r="B178" s="70"/>
      <c r="C178" s="70"/>
      <c r="D178" s="70"/>
      <c r="E178" s="70"/>
      <c r="F178" s="70"/>
      <c r="G178" s="70"/>
    </row>
    <row r="179" spans="1:7" x14ac:dyDescent="0.2">
      <c r="A179" s="70"/>
      <c r="B179" s="70"/>
      <c r="C179" s="70"/>
      <c r="D179" s="70"/>
      <c r="E179" s="70"/>
      <c r="F179" s="70"/>
      <c r="G179" s="70"/>
    </row>
    <row r="180" spans="1:7" x14ac:dyDescent="0.2">
      <c r="A180" s="70"/>
      <c r="B180" s="70"/>
      <c r="C180" s="70"/>
      <c r="D180" s="70"/>
      <c r="E180" s="70"/>
      <c r="F180" s="70"/>
      <c r="G180" s="70"/>
    </row>
    <row r="181" spans="1:7" x14ac:dyDescent="0.2">
      <c r="E181" s="1"/>
    </row>
    <row r="182" spans="1:7" x14ac:dyDescent="0.2">
      <c r="E182" s="1"/>
    </row>
    <row r="183" spans="1:7" x14ac:dyDescent="0.2">
      <c r="E183" s="1"/>
    </row>
    <row r="184" spans="1:7" x14ac:dyDescent="0.2">
      <c r="E184" s="1"/>
    </row>
    <row r="185" spans="1:7" x14ac:dyDescent="0.2">
      <c r="E185" s="1"/>
    </row>
    <row r="186" spans="1:7" x14ac:dyDescent="0.2">
      <c r="E186" s="1"/>
    </row>
    <row r="187" spans="1:7" x14ac:dyDescent="0.2">
      <c r="E187" s="1"/>
    </row>
    <row r="188" spans="1:7" x14ac:dyDescent="0.2">
      <c r="E188" s="1"/>
    </row>
    <row r="189" spans="1:7" x14ac:dyDescent="0.2">
      <c r="E189" s="1"/>
    </row>
    <row r="190" spans="1:7" x14ac:dyDescent="0.2">
      <c r="E190" s="1"/>
    </row>
    <row r="191" spans="1:7" x14ac:dyDescent="0.2">
      <c r="E191" s="1"/>
    </row>
    <row r="192" spans="1:7" x14ac:dyDescent="0.2">
      <c r="E192" s="1"/>
    </row>
    <row r="193" spans="5:5" x14ac:dyDescent="0.2">
      <c r="E193" s="1"/>
    </row>
    <row r="194" spans="5:5" x14ac:dyDescent="0.2">
      <c r="E194" s="1"/>
    </row>
    <row r="195" spans="5:5" x14ac:dyDescent="0.2">
      <c r="E195" s="1"/>
    </row>
    <row r="196" spans="5:5" x14ac:dyDescent="0.2">
      <c r="E196" s="1"/>
    </row>
    <row r="197" spans="5:5" x14ac:dyDescent="0.2">
      <c r="E197" s="1"/>
    </row>
    <row r="198" spans="5:5" x14ac:dyDescent="0.2">
      <c r="E198" s="1"/>
    </row>
    <row r="199" spans="5:5" x14ac:dyDescent="0.2">
      <c r="E199" s="1"/>
    </row>
    <row r="200" spans="5:5" x14ac:dyDescent="0.2">
      <c r="E200" s="1"/>
    </row>
    <row r="201" spans="5:5" x14ac:dyDescent="0.2">
      <c r="E201" s="1"/>
    </row>
    <row r="202" spans="5:5" x14ac:dyDescent="0.2">
      <c r="E202" s="1"/>
    </row>
    <row r="203" spans="5:5" x14ac:dyDescent="0.2">
      <c r="E203" s="1"/>
    </row>
    <row r="204" spans="5:5" x14ac:dyDescent="0.2">
      <c r="E204" s="1"/>
    </row>
    <row r="205" spans="5:5" x14ac:dyDescent="0.2">
      <c r="E205" s="1"/>
    </row>
    <row r="206" spans="5:5" x14ac:dyDescent="0.2">
      <c r="E206" s="1"/>
    </row>
    <row r="207" spans="5:5" x14ac:dyDescent="0.2">
      <c r="E207" s="1"/>
    </row>
    <row r="208" spans="5:5" x14ac:dyDescent="0.2">
      <c r="E208" s="1"/>
    </row>
    <row r="209" spans="1:7" x14ac:dyDescent="0.2">
      <c r="E209" s="1"/>
    </row>
    <row r="210" spans="1:7" x14ac:dyDescent="0.2">
      <c r="E210" s="1"/>
    </row>
    <row r="211" spans="1:7" x14ac:dyDescent="0.2">
      <c r="E211" s="1"/>
    </row>
    <row r="212" spans="1:7" x14ac:dyDescent="0.2">
      <c r="A212" s="71"/>
      <c r="B212" s="71"/>
    </row>
    <row r="213" spans="1:7" x14ac:dyDescent="0.2">
      <c r="A213" s="70"/>
      <c r="B213" s="70"/>
      <c r="C213" s="72"/>
      <c r="D213" s="72"/>
      <c r="E213" s="73"/>
      <c r="F213" s="72"/>
      <c r="G213" s="74"/>
    </row>
    <row r="214" spans="1:7" x14ac:dyDescent="0.2">
      <c r="A214" s="75"/>
      <c r="B214" s="75"/>
      <c r="C214" s="70"/>
      <c r="D214" s="70"/>
      <c r="E214" s="76"/>
      <c r="F214" s="70"/>
      <c r="G214" s="70"/>
    </row>
    <row r="215" spans="1:7" x14ac:dyDescent="0.2">
      <c r="A215" s="70"/>
      <c r="B215" s="70"/>
      <c r="C215" s="70"/>
      <c r="D215" s="70"/>
      <c r="E215" s="76"/>
      <c r="F215" s="70"/>
      <c r="G215" s="70"/>
    </row>
    <row r="216" spans="1:7" x14ac:dyDescent="0.2">
      <c r="A216" s="70"/>
      <c r="B216" s="70"/>
      <c r="C216" s="70"/>
      <c r="D216" s="70"/>
      <c r="E216" s="76"/>
      <c r="F216" s="70"/>
      <c r="G216" s="70"/>
    </row>
    <row r="217" spans="1:7" x14ac:dyDescent="0.2">
      <c r="A217" s="70"/>
      <c r="B217" s="70"/>
      <c r="C217" s="70"/>
      <c r="D217" s="70"/>
      <c r="E217" s="76"/>
      <c r="F217" s="70"/>
      <c r="G217" s="70"/>
    </row>
    <row r="218" spans="1:7" x14ac:dyDescent="0.2">
      <c r="A218" s="70"/>
      <c r="B218" s="70"/>
      <c r="C218" s="70"/>
      <c r="D218" s="70"/>
      <c r="E218" s="76"/>
      <c r="F218" s="70"/>
      <c r="G218" s="70"/>
    </row>
    <row r="219" spans="1:7" x14ac:dyDescent="0.2">
      <c r="A219" s="70"/>
      <c r="B219" s="70"/>
      <c r="C219" s="70"/>
      <c r="D219" s="70"/>
      <c r="E219" s="76"/>
      <c r="F219" s="70"/>
      <c r="G219" s="70"/>
    </row>
    <row r="220" spans="1:7" x14ac:dyDescent="0.2">
      <c r="A220" s="70"/>
      <c r="B220" s="70"/>
      <c r="C220" s="70"/>
      <c r="D220" s="70"/>
      <c r="E220" s="76"/>
      <c r="F220" s="70"/>
      <c r="G220" s="70"/>
    </row>
    <row r="221" spans="1:7" x14ac:dyDescent="0.2">
      <c r="A221" s="70"/>
      <c r="B221" s="70"/>
      <c r="C221" s="70"/>
      <c r="D221" s="70"/>
      <c r="E221" s="76"/>
      <c r="F221" s="70"/>
      <c r="G221" s="70"/>
    </row>
    <row r="222" spans="1:7" x14ac:dyDescent="0.2">
      <c r="A222" s="70"/>
      <c r="B222" s="70"/>
      <c r="C222" s="70"/>
      <c r="D222" s="70"/>
      <c r="E222" s="76"/>
      <c r="F222" s="70"/>
      <c r="G222" s="70"/>
    </row>
    <row r="223" spans="1:7" x14ac:dyDescent="0.2">
      <c r="A223" s="70"/>
      <c r="B223" s="70"/>
      <c r="C223" s="70"/>
      <c r="D223" s="70"/>
      <c r="E223" s="76"/>
      <c r="F223" s="70"/>
      <c r="G223" s="70"/>
    </row>
    <row r="224" spans="1:7" x14ac:dyDescent="0.2">
      <c r="A224" s="70"/>
      <c r="B224" s="70"/>
      <c r="C224" s="70"/>
      <c r="D224" s="70"/>
      <c r="E224" s="76"/>
      <c r="F224" s="70"/>
      <c r="G224" s="70"/>
    </row>
    <row r="225" spans="1:7" x14ac:dyDescent="0.2">
      <c r="A225" s="70"/>
      <c r="B225" s="70"/>
      <c r="C225" s="70"/>
      <c r="D225" s="70"/>
      <c r="E225" s="76"/>
      <c r="F225" s="70"/>
      <c r="G225" s="70"/>
    </row>
    <row r="226" spans="1:7" x14ac:dyDescent="0.2">
      <c r="A226" s="70"/>
      <c r="B226" s="70"/>
      <c r="C226" s="70"/>
      <c r="D226" s="70"/>
      <c r="E226" s="76"/>
      <c r="F226" s="70"/>
      <c r="G226" s="70"/>
    </row>
  </sheetData>
  <sheetProtection algorithmName="SHA-512" hashValue="MJi3gyTUul6hBYLlTvhwRZvhdFrFB6hmEKSyH1RvRsOC7oos8ch2RWtfihJqoV7lsVQROxdEmtR5Lww6ggSeEw==" saltValue="oNwCV3eBVPRxIEmdOwe/2w==" spinCount="100000" sheet="1" objects="1" scenarios="1"/>
  <protectedRanges>
    <protectedRange sqref="F8 F16 F24 F33 F43 F53 F73 F80 F81 F84 F89 F93 F99 F104 F108 F111 F114 F117 F148 F153" name="Oblast1"/>
  </protectedRanges>
  <mergeCells count="111">
    <mergeCell ref="C149:D149"/>
    <mergeCell ref="C150:D150"/>
    <mergeCell ref="C140:G140"/>
    <mergeCell ref="C141:G141"/>
    <mergeCell ref="C142:G142"/>
    <mergeCell ref="C143:G143"/>
    <mergeCell ref="C144:G144"/>
    <mergeCell ref="C145:G145"/>
    <mergeCell ref="C134:G134"/>
    <mergeCell ref="C135:G135"/>
    <mergeCell ref="C136:G136"/>
    <mergeCell ref="C137:G137"/>
    <mergeCell ref="C138:G138"/>
    <mergeCell ref="C139:G139"/>
    <mergeCell ref="C128:G128"/>
    <mergeCell ref="C129:G129"/>
    <mergeCell ref="C130:G130"/>
    <mergeCell ref="C131:G131"/>
    <mergeCell ref="C132:G132"/>
    <mergeCell ref="C133:G133"/>
    <mergeCell ref="C122:G122"/>
    <mergeCell ref="C123:G123"/>
    <mergeCell ref="C124:G124"/>
    <mergeCell ref="C125:G125"/>
    <mergeCell ref="C126:G126"/>
    <mergeCell ref="C127:G127"/>
    <mergeCell ref="C115:D115"/>
    <mergeCell ref="C116:D116"/>
    <mergeCell ref="C118:G118"/>
    <mergeCell ref="C119:G119"/>
    <mergeCell ref="C120:G120"/>
    <mergeCell ref="C121:G121"/>
    <mergeCell ref="C106:D106"/>
    <mergeCell ref="C107:D107"/>
    <mergeCell ref="C109:D109"/>
    <mergeCell ref="C110:D110"/>
    <mergeCell ref="C112:D112"/>
    <mergeCell ref="C113:D113"/>
    <mergeCell ref="C94:D94"/>
    <mergeCell ref="C95:D95"/>
    <mergeCell ref="C96:D96"/>
    <mergeCell ref="C100:G100"/>
    <mergeCell ref="C101:D101"/>
    <mergeCell ref="C102:D102"/>
    <mergeCell ref="C103:D103"/>
    <mergeCell ref="C105:G105"/>
    <mergeCell ref="C79:D79"/>
    <mergeCell ref="C85:G85"/>
    <mergeCell ref="C86:D86"/>
    <mergeCell ref="C87:D87"/>
    <mergeCell ref="C88:D88"/>
    <mergeCell ref="C90:D90"/>
    <mergeCell ref="C91:D91"/>
    <mergeCell ref="C92:D92"/>
    <mergeCell ref="C68:D68"/>
    <mergeCell ref="C69:D69"/>
    <mergeCell ref="C70:D70"/>
    <mergeCell ref="C74:G74"/>
    <mergeCell ref="C75:D75"/>
    <mergeCell ref="C76:D76"/>
    <mergeCell ref="C77:D77"/>
    <mergeCell ref="C78:D78"/>
    <mergeCell ref="C62:G62"/>
    <mergeCell ref="C63:G63"/>
    <mergeCell ref="C64:D64"/>
    <mergeCell ref="C65:D65"/>
    <mergeCell ref="C66:D66"/>
    <mergeCell ref="C67:D67"/>
    <mergeCell ref="C54:G54"/>
    <mergeCell ref="C55:G55"/>
    <mergeCell ref="C56:G56"/>
    <mergeCell ref="C57:G57"/>
    <mergeCell ref="C58:G58"/>
    <mergeCell ref="C59:G59"/>
    <mergeCell ref="C60:G60"/>
    <mergeCell ref="C61:G61"/>
    <mergeCell ref="C40:D40"/>
    <mergeCell ref="C44:D44"/>
    <mergeCell ref="C45:D45"/>
    <mergeCell ref="C46:D46"/>
    <mergeCell ref="C47:D47"/>
    <mergeCell ref="C48:D48"/>
    <mergeCell ref="C49:D49"/>
    <mergeCell ref="C50:D50"/>
    <mergeCell ref="C29:D29"/>
    <mergeCell ref="C30:D30"/>
    <mergeCell ref="C34:D34"/>
    <mergeCell ref="C35:D35"/>
    <mergeCell ref="C36:D36"/>
    <mergeCell ref="C37:D37"/>
    <mergeCell ref="C38:D38"/>
    <mergeCell ref="C39:D39"/>
    <mergeCell ref="C22:D22"/>
    <mergeCell ref="C23:D23"/>
    <mergeCell ref="C25:G25"/>
    <mergeCell ref="C26:D26"/>
    <mergeCell ref="C27:D27"/>
    <mergeCell ref="C28:D28"/>
    <mergeCell ref="C15:D15"/>
    <mergeCell ref="C17:D17"/>
    <mergeCell ref="C18:D18"/>
    <mergeCell ref="C19:D19"/>
    <mergeCell ref="C20:D20"/>
    <mergeCell ref="C21:D21"/>
    <mergeCell ref="A1:G1"/>
    <mergeCell ref="C9:D9"/>
    <mergeCell ref="C10:D10"/>
    <mergeCell ref="C11:D11"/>
    <mergeCell ref="C12:D12"/>
    <mergeCell ref="C13:D13"/>
    <mergeCell ref="C14:D14"/>
  </mergeCells>
  <printOptions gridLinesSet="0"/>
  <pageMargins left="0.78740157480314965" right="0.78740157480314965" top="0.98425196850393704" bottom="0.59055118110236227" header="0.51181102362204722" footer="0.19685039370078741"/>
  <pageSetup paperSize="9" orientation="portrait" horizontalDpi="300" r:id="rId1"/>
  <headerFooter alignWithMargins="0">
    <oddFooter>&amp;L&amp;9Zpracováno programem &amp;"Arial CE,Tučné"BUILDpower,  © RTS, a.s.&amp;R&amp;9Stránka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CZ229"/>
  <sheetViews>
    <sheetView showGridLines="0" showZeros="0" zoomScaleNormal="100" workbookViewId="0">
      <selection activeCell="F8" sqref="F8"/>
    </sheetView>
  </sheetViews>
  <sheetFormatPr defaultColWidth="9.140625" defaultRowHeight="12.75" x14ac:dyDescent="0.2"/>
  <cols>
    <col min="1" max="1" width="4.42578125" style="1" customWidth="1"/>
    <col min="2" max="2" width="11.5703125" style="1" customWidth="1"/>
    <col min="3" max="3" width="40.42578125" style="1" customWidth="1"/>
    <col min="4" max="4" width="5.5703125" style="1" customWidth="1"/>
    <col min="5" max="5" width="10.42578125" style="20" customWidth="1"/>
    <col min="6" max="6" width="9.85546875" style="1" customWidth="1"/>
    <col min="7" max="7" width="15.5703125" style="1" customWidth="1"/>
    <col min="8" max="8" width="11" style="1" hidden="1" customWidth="1"/>
    <col min="9" max="9" width="9.7109375" style="1" hidden="1" customWidth="1"/>
    <col min="10" max="10" width="11.28515625" style="1" hidden="1" customWidth="1"/>
    <col min="11" max="11" width="1.7109375" style="1" hidden="1" customWidth="1"/>
    <col min="12" max="12" width="75.42578125" style="1" customWidth="1"/>
    <col min="13" max="13" width="45.28515625" style="1" customWidth="1"/>
    <col min="14" max="55" width="9.140625" style="1"/>
    <col min="56" max="56" width="62.28515625" style="1" customWidth="1"/>
    <col min="57" max="16384" width="9.140625" style="1"/>
  </cols>
  <sheetData>
    <row r="1" spans="1:104" ht="15" customHeight="1" x14ac:dyDescent="0.25">
      <c r="A1" s="187" t="s">
        <v>28</v>
      </c>
      <c r="B1" s="187"/>
      <c r="C1" s="187"/>
      <c r="D1" s="187"/>
      <c r="E1" s="187"/>
      <c r="F1" s="187"/>
      <c r="G1" s="187"/>
    </row>
    <row r="2" spans="1:104" ht="3" customHeight="1" thickBot="1" x14ac:dyDescent="0.25">
      <c r="B2" s="2"/>
      <c r="C2" s="3"/>
      <c r="D2" s="3"/>
      <c r="E2" s="4"/>
      <c r="F2" s="3"/>
      <c r="G2" s="3"/>
    </row>
    <row r="3" spans="1:104" ht="13.5" customHeight="1" thickTop="1" x14ac:dyDescent="0.2">
      <c r="A3" s="5" t="s">
        <v>29</v>
      </c>
      <c r="B3" s="6"/>
      <c r="C3" s="7"/>
      <c r="D3" s="8" t="s">
        <v>92</v>
      </c>
      <c r="E3" s="9"/>
      <c r="F3" s="10"/>
      <c r="G3" s="11"/>
    </row>
    <row r="4" spans="1:104" ht="13.5" customHeight="1" thickBot="1" x14ac:dyDescent="0.25">
      <c r="A4" s="12" t="s">
        <v>30</v>
      </c>
      <c r="B4" s="13"/>
      <c r="C4" s="14"/>
      <c r="D4" s="15" t="s">
        <v>424</v>
      </c>
      <c r="E4" s="16"/>
      <c r="F4" s="17"/>
      <c r="G4" s="18"/>
    </row>
    <row r="5" spans="1:104" ht="13.5" thickTop="1" x14ac:dyDescent="0.2">
      <c r="A5" s="19"/>
      <c r="G5" s="21"/>
    </row>
    <row r="6" spans="1:104" s="27" customFormat="1" ht="26.25" customHeight="1" x14ac:dyDescent="0.2">
      <c r="A6" s="22" t="s">
        <v>31</v>
      </c>
      <c r="B6" s="23" t="s">
        <v>32</v>
      </c>
      <c r="C6" s="23" t="s">
        <v>33</v>
      </c>
      <c r="D6" s="23" t="s">
        <v>34</v>
      </c>
      <c r="E6" s="24" t="s">
        <v>35</v>
      </c>
      <c r="F6" s="23" t="s">
        <v>36</v>
      </c>
      <c r="G6" s="25" t="s">
        <v>37</v>
      </c>
      <c r="H6" s="26" t="s">
        <v>38</v>
      </c>
      <c r="I6" s="26" t="s">
        <v>39</v>
      </c>
      <c r="J6" s="26" t="s">
        <v>40</v>
      </c>
      <c r="K6" s="26" t="s">
        <v>41</v>
      </c>
    </row>
    <row r="7" spans="1:104" ht="14.25" customHeight="1" x14ac:dyDescent="0.2">
      <c r="A7" s="28" t="s">
        <v>42</v>
      </c>
      <c r="B7" s="29" t="s">
        <v>234</v>
      </c>
      <c r="C7" s="30" t="s">
        <v>235</v>
      </c>
      <c r="D7" s="31"/>
      <c r="E7" s="32"/>
      <c r="F7" s="32"/>
      <c r="G7" s="33"/>
      <c r="H7" s="34"/>
      <c r="I7" s="35"/>
      <c r="J7" s="36"/>
      <c r="K7" s="37"/>
      <c r="O7" s="38"/>
    </row>
    <row r="8" spans="1:104" ht="33.75" x14ac:dyDescent="0.2">
      <c r="A8" s="39">
        <v>1</v>
      </c>
      <c r="B8" s="40" t="s">
        <v>236</v>
      </c>
      <c r="C8" s="41" t="s">
        <v>237</v>
      </c>
      <c r="D8" s="42" t="s">
        <v>83</v>
      </c>
      <c r="E8" s="159">
        <v>1</v>
      </c>
      <c r="F8" s="43"/>
      <c r="G8" s="44">
        <f t="shared" ref="G8:G22" si="0">E8*F8</f>
        <v>0</v>
      </c>
      <c r="H8" s="45">
        <v>0</v>
      </c>
      <c r="I8" s="46">
        <f t="shared" ref="I8:I22" si="1">E8*H8</f>
        <v>0</v>
      </c>
      <c r="J8" s="45"/>
      <c r="K8" s="46">
        <f t="shared" ref="K8:K22" si="2">E8*J8</f>
        <v>0</v>
      </c>
      <c r="O8" s="38"/>
      <c r="Z8" s="38"/>
      <c r="AA8" s="38">
        <v>12</v>
      </c>
      <c r="AB8" s="38">
        <v>0</v>
      </c>
      <c r="AC8" s="38">
        <v>1</v>
      </c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47">
        <f t="shared" ref="AZ8:AZ22" si="3">G8</f>
        <v>0</v>
      </c>
      <c r="BA8" s="38"/>
      <c r="BB8" s="38"/>
      <c r="BC8" s="38"/>
      <c r="BD8" s="38"/>
      <c r="BE8" s="38"/>
      <c r="BF8" s="38"/>
      <c r="BG8" s="38"/>
      <c r="BH8" s="38"/>
      <c r="BI8" s="38"/>
      <c r="CA8" s="38">
        <v>12</v>
      </c>
      <c r="CB8" s="38">
        <v>0</v>
      </c>
      <c r="CZ8" s="1">
        <v>1</v>
      </c>
    </row>
    <row r="9" spans="1:104" ht="33.75" x14ac:dyDescent="0.2">
      <c r="A9" s="39">
        <v>2</v>
      </c>
      <c r="B9" s="40" t="s">
        <v>238</v>
      </c>
      <c r="C9" s="41" t="s">
        <v>239</v>
      </c>
      <c r="D9" s="42" t="s">
        <v>83</v>
      </c>
      <c r="E9" s="159">
        <v>3</v>
      </c>
      <c r="F9" s="43"/>
      <c r="G9" s="44">
        <f t="shared" si="0"/>
        <v>0</v>
      </c>
      <c r="H9" s="45">
        <v>0</v>
      </c>
      <c r="I9" s="46">
        <f t="shared" si="1"/>
        <v>0</v>
      </c>
      <c r="J9" s="45"/>
      <c r="K9" s="46">
        <f t="shared" si="2"/>
        <v>0</v>
      </c>
      <c r="O9" s="38"/>
      <c r="Z9" s="38"/>
      <c r="AA9" s="38">
        <v>12</v>
      </c>
      <c r="AB9" s="38">
        <v>0</v>
      </c>
      <c r="AC9" s="38">
        <v>2</v>
      </c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47">
        <f t="shared" si="3"/>
        <v>0</v>
      </c>
      <c r="BA9" s="38"/>
      <c r="BB9" s="38"/>
      <c r="BC9" s="38"/>
      <c r="BD9" s="38"/>
      <c r="BE9" s="38"/>
      <c r="BF9" s="38"/>
      <c r="BG9" s="38"/>
      <c r="BH9" s="38"/>
      <c r="BI9" s="38"/>
      <c r="CA9" s="38">
        <v>12</v>
      </c>
      <c r="CB9" s="38">
        <v>0</v>
      </c>
      <c r="CZ9" s="1">
        <v>1</v>
      </c>
    </row>
    <row r="10" spans="1:104" ht="33.75" x14ac:dyDescent="0.2">
      <c r="A10" s="39">
        <v>3</v>
      </c>
      <c r="B10" s="40" t="s">
        <v>240</v>
      </c>
      <c r="C10" s="41" t="s">
        <v>241</v>
      </c>
      <c r="D10" s="42" t="s">
        <v>83</v>
      </c>
      <c r="E10" s="159">
        <v>2</v>
      </c>
      <c r="F10" s="43"/>
      <c r="G10" s="44">
        <f t="shared" si="0"/>
        <v>0</v>
      </c>
      <c r="H10" s="45">
        <v>0</v>
      </c>
      <c r="I10" s="46">
        <f t="shared" si="1"/>
        <v>0</v>
      </c>
      <c r="J10" s="45"/>
      <c r="K10" s="46">
        <f t="shared" si="2"/>
        <v>0</v>
      </c>
      <c r="O10" s="38"/>
      <c r="Z10" s="38"/>
      <c r="AA10" s="38">
        <v>12</v>
      </c>
      <c r="AB10" s="38">
        <v>0</v>
      </c>
      <c r="AC10" s="38">
        <v>3</v>
      </c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47">
        <f t="shared" si="3"/>
        <v>0</v>
      </c>
      <c r="BA10" s="38"/>
      <c r="BB10" s="38"/>
      <c r="BC10" s="38"/>
      <c r="BD10" s="38"/>
      <c r="BE10" s="38"/>
      <c r="BF10" s="38"/>
      <c r="BG10" s="38"/>
      <c r="BH10" s="38"/>
      <c r="BI10" s="38"/>
      <c r="CA10" s="38">
        <v>12</v>
      </c>
      <c r="CB10" s="38">
        <v>0</v>
      </c>
      <c r="CZ10" s="1">
        <v>1</v>
      </c>
    </row>
    <row r="11" spans="1:104" ht="33.75" x14ac:dyDescent="0.2">
      <c r="A11" s="39">
        <v>4</v>
      </c>
      <c r="B11" s="40" t="s">
        <v>242</v>
      </c>
      <c r="C11" s="41" t="s">
        <v>243</v>
      </c>
      <c r="D11" s="42" t="s">
        <v>83</v>
      </c>
      <c r="E11" s="159">
        <v>2</v>
      </c>
      <c r="F11" s="43"/>
      <c r="G11" s="44">
        <f t="shared" si="0"/>
        <v>0</v>
      </c>
      <c r="H11" s="45">
        <v>0</v>
      </c>
      <c r="I11" s="46">
        <f t="shared" si="1"/>
        <v>0</v>
      </c>
      <c r="J11" s="45"/>
      <c r="K11" s="46">
        <f t="shared" si="2"/>
        <v>0</v>
      </c>
      <c r="O11" s="38"/>
      <c r="Z11" s="38"/>
      <c r="AA11" s="38">
        <v>12</v>
      </c>
      <c r="AB11" s="38">
        <v>0</v>
      </c>
      <c r="AC11" s="38">
        <v>4</v>
      </c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47">
        <f t="shared" si="3"/>
        <v>0</v>
      </c>
      <c r="BA11" s="38"/>
      <c r="BB11" s="38"/>
      <c r="BC11" s="38"/>
      <c r="BD11" s="38"/>
      <c r="BE11" s="38"/>
      <c r="BF11" s="38"/>
      <c r="BG11" s="38"/>
      <c r="BH11" s="38"/>
      <c r="BI11" s="38"/>
      <c r="CA11" s="38">
        <v>12</v>
      </c>
      <c r="CB11" s="38">
        <v>0</v>
      </c>
      <c r="CZ11" s="1">
        <v>1</v>
      </c>
    </row>
    <row r="12" spans="1:104" ht="33.75" x14ac:dyDescent="0.2">
      <c r="A12" s="39">
        <v>5</v>
      </c>
      <c r="B12" s="40" t="s">
        <v>244</v>
      </c>
      <c r="C12" s="41" t="s">
        <v>245</v>
      </c>
      <c r="D12" s="42" t="s">
        <v>83</v>
      </c>
      <c r="E12" s="159">
        <v>1</v>
      </c>
      <c r="F12" s="43"/>
      <c r="G12" s="44">
        <f t="shared" si="0"/>
        <v>0</v>
      </c>
      <c r="H12" s="45">
        <v>0</v>
      </c>
      <c r="I12" s="46">
        <f t="shared" si="1"/>
        <v>0</v>
      </c>
      <c r="J12" s="45"/>
      <c r="K12" s="46">
        <f t="shared" si="2"/>
        <v>0</v>
      </c>
      <c r="O12" s="38"/>
      <c r="Z12" s="38"/>
      <c r="AA12" s="38">
        <v>12</v>
      </c>
      <c r="AB12" s="38">
        <v>0</v>
      </c>
      <c r="AC12" s="38">
        <v>5</v>
      </c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47">
        <f t="shared" si="3"/>
        <v>0</v>
      </c>
      <c r="BA12" s="38"/>
      <c r="BB12" s="38"/>
      <c r="BC12" s="38"/>
      <c r="BD12" s="38"/>
      <c r="BE12" s="38"/>
      <c r="BF12" s="38"/>
      <c r="BG12" s="38"/>
      <c r="BH12" s="38"/>
      <c r="BI12" s="38"/>
      <c r="CA12" s="38">
        <v>12</v>
      </c>
      <c r="CB12" s="38">
        <v>0</v>
      </c>
      <c r="CZ12" s="1">
        <v>1</v>
      </c>
    </row>
    <row r="13" spans="1:104" ht="33.75" x14ac:dyDescent="0.2">
      <c r="A13" s="39">
        <v>6</v>
      </c>
      <c r="B13" s="40" t="s">
        <v>246</v>
      </c>
      <c r="C13" s="41" t="s">
        <v>247</v>
      </c>
      <c r="D13" s="42" t="s">
        <v>83</v>
      </c>
      <c r="E13" s="159">
        <v>2</v>
      </c>
      <c r="F13" s="43"/>
      <c r="G13" s="44">
        <f t="shared" si="0"/>
        <v>0</v>
      </c>
      <c r="H13" s="45">
        <v>0</v>
      </c>
      <c r="I13" s="46">
        <f t="shared" si="1"/>
        <v>0</v>
      </c>
      <c r="J13" s="45"/>
      <c r="K13" s="46">
        <f t="shared" si="2"/>
        <v>0</v>
      </c>
      <c r="O13" s="38"/>
      <c r="Z13" s="38"/>
      <c r="AA13" s="38">
        <v>12</v>
      </c>
      <c r="AB13" s="38">
        <v>0</v>
      </c>
      <c r="AC13" s="38">
        <v>6</v>
      </c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47">
        <f t="shared" si="3"/>
        <v>0</v>
      </c>
      <c r="BA13" s="38"/>
      <c r="BB13" s="38"/>
      <c r="BC13" s="38"/>
      <c r="BD13" s="38"/>
      <c r="BE13" s="38"/>
      <c r="BF13" s="38"/>
      <c r="BG13" s="38"/>
      <c r="BH13" s="38"/>
      <c r="BI13" s="38"/>
      <c r="CA13" s="38">
        <v>12</v>
      </c>
      <c r="CB13" s="38">
        <v>0</v>
      </c>
      <c r="CZ13" s="1">
        <v>1</v>
      </c>
    </row>
    <row r="14" spans="1:104" ht="33.75" x14ac:dyDescent="0.2">
      <c r="A14" s="39">
        <v>7</v>
      </c>
      <c r="B14" s="40" t="s">
        <v>248</v>
      </c>
      <c r="C14" s="41" t="s">
        <v>249</v>
      </c>
      <c r="D14" s="42" t="s">
        <v>83</v>
      </c>
      <c r="E14" s="159">
        <v>10</v>
      </c>
      <c r="F14" s="43"/>
      <c r="G14" s="44">
        <f t="shared" si="0"/>
        <v>0</v>
      </c>
      <c r="H14" s="45">
        <v>0</v>
      </c>
      <c r="I14" s="46">
        <f t="shared" si="1"/>
        <v>0</v>
      </c>
      <c r="J14" s="45"/>
      <c r="K14" s="46">
        <f t="shared" si="2"/>
        <v>0</v>
      </c>
      <c r="O14" s="38"/>
      <c r="Z14" s="38"/>
      <c r="AA14" s="38">
        <v>12</v>
      </c>
      <c r="AB14" s="38">
        <v>0</v>
      </c>
      <c r="AC14" s="38">
        <v>7</v>
      </c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47">
        <f t="shared" si="3"/>
        <v>0</v>
      </c>
      <c r="BA14" s="38"/>
      <c r="BB14" s="38"/>
      <c r="BC14" s="38"/>
      <c r="BD14" s="38"/>
      <c r="BE14" s="38"/>
      <c r="BF14" s="38"/>
      <c r="BG14" s="38"/>
      <c r="BH14" s="38"/>
      <c r="BI14" s="38"/>
      <c r="CA14" s="38">
        <v>12</v>
      </c>
      <c r="CB14" s="38">
        <v>0</v>
      </c>
      <c r="CZ14" s="1">
        <v>1</v>
      </c>
    </row>
    <row r="15" spans="1:104" ht="33.75" x14ac:dyDescent="0.2">
      <c r="A15" s="39">
        <v>8</v>
      </c>
      <c r="B15" s="40" t="s">
        <v>250</v>
      </c>
      <c r="C15" s="41" t="s">
        <v>251</v>
      </c>
      <c r="D15" s="42" t="s">
        <v>83</v>
      </c>
      <c r="E15" s="159">
        <v>2</v>
      </c>
      <c r="F15" s="43"/>
      <c r="G15" s="44">
        <f t="shared" si="0"/>
        <v>0</v>
      </c>
      <c r="H15" s="45">
        <v>0</v>
      </c>
      <c r="I15" s="46">
        <f t="shared" si="1"/>
        <v>0</v>
      </c>
      <c r="J15" s="45"/>
      <c r="K15" s="46">
        <f t="shared" si="2"/>
        <v>0</v>
      </c>
      <c r="O15" s="38"/>
      <c r="Z15" s="38"/>
      <c r="AA15" s="38">
        <v>12</v>
      </c>
      <c r="AB15" s="38">
        <v>0</v>
      </c>
      <c r="AC15" s="38">
        <v>8</v>
      </c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47">
        <f t="shared" si="3"/>
        <v>0</v>
      </c>
      <c r="BA15" s="38"/>
      <c r="BB15" s="38"/>
      <c r="BC15" s="38"/>
      <c r="BD15" s="38"/>
      <c r="BE15" s="38"/>
      <c r="BF15" s="38"/>
      <c r="BG15" s="38"/>
      <c r="BH15" s="38"/>
      <c r="BI15" s="38"/>
      <c r="CA15" s="38">
        <v>12</v>
      </c>
      <c r="CB15" s="38">
        <v>0</v>
      </c>
      <c r="CZ15" s="1">
        <v>1</v>
      </c>
    </row>
    <row r="16" spans="1:104" ht="33.75" x14ac:dyDescent="0.2">
      <c r="A16" s="39">
        <v>9</v>
      </c>
      <c r="B16" s="40" t="s">
        <v>252</v>
      </c>
      <c r="C16" s="41" t="s">
        <v>253</v>
      </c>
      <c r="D16" s="42" t="s">
        <v>83</v>
      </c>
      <c r="E16" s="159">
        <v>3</v>
      </c>
      <c r="F16" s="43"/>
      <c r="G16" s="44">
        <f t="shared" si="0"/>
        <v>0</v>
      </c>
      <c r="H16" s="45">
        <v>0</v>
      </c>
      <c r="I16" s="46">
        <f t="shared" si="1"/>
        <v>0</v>
      </c>
      <c r="J16" s="45"/>
      <c r="K16" s="46">
        <f t="shared" si="2"/>
        <v>0</v>
      </c>
      <c r="O16" s="38"/>
      <c r="Z16" s="38"/>
      <c r="AA16" s="38">
        <v>12</v>
      </c>
      <c r="AB16" s="38">
        <v>0</v>
      </c>
      <c r="AC16" s="38">
        <v>9</v>
      </c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47">
        <f t="shared" si="3"/>
        <v>0</v>
      </c>
      <c r="BA16" s="38"/>
      <c r="BB16" s="38"/>
      <c r="BC16" s="38"/>
      <c r="BD16" s="38"/>
      <c r="BE16" s="38"/>
      <c r="BF16" s="38"/>
      <c r="BG16" s="38"/>
      <c r="BH16" s="38"/>
      <c r="BI16" s="38"/>
      <c r="CA16" s="38">
        <v>12</v>
      </c>
      <c r="CB16" s="38">
        <v>0</v>
      </c>
      <c r="CZ16" s="1">
        <v>1</v>
      </c>
    </row>
    <row r="17" spans="1:104" ht="33.75" x14ac:dyDescent="0.2">
      <c r="A17" s="39">
        <v>10</v>
      </c>
      <c r="B17" s="40" t="s">
        <v>254</v>
      </c>
      <c r="C17" s="41" t="s">
        <v>255</v>
      </c>
      <c r="D17" s="42" t="s">
        <v>83</v>
      </c>
      <c r="E17" s="159">
        <v>1</v>
      </c>
      <c r="F17" s="43"/>
      <c r="G17" s="44">
        <f t="shared" si="0"/>
        <v>0</v>
      </c>
      <c r="H17" s="45">
        <v>0</v>
      </c>
      <c r="I17" s="46">
        <f t="shared" si="1"/>
        <v>0</v>
      </c>
      <c r="J17" s="45"/>
      <c r="K17" s="46">
        <f t="shared" si="2"/>
        <v>0</v>
      </c>
      <c r="O17" s="38"/>
      <c r="Z17" s="38"/>
      <c r="AA17" s="38">
        <v>12</v>
      </c>
      <c r="AB17" s="38">
        <v>0</v>
      </c>
      <c r="AC17" s="38">
        <v>10</v>
      </c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47">
        <f t="shared" si="3"/>
        <v>0</v>
      </c>
      <c r="BA17" s="38"/>
      <c r="BB17" s="38"/>
      <c r="BC17" s="38"/>
      <c r="BD17" s="38"/>
      <c r="BE17" s="38"/>
      <c r="BF17" s="38"/>
      <c r="BG17" s="38"/>
      <c r="BH17" s="38"/>
      <c r="BI17" s="38"/>
      <c r="CA17" s="38">
        <v>12</v>
      </c>
      <c r="CB17" s="38">
        <v>0</v>
      </c>
      <c r="CZ17" s="1">
        <v>1</v>
      </c>
    </row>
    <row r="18" spans="1:104" ht="33.75" x14ac:dyDescent="0.2">
      <c r="A18" s="39">
        <v>11</v>
      </c>
      <c r="B18" s="40" t="s">
        <v>256</v>
      </c>
      <c r="C18" s="41" t="s">
        <v>257</v>
      </c>
      <c r="D18" s="42" t="s">
        <v>83</v>
      </c>
      <c r="E18" s="159">
        <v>1</v>
      </c>
      <c r="F18" s="43"/>
      <c r="G18" s="44">
        <f t="shared" si="0"/>
        <v>0</v>
      </c>
      <c r="H18" s="45">
        <v>0</v>
      </c>
      <c r="I18" s="46">
        <f t="shared" si="1"/>
        <v>0</v>
      </c>
      <c r="J18" s="45"/>
      <c r="K18" s="46">
        <f t="shared" si="2"/>
        <v>0</v>
      </c>
      <c r="O18" s="38"/>
      <c r="Z18" s="38"/>
      <c r="AA18" s="38">
        <v>12</v>
      </c>
      <c r="AB18" s="38">
        <v>0</v>
      </c>
      <c r="AC18" s="38">
        <v>11</v>
      </c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47">
        <f t="shared" si="3"/>
        <v>0</v>
      </c>
      <c r="BA18" s="38"/>
      <c r="BB18" s="38"/>
      <c r="BC18" s="38"/>
      <c r="BD18" s="38"/>
      <c r="BE18" s="38"/>
      <c r="BF18" s="38"/>
      <c r="BG18" s="38"/>
      <c r="BH18" s="38"/>
      <c r="BI18" s="38"/>
      <c r="CA18" s="38">
        <v>12</v>
      </c>
      <c r="CB18" s="38">
        <v>0</v>
      </c>
      <c r="CZ18" s="1">
        <v>1</v>
      </c>
    </row>
    <row r="19" spans="1:104" ht="33.75" x14ac:dyDescent="0.2">
      <c r="A19" s="39">
        <v>12</v>
      </c>
      <c r="B19" s="40" t="s">
        <v>258</v>
      </c>
      <c r="C19" s="41" t="s">
        <v>259</v>
      </c>
      <c r="D19" s="42" t="s">
        <v>83</v>
      </c>
      <c r="E19" s="159">
        <v>1</v>
      </c>
      <c r="F19" s="43"/>
      <c r="G19" s="44">
        <f t="shared" si="0"/>
        <v>0</v>
      </c>
      <c r="H19" s="45">
        <v>0</v>
      </c>
      <c r="I19" s="46">
        <f t="shared" si="1"/>
        <v>0</v>
      </c>
      <c r="J19" s="45"/>
      <c r="K19" s="46">
        <f t="shared" si="2"/>
        <v>0</v>
      </c>
      <c r="O19" s="38"/>
      <c r="Z19" s="38"/>
      <c r="AA19" s="38">
        <v>12</v>
      </c>
      <c r="AB19" s="38">
        <v>0</v>
      </c>
      <c r="AC19" s="38">
        <v>12</v>
      </c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47">
        <f t="shared" si="3"/>
        <v>0</v>
      </c>
      <c r="BA19" s="38"/>
      <c r="BB19" s="38"/>
      <c r="BC19" s="38"/>
      <c r="BD19" s="38"/>
      <c r="BE19" s="38"/>
      <c r="BF19" s="38"/>
      <c r="BG19" s="38"/>
      <c r="BH19" s="38"/>
      <c r="BI19" s="38"/>
      <c r="CA19" s="38">
        <v>12</v>
      </c>
      <c r="CB19" s="38">
        <v>0</v>
      </c>
      <c r="CZ19" s="1">
        <v>1</v>
      </c>
    </row>
    <row r="20" spans="1:104" ht="33.75" x14ac:dyDescent="0.2">
      <c r="A20" s="39">
        <v>13</v>
      </c>
      <c r="B20" s="40" t="s">
        <v>260</v>
      </c>
      <c r="C20" s="41" t="s">
        <v>261</v>
      </c>
      <c r="D20" s="42" t="s">
        <v>83</v>
      </c>
      <c r="E20" s="159">
        <v>12</v>
      </c>
      <c r="F20" s="43"/>
      <c r="G20" s="44">
        <f t="shared" si="0"/>
        <v>0</v>
      </c>
      <c r="H20" s="45">
        <v>0</v>
      </c>
      <c r="I20" s="46">
        <f t="shared" si="1"/>
        <v>0</v>
      </c>
      <c r="J20" s="45"/>
      <c r="K20" s="46">
        <f t="shared" si="2"/>
        <v>0</v>
      </c>
      <c r="O20" s="38"/>
      <c r="Z20" s="38"/>
      <c r="AA20" s="38">
        <v>12</v>
      </c>
      <c r="AB20" s="38">
        <v>0</v>
      </c>
      <c r="AC20" s="38">
        <v>13</v>
      </c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47">
        <f t="shared" si="3"/>
        <v>0</v>
      </c>
      <c r="BA20" s="38"/>
      <c r="BB20" s="38"/>
      <c r="BC20" s="38"/>
      <c r="BD20" s="38"/>
      <c r="BE20" s="38"/>
      <c r="BF20" s="38"/>
      <c r="BG20" s="38"/>
      <c r="BH20" s="38"/>
      <c r="BI20" s="38"/>
      <c r="CA20" s="38">
        <v>12</v>
      </c>
      <c r="CB20" s="38">
        <v>0</v>
      </c>
      <c r="CZ20" s="1">
        <v>1</v>
      </c>
    </row>
    <row r="21" spans="1:104" ht="33.75" x14ac:dyDescent="0.2">
      <c r="A21" s="39">
        <v>14</v>
      </c>
      <c r="B21" s="40" t="s">
        <v>262</v>
      </c>
      <c r="C21" s="41" t="s">
        <v>261</v>
      </c>
      <c r="D21" s="42" t="s">
        <v>83</v>
      </c>
      <c r="E21" s="159">
        <v>10</v>
      </c>
      <c r="F21" s="43"/>
      <c r="G21" s="44">
        <f t="shared" si="0"/>
        <v>0</v>
      </c>
      <c r="H21" s="45">
        <v>0</v>
      </c>
      <c r="I21" s="46">
        <f t="shared" si="1"/>
        <v>0</v>
      </c>
      <c r="J21" s="45"/>
      <c r="K21" s="46">
        <f t="shared" si="2"/>
        <v>0</v>
      </c>
      <c r="O21" s="38"/>
      <c r="Z21" s="38"/>
      <c r="AA21" s="38">
        <v>12</v>
      </c>
      <c r="AB21" s="38">
        <v>0</v>
      </c>
      <c r="AC21" s="38">
        <v>14</v>
      </c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47">
        <f t="shared" si="3"/>
        <v>0</v>
      </c>
      <c r="BA21" s="38"/>
      <c r="BB21" s="38"/>
      <c r="BC21" s="38"/>
      <c r="BD21" s="38"/>
      <c r="BE21" s="38"/>
      <c r="BF21" s="38"/>
      <c r="BG21" s="38"/>
      <c r="BH21" s="38"/>
      <c r="BI21" s="38"/>
      <c r="CA21" s="38">
        <v>12</v>
      </c>
      <c r="CB21" s="38">
        <v>0</v>
      </c>
      <c r="CZ21" s="1">
        <v>1</v>
      </c>
    </row>
    <row r="22" spans="1:104" ht="33.75" x14ac:dyDescent="0.2">
      <c r="A22" s="39">
        <v>15</v>
      </c>
      <c r="B22" s="40" t="s">
        <v>263</v>
      </c>
      <c r="C22" s="41" t="s">
        <v>261</v>
      </c>
      <c r="D22" s="42" t="s">
        <v>83</v>
      </c>
      <c r="E22" s="159">
        <v>5</v>
      </c>
      <c r="F22" s="43"/>
      <c r="G22" s="44">
        <f t="shared" si="0"/>
        <v>0</v>
      </c>
      <c r="H22" s="45">
        <v>0</v>
      </c>
      <c r="I22" s="46">
        <f t="shared" si="1"/>
        <v>0</v>
      </c>
      <c r="J22" s="45"/>
      <c r="K22" s="46">
        <f t="shared" si="2"/>
        <v>0</v>
      </c>
      <c r="O22" s="38"/>
      <c r="Z22" s="38"/>
      <c r="AA22" s="38">
        <v>12</v>
      </c>
      <c r="AB22" s="38">
        <v>0</v>
      </c>
      <c r="AC22" s="38">
        <v>15</v>
      </c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47">
        <f t="shared" si="3"/>
        <v>0</v>
      </c>
      <c r="BA22" s="38"/>
      <c r="BB22" s="38"/>
      <c r="BC22" s="38"/>
      <c r="BD22" s="38"/>
      <c r="BE22" s="38"/>
      <c r="BF22" s="38"/>
      <c r="BG22" s="38"/>
      <c r="BH22" s="38"/>
      <c r="BI22" s="38"/>
      <c r="CA22" s="38">
        <v>12</v>
      </c>
      <c r="CB22" s="38">
        <v>0</v>
      </c>
      <c r="CZ22" s="1">
        <v>1</v>
      </c>
    </row>
    <row r="23" spans="1:104" x14ac:dyDescent="0.2">
      <c r="A23" s="52" t="s">
        <v>47</v>
      </c>
      <c r="B23" s="53" t="s">
        <v>234</v>
      </c>
      <c r="C23" s="54" t="s">
        <v>235</v>
      </c>
      <c r="D23" s="55"/>
      <c r="E23" s="56"/>
      <c r="F23" s="56"/>
      <c r="G23" s="57">
        <f>SUM(G7:G22)</f>
        <v>0</v>
      </c>
      <c r="H23" s="58"/>
      <c r="I23" s="57">
        <f>SUM(I7:I22)</f>
        <v>0</v>
      </c>
      <c r="J23" s="59"/>
      <c r="K23" s="57">
        <f>SUM(K7:K22)</f>
        <v>0</v>
      </c>
      <c r="O23" s="38"/>
      <c r="X23" s="60">
        <f>K23</f>
        <v>0</v>
      </c>
      <c r="Y23" s="60">
        <f>I23</f>
        <v>0</v>
      </c>
      <c r="Z23" s="47">
        <f>G23</f>
        <v>0</v>
      </c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61"/>
      <c r="BB23" s="61"/>
      <c r="BC23" s="61"/>
      <c r="BD23" s="61"/>
      <c r="BE23" s="61"/>
      <c r="BF23" s="61"/>
      <c r="BG23" s="38"/>
      <c r="BH23" s="38"/>
      <c r="BI23" s="38"/>
    </row>
    <row r="24" spans="1:104" ht="14.25" customHeight="1" x14ac:dyDescent="0.2">
      <c r="A24" s="28" t="s">
        <v>42</v>
      </c>
      <c r="B24" s="29" t="s">
        <v>264</v>
      </c>
      <c r="C24" s="30" t="s">
        <v>265</v>
      </c>
      <c r="D24" s="31"/>
      <c r="E24" s="32"/>
      <c r="F24" s="32"/>
      <c r="G24" s="33"/>
      <c r="H24" s="34"/>
      <c r="I24" s="35"/>
      <c r="J24" s="36"/>
      <c r="K24" s="37"/>
      <c r="O24" s="38"/>
    </row>
    <row r="25" spans="1:104" ht="33.75" x14ac:dyDescent="0.2">
      <c r="A25" s="39">
        <v>16</v>
      </c>
      <c r="B25" s="40" t="s">
        <v>266</v>
      </c>
      <c r="C25" s="41" t="s">
        <v>267</v>
      </c>
      <c r="D25" s="42" t="s">
        <v>45</v>
      </c>
      <c r="E25" s="159">
        <v>39</v>
      </c>
      <c r="F25" s="43"/>
      <c r="G25" s="44">
        <f t="shared" ref="G25:G30" si="4">E25*F25</f>
        <v>0</v>
      </c>
      <c r="H25" s="45">
        <v>0</v>
      </c>
      <c r="I25" s="46">
        <f t="shared" ref="I25:I30" si="5">E25*H25</f>
        <v>0</v>
      </c>
      <c r="J25" s="45"/>
      <c r="K25" s="46">
        <f t="shared" ref="K25:K30" si="6">E25*J25</f>
        <v>0</v>
      </c>
      <c r="O25" s="38"/>
      <c r="Z25" s="38"/>
      <c r="AA25" s="38">
        <v>12</v>
      </c>
      <c r="AB25" s="38">
        <v>0</v>
      </c>
      <c r="AC25" s="38">
        <v>16</v>
      </c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47">
        <f t="shared" ref="AZ25:AZ30" si="7">G25</f>
        <v>0</v>
      </c>
      <c r="BA25" s="38"/>
      <c r="BB25" s="38"/>
      <c r="BC25" s="38"/>
      <c r="BD25" s="38"/>
      <c r="BE25" s="38"/>
      <c r="BF25" s="38"/>
      <c r="BG25" s="38"/>
      <c r="BH25" s="38"/>
      <c r="BI25" s="38"/>
      <c r="CA25" s="38">
        <v>12</v>
      </c>
      <c r="CB25" s="38">
        <v>0</v>
      </c>
      <c r="CZ25" s="1">
        <v>1</v>
      </c>
    </row>
    <row r="26" spans="1:104" ht="33.75" x14ac:dyDescent="0.2">
      <c r="A26" s="39">
        <v>17</v>
      </c>
      <c r="B26" s="40" t="s">
        <v>268</v>
      </c>
      <c r="C26" s="41" t="s">
        <v>269</v>
      </c>
      <c r="D26" s="42" t="s">
        <v>45</v>
      </c>
      <c r="E26" s="159">
        <v>300</v>
      </c>
      <c r="F26" s="43"/>
      <c r="G26" s="44">
        <f t="shared" si="4"/>
        <v>0</v>
      </c>
      <c r="H26" s="45">
        <v>0</v>
      </c>
      <c r="I26" s="46">
        <f t="shared" si="5"/>
        <v>0</v>
      </c>
      <c r="J26" s="45"/>
      <c r="K26" s="46">
        <f t="shared" si="6"/>
        <v>0</v>
      </c>
      <c r="O26" s="38"/>
      <c r="Z26" s="38"/>
      <c r="AA26" s="38">
        <v>12</v>
      </c>
      <c r="AB26" s="38">
        <v>0</v>
      </c>
      <c r="AC26" s="38">
        <v>17</v>
      </c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47">
        <f t="shared" si="7"/>
        <v>0</v>
      </c>
      <c r="BA26" s="38"/>
      <c r="BB26" s="38"/>
      <c r="BC26" s="38"/>
      <c r="BD26" s="38"/>
      <c r="BE26" s="38"/>
      <c r="BF26" s="38"/>
      <c r="BG26" s="38"/>
      <c r="BH26" s="38"/>
      <c r="BI26" s="38"/>
      <c r="CA26" s="38">
        <v>12</v>
      </c>
      <c r="CB26" s="38">
        <v>0</v>
      </c>
      <c r="CZ26" s="1">
        <v>1</v>
      </c>
    </row>
    <row r="27" spans="1:104" ht="33.75" x14ac:dyDescent="0.2">
      <c r="A27" s="39">
        <v>18</v>
      </c>
      <c r="B27" s="40" t="s">
        <v>270</v>
      </c>
      <c r="C27" s="41" t="s">
        <v>271</v>
      </c>
      <c r="D27" s="42" t="s">
        <v>45</v>
      </c>
      <c r="E27" s="159">
        <v>600</v>
      </c>
      <c r="F27" s="43"/>
      <c r="G27" s="44">
        <f t="shared" si="4"/>
        <v>0</v>
      </c>
      <c r="H27" s="45">
        <v>0</v>
      </c>
      <c r="I27" s="46">
        <f t="shared" si="5"/>
        <v>0</v>
      </c>
      <c r="J27" s="45"/>
      <c r="K27" s="46">
        <f t="shared" si="6"/>
        <v>0</v>
      </c>
      <c r="O27" s="38"/>
      <c r="Z27" s="38"/>
      <c r="AA27" s="38">
        <v>12</v>
      </c>
      <c r="AB27" s="38">
        <v>0</v>
      </c>
      <c r="AC27" s="38">
        <v>18</v>
      </c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47">
        <f t="shared" si="7"/>
        <v>0</v>
      </c>
      <c r="BA27" s="38"/>
      <c r="BB27" s="38"/>
      <c r="BC27" s="38"/>
      <c r="BD27" s="38"/>
      <c r="BE27" s="38"/>
      <c r="BF27" s="38"/>
      <c r="BG27" s="38"/>
      <c r="BH27" s="38"/>
      <c r="BI27" s="38"/>
      <c r="CA27" s="38">
        <v>12</v>
      </c>
      <c r="CB27" s="38">
        <v>0</v>
      </c>
      <c r="CZ27" s="1">
        <v>1</v>
      </c>
    </row>
    <row r="28" spans="1:104" ht="33.75" x14ac:dyDescent="0.2">
      <c r="A28" s="39">
        <v>19</v>
      </c>
      <c r="B28" s="40" t="s">
        <v>272</v>
      </c>
      <c r="C28" s="41" t="s">
        <v>273</v>
      </c>
      <c r="D28" s="42" t="s">
        <v>45</v>
      </c>
      <c r="E28" s="159">
        <v>80</v>
      </c>
      <c r="F28" s="43"/>
      <c r="G28" s="44">
        <f t="shared" si="4"/>
        <v>0</v>
      </c>
      <c r="H28" s="45">
        <v>0</v>
      </c>
      <c r="I28" s="46">
        <f t="shared" si="5"/>
        <v>0</v>
      </c>
      <c r="J28" s="45"/>
      <c r="K28" s="46">
        <f t="shared" si="6"/>
        <v>0</v>
      </c>
      <c r="O28" s="38"/>
      <c r="Z28" s="38"/>
      <c r="AA28" s="38">
        <v>12</v>
      </c>
      <c r="AB28" s="38">
        <v>0</v>
      </c>
      <c r="AC28" s="38">
        <v>19</v>
      </c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47">
        <f t="shared" si="7"/>
        <v>0</v>
      </c>
      <c r="BA28" s="38"/>
      <c r="BB28" s="38"/>
      <c r="BC28" s="38"/>
      <c r="BD28" s="38"/>
      <c r="BE28" s="38"/>
      <c r="BF28" s="38"/>
      <c r="BG28" s="38"/>
      <c r="BH28" s="38"/>
      <c r="BI28" s="38"/>
      <c r="CA28" s="38">
        <v>12</v>
      </c>
      <c r="CB28" s="38">
        <v>0</v>
      </c>
      <c r="CZ28" s="1">
        <v>1</v>
      </c>
    </row>
    <row r="29" spans="1:104" ht="33.75" x14ac:dyDescent="0.2">
      <c r="A29" s="39">
        <v>20</v>
      </c>
      <c r="B29" s="40" t="s">
        <v>274</v>
      </c>
      <c r="C29" s="41" t="s">
        <v>275</v>
      </c>
      <c r="D29" s="42" t="s">
        <v>45</v>
      </c>
      <c r="E29" s="159">
        <v>1019</v>
      </c>
      <c r="F29" s="43"/>
      <c r="G29" s="44">
        <f t="shared" si="4"/>
        <v>0</v>
      </c>
      <c r="H29" s="45">
        <v>0</v>
      </c>
      <c r="I29" s="46">
        <f t="shared" si="5"/>
        <v>0</v>
      </c>
      <c r="J29" s="45"/>
      <c r="K29" s="46">
        <f t="shared" si="6"/>
        <v>0</v>
      </c>
      <c r="O29" s="38"/>
      <c r="Z29" s="38"/>
      <c r="AA29" s="38">
        <v>12</v>
      </c>
      <c r="AB29" s="38">
        <v>0</v>
      </c>
      <c r="AC29" s="38">
        <v>20</v>
      </c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47">
        <f t="shared" si="7"/>
        <v>0</v>
      </c>
      <c r="BA29" s="38"/>
      <c r="BB29" s="38"/>
      <c r="BC29" s="38"/>
      <c r="BD29" s="38"/>
      <c r="BE29" s="38"/>
      <c r="BF29" s="38"/>
      <c r="BG29" s="38"/>
      <c r="BH29" s="38"/>
      <c r="BI29" s="38"/>
      <c r="CA29" s="38">
        <v>12</v>
      </c>
      <c r="CB29" s="38">
        <v>0</v>
      </c>
      <c r="CZ29" s="1">
        <v>1</v>
      </c>
    </row>
    <row r="30" spans="1:104" ht="22.5" x14ac:dyDescent="0.2">
      <c r="A30" s="39">
        <v>21</v>
      </c>
      <c r="B30" s="40" t="s">
        <v>276</v>
      </c>
      <c r="C30" s="41" t="s">
        <v>277</v>
      </c>
      <c r="D30" s="42" t="s">
        <v>232</v>
      </c>
      <c r="E30" s="159">
        <v>6.2640000000000002</v>
      </c>
      <c r="F30" s="43"/>
      <c r="G30" s="44">
        <f t="shared" si="4"/>
        <v>0</v>
      </c>
      <c r="H30" s="45">
        <v>0</v>
      </c>
      <c r="I30" s="46">
        <f t="shared" si="5"/>
        <v>0</v>
      </c>
      <c r="J30" s="45"/>
      <c r="K30" s="46">
        <f t="shared" si="6"/>
        <v>0</v>
      </c>
      <c r="O30" s="38"/>
      <c r="Z30" s="38"/>
      <c r="AA30" s="38">
        <v>12</v>
      </c>
      <c r="AB30" s="38">
        <v>0</v>
      </c>
      <c r="AC30" s="38">
        <v>21</v>
      </c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47">
        <f t="shared" si="7"/>
        <v>0</v>
      </c>
      <c r="BA30" s="38"/>
      <c r="BB30" s="38"/>
      <c r="BC30" s="38"/>
      <c r="BD30" s="38"/>
      <c r="BE30" s="38"/>
      <c r="BF30" s="38"/>
      <c r="BG30" s="38"/>
      <c r="BH30" s="38"/>
      <c r="BI30" s="38"/>
      <c r="CA30" s="38">
        <v>12</v>
      </c>
      <c r="CB30" s="38">
        <v>0</v>
      </c>
      <c r="CZ30" s="1">
        <v>1</v>
      </c>
    </row>
    <row r="31" spans="1:104" ht="22.5" x14ac:dyDescent="0.2">
      <c r="A31" s="48"/>
      <c r="B31" s="49"/>
      <c r="C31" s="188" t="s">
        <v>278</v>
      </c>
      <c r="D31" s="189"/>
      <c r="E31" s="189"/>
      <c r="F31" s="189"/>
      <c r="G31" s="190"/>
      <c r="I31" s="50"/>
      <c r="K31" s="50"/>
      <c r="L31" s="51" t="s">
        <v>278</v>
      </c>
      <c r="O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</row>
    <row r="32" spans="1:104" x14ac:dyDescent="0.2">
      <c r="A32" s="52" t="s">
        <v>47</v>
      </c>
      <c r="B32" s="53" t="s">
        <v>264</v>
      </c>
      <c r="C32" s="54" t="s">
        <v>265</v>
      </c>
      <c r="D32" s="55"/>
      <c r="E32" s="56"/>
      <c r="F32" s="56"/>
      <c r="G32" s="57">
        <f>SUM(G24:G31)</f>
        <v>0</v>
      </c>
      <c r="H32" s="58"/>
      <c r="I32" s="57">
        <f>SUM(I24:I31)</f>
        <v>0</v>
      </c>
      <c r="J32" s="59"/>
      <c r="K32" s="57">
        <f>SUM(K24:K31)</f>
        <v>0</v>
      </c>
      <c r="O32" s="38"/>
      <c r="X32" s="60">
        <f>K32</f>
        <v>0</v>
      </c>
      <c r="Y32" s="60">
        <f>I32</f>
        <v>0</v>
      </c>
      <c r="Z32" s="47">
        <f>G32</f>
        <v>0</v>
      </c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61"/>
      <c r="BB32" s="61"/>
      <c r="BC32" s="61"/>
      <c r="BD32" s="61"/>
      <c r="BE32" s="61"/>
      <c r="BF32" s="61"/>
      <c r="BG32" s="38"/>
      <c r="BH32" s="38"/>
      <c r="BI32" s="38"/>
    </row>
    <row r="33" spans="1:104" ht="14.25" customHeight="1" x14ac:dyDescent="0.2">
      <c r="A33" s="28" t="s">
        <v>42</v>
      </c>
      <c r="B33" s="29" t="s">
        <v>279</v>
      </c>
      <c r="C33" s="30" t="s">
        <v>235</v>
      </c>
      <c r="D33" s="31"/>
      <c r="E33" s="32"/>
      <c r="F33" s="32"/>
      <c r="G33" s="33"/>
      <c r="H33" s="34"/>
      <c r="I33" s="35"/>
      <c r="J33" s="36"/>
      <c r="K33" s="37"/>
      <c r="O33" s="38"/>
    </row>
    <row r="34" spans="1:104" ht="22.5" x14ac:dyDescent="0.2">
      <c r="A34" s="39">
        <v>22</v>
      </c>
      <c r="B34" s="40" t="s">
        <v>280</v>
      </c>
      <c r="C34" s="41" t="s">
        <v>281</v>
      </c>
      <c r="D34" s="42" t="s">
        <v>83</v>
      </c>
      <c r="E34" s="159">
        <v>1</v>
      </c>
      <c r="F34" s="43"/>
      <c r="G34" s="44">
        <f t="shared" ref="G34:G42" si="8">E34*F34</f>
        <v>0</v>
      </c>
      <c r="H34" s="45">
        <v>0</v>
      </c>
      <c r="I34" s="46">
        <f t="shared" ref="I34:I42" si="9">E34*H34</f>
        <v>0</v>
      </c>
      <c r="J34" s="45"/>
      <c r="K34" s="46">
        <f t="shared" ref="K34:K42" si="10">E34*J34</f>
        <v>0</v>
      </c>
      <c r="O34" s="38"/>
      <c r="Z34" s="38"/>
      <c r="AA34" s="38">
        <v>12</v>
      </c>
      <c r="AB34" s="38">
        <v>0</v>
      </c>
      <c r="AC34" s="38">
        <v>22</v>
      </c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47">
        <f t="shared" ref="AZ34:AZ42" si="11">G34</f>
        <v>0</v>
      </c>
      <c r="BA34" s="38"/>
      <c r="BB34" s="38"/>
      <c r="BC34" s="38"/>
      <c r="BD34" s="38"/>
      <c r="BE34" s="38"/>
      <c r="BF34" s="38"/>
      <c r="BG34" s="38"/>
      <c r="BH34" s="38"/>
      <c r="BI34" s="38"/>
      <c r="CA34" s="38">
        <v>12</v>
      </c>
      <c r="CB34" s="38">
        <v>0</v>
      </c>
      <c r="CZ34" s="1">
        <v>1</v>
      </c>
    </row>
    <row r="35" spans="1:104" ht="33.75" x14ac:dyDescent="0.2">
      <c r="A35" s="39">
        <v>23</v>
      </c>
      <c r="B35" s="40" t="s">
        <v>282</v>
      </c>
      <c r="C35" s="41" t="s">
        <v>283</v>
      </c>
      <c r="D35" s="42" t="s">
        <v>83</v>
      </c>
      <c r="E35" s="159">
        <v>1</v>
      </c>
      <c r="F35" s="43"/>
      <c r="G35" s="44">
        <f t="shared" si="8"/>
        <v>0</v>
      </c>
      <c r="H35" s="45">
        <v>0</v>
      </c>
      <c r="I35" s="46">
        <f t="shared" si="9"/>
        <v>0</v>
      </c>
      <c r="J35" s="45"/>
      <c r="K35" s="46">
        <f t="shared" si="10"/>
        <v>0</v>
      </c>
      <c r="O35" s="38"/>
      <c r="Z35" s="38"/>
      <c r="AA35" s="38">
        <v>12</v>
      </c>
      <c r="AB35" s="38">
        <v>0</v>
      </c>
      <c r="AC35" s="38">
        <v>23</v>
      </c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47">
        <f t="shared" si="11"/>
        <v>0</v>
      </c>
      <c r="BA35" s="38"/>
      <c r="BB35" s="38"/>
      <c r="BC35" s="38"/>
      <c r="BD35" s="38"/>
      <c r="BE35" s="38"/>
      <c r="BF35" s="38"/>
      <c r="BG35" s="38"/>
      <c r="BH35" s="38"/>
      <c r="BI35" s="38"/>
      <c r="CA35" s="38">
        <v>12</v>
      </c>
      <c r="CB35" s="38">
        <v>0</v>
      </c>
      <c r="CZ35" s="1">
        <v>1</v>
      </c>
    </row>
    <row r="36" spans="1:104" ht="33.75" x14ac:dyDescent="0.2">
      <c r="A36" s="39">
        <v>24</v>
      </c>
      <c r="B36" s="40" t="s">
        <v>284</v>
      </c>
      <c r="C36" s="41" t="s">
        <v>285</v>
      </c>
      <c r="D36" s="42" t="s">
        <v>83</v>
      </c>
      <c r="E36" s="159">
        <v>1</v>
      </c>
      <c r="F36" s="43"/>
      <c r="G36" s="44">
        <f t="shared" si="8"/>
        <v>0</v>
      </c>
      <c r="H36" s="45">
        <v>0</v>
      </c>
      <c r="I36" s="46">
        <f t="shared" si="9"/>
        <v>0</v>
      </c>
      <c r="J36" s="45"/>
      <c r="K36" s="46">
        <f t="shared" si="10"/>
        <v>0</v>
      </c>
      <c r="O36" s="38"/>
      <c r="Z36" s="38"/>
      <c r="AA36" s="38">
        <v>12</v>
      </c>
      <c r="AB36" s="38">
        <v>0</v>
      </c>
      <c r="AC36" s="38">
        <v>24</v>
      </c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47">
        <f t="shared" si="11"/>
        <v>0</v>
      </c>
      <c r="BA36" s="38"/>
      <c r="BB36" s="38"/>
      <c r="BC36" s="38"/>
      <c r="BD36" s="38"/>
      <c r="BE36" s="38"/>
      <c r="BF36" s="38"/>
      <c r="BG36" s="38"/>
      <c r="BH36" s="38"/>
      <c r="BI36" s="38"/>
      <c r="CA36" s="38">
        <v>12</v>
      </c>
      <c r="CB36" s="38">
        <v>0</v>
      </c>
      <c r="CZ36" s="1">
        <v>1</v>
      </c>
    </row>
    <row r="37" spans="1:104" ht="33.75" x14ac:dyDescent="0.2">
      <c r="A37" s="39">
        <v>25</v>
      </c>
      <c r="B37" s="40" t="s">
        <v>286</v>
      </c>
      <c r="C37" s="41" t="s">
        <v>287</v>
      </c>
      <c r="D37" s="42" t="s">
        <v>83</v>
      </c>
      <c r="E37" s="159">
        <v>1</v>
      </c>
      <c r="F37" s="43"/>
      <c r="G37" s="44">
        <f t="shared" si="8"/>
        <v>0</v>
      </c>
      <c r="H37" s="45">
        <v>0</v>
      </c>
      <c r="I37" s="46">
        <f t="shared" si="9"/>
        <v>0</v>
      </c>
      <c r="J37" s="45"/>
      <c r="K37" s="46">
        <f t="shared" si="10"/>
        <v>0</v>
      </c>
      <c r="O37" s="38"/>
      <c r="Z37" s="38"/>
      <c r="AA37" s="38">
        <v>12</v>
      </c>
      <c r="AB37" s="38">
        <v>0</v>
      </c>
      <c r="AC37" s="38">
        <v>25</v>
      </c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47">
        <f t="shared" si="11"/>
        <v>0</v>
      </c>
      <c r="BA37" s="38"/>
      <c r="BB37" s="38"/>
      <c r="BC37" s="38"/>
      <c r="BD37" s="38"/>
      <c r="BE37" s="38"/>
      <c r="BF37" s="38"/>
      <c r="BG37" s="38"/>
      <c r="BH37" s="38"/>
      <c r="BI37" s="38"/>
      <c r="CA37" s="38">
        <v>12</v>
      </c>
      <c r="CB37" s="38">
        <v>0</v>
      </c>
      <c r="CZ37" s="1">
        <v>1</v>
      </c>
    </row>
    <row r="38" spans="1:104" ht="33.75" x14ac:dyDescent="0.2">
      <c r="A38" s="39">
        <v>26</v>
      </c>
      <c r="B38" s="40" t="s">
        <v>288</v>
      </c>
      <c r="C38" s="41" t="s">
        <v>289</v>
      </c>
      <c r="D38" s="42" t="s">
        <v>83</v>
      </c>
      <c r="E38" s="159">
        <v>1</v>
      </c>
      <c r="F38" s="43"/>
      <c r="G38" s="44">
        <f t="shared" si="8"/>
        <v>0</v>
      </c>
      <c r="H38" s="45">
        <v>0</v>
      </c>
      <c r="I38" s="46">
        <f t="shared" si="9"/>
        <v>0</v>
      </c>
      <c r="J38" s="45"/>
      <c r="K38" s="46">
        <f t="shared" si="10"/>
        <v>0</v>
      </c>
      <c r="O38" s="38"/>
      <c r="Z38" s="38"/>
      <c r="AA38" s="38">
        <v>12</v>
      </c>
      <c r="AB38" s="38">
        <v>0</v>
      </c>
      <c r="AC38" s="38">
        <v>26</v>
      </c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47">
        <f t="shared" si="11"/>
        <v>0</v>
      </c>
      <c r="BA38" s="38"/>
      <c r="BB38" s="38"/>
      <c r="BC38" s="38"/>
      <c r="BD38" s="38"/>
      <c r="BE38" s="38"/>
      <c r="BF38" s="38"/>
      <c r="BG38" s="38"/>
      <c r="BH38" s="38"/>
      <c r="BI38" s="38"/>
      <c r="CA38" s="38">
        <v>12</v>
      </c>
      <c r="CB38" s="38">
        <v>0</v>
      </c>
      <c r="CZ38" s="1">
        <v>1</v>
      </c>
    </row>
    <row r="39" spans="1:104" x14ac:dyDescent="0.2">
      <c r="A39" s="39">
        <v>27</v>
      </c>
      <c r="B39" s="40" t="s">
        <v>280</v>
      </c>
      <c r="C39" s="41" t="s">
        <v>290</v>
      </c>
      <c r="D39" s="42" t="s">
        <v>83</v>
      </c>
      <c r="E39" s="159">
        <v>1</v>
      </c>
      <c r="F39" s="43"/>
      <c r="G39" s="44">
        <f t="shared" si="8"/>
        <v>0</v>
      </c>
      <c r="H39" s="45">
        <v>0</v>
      </c>
      <c r="I39" s="46">
        <f t="shared" si="9"/>
        <v>0</v>
      </c>
      <c r="J39" s="45"/>
      <c r="K39" s="46">
        <f t="shared" si="10"/>
        <v>0</v>
      </c>
      <c r="O39" s="38"/>
      <c r="Z39" s="38"/>
      <c r="AA39" s="38">
        <v>12</v>
      </c>
      <c r="AB39" s="38">
        <v>0</v>
      </c>
      <c r="AC39" s="38">
        <v>27</v>
      </c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47">
        <f t="shared" si="11"/>
        <v>0</v>
      </c>
      <c r="BA39" s="38"/>
      <c r="BB39" s="38"/>
      <c r="BC39" s="38"/>
      <c r="BD39" s="38"/>
      <c r="BE39" s="38"/>
      <c r="BF39" s="38"/>
      <c r="BG39" s="38"/>
      <c r="BH39" s="38"/>
      <c r="BI39" s="38"/>
      <c r="CA39" s="38">
        <v>12</v>
      </c>
      <c r="CB39" s="38">
        <v>0</v>
      </c>
      <c r="CZ39" s="1">
        <v>1</v>
      </c>
    </row>
    <row r="40" spans="1:104" ht="33.75" x14ac:dyDescent="0.2">
      <c r="A40" s="39">
        <v>28</v>
      </c>
      <c r="B40" s="40" t="s">
        <v>260</v>
      </c>
      <c r="C40" s="41" t="s">
        <v>261</v>
      </c>
      <c r="D40" s="42" t="s">
        <v>83</v>
      </c>
      <c r="E40" s="159">
        <v>3</v>
      </c>
      <c r="F40" s="43"/>
      <c r="G40" s="44">
        <f t="shared" si="8"/>
        <v>0</v>
      </c>
      <c r="H40" s="45">
        <v>0</v>
      </c>
      <c r="I40" s="46">
        <f t="shared" si="9"/>
        <v>0</v>
      </c>
      <c r="J40" s="45"/>
      <c r="K40" s="46">
        <f t="shared" si="10"/>
        <v>0</v>
      </c>
      <c r="O40" s="38"/>
      <c r="Z40" s="38"/>
      <c r="AA40" s="38">
        <v>12</v>
      </c>
      <c r="AB40" s="38">
        <v>0</v>
      </c>
      <c r="AC40" s="38">
        <v>28</v>
      </c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47">
        <f t="shared" si="11"/>
        <v>0</v>
      </c>
      <c r="BA40" s="38"/>
      <c r="BB40" s="38"/>
      <c r="BC40" s="38"/>
      <c r="BD40" s="38"/>
      <c r="BE40" s="38"/>
      <c r="BF40" s="38"/>
      <c r="BG40" s="38"/>
      <c r="BH40" s="38"/>
      <c r="BI40" s="38"/>
      <c r="CA40" s="38">
        <v>12</v>
      </c>
      <c r="CB40" s="38">
        <v>0</v>
      </c>
      <c r="CZ40" s="1">
        <v>1</v>
      </c>
    </row>
    <row r="41" spans="1:104" ht="33.75" x14ac:dyDescent="0.2">
      <c r="A41" s="39">
        <v>29</v>
      </c>
      <c r="B41" s="40" t="s">
        <v>262</v>
      </c>
      <c r="C41" s="41" t="s">
        <v>261</v>
      </c>
      <c r="D41" s="42" t="s">
        <v>83</v>
      </c>
      <c r="E41" s="159">
        <v>2</v>
      </c>
      <c r="F41" s="43"/>
      <c r="G41" s="44">
        <f t="shared" si="8"/>
        <v>0</v>
      </c>
      <c r="H41" s="45">
        <v>0</v>
      </c>
      <c r="I41" s="46">
        <f t="shared" si="9"/>
        <v>0</v>
      </c>
      <c r="J41" s="45"/>
      <c r="K41" s="46">
        <f t="shared" si="10"/>
        <v>0</v>
      </c>
      <c r="O41" s="38"/>
      <c r="Z41" s="38"/>
      <c r="AA41" s="38">
        <v>12</v>
      </c>
      <c r="AB41" s="38">
        <v>0</v>
      </c>
      <c r="AC41" s="38">
        <v>29</v>
      </c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47">
        <f t="shared" si="11"/>
        <v>0</v>
      </c>
      <c r="BA41" s="38"/>
      <c r="BB41" s="38"/>
      <c r="BC41" s="38"/>
      <c r="BD41" s="38"/>
      <c r="BE41" s="38"/>
      <c r="BF41" s="38"/>
      <c r="BG41" s="38"/>
      <c r="BH41" s="38"/>
      <c r="BI41" s="38"/>
      <c r="CA41" s="38">
        <v>12</v>
      </c>
      <c r="CB41" s="38">
        <v>0</v>
      </c>
      <c r="CZ41" s="1">
        <v>1</v>
      </c>
    </row>
    <row r="42" spans="1:104" ht="22.5" x14ac:dyDescent="0.2">
      <c r="A42" s="39">
        <v>30</v>
      </c>
      <c r="B42" s="40" t="s">
        <v>291</v>
      </c>
      <c r="C42" s="41" t="s">
        <v>292</v>
      </c>
      <c r="D42" s="42" t="s">
        <v>83</v>
      </c>
      <c r="E42" s="159">
        <v>142</v>
      </c>
      <c r="F42" s="43"/>
      <c r="G42" s="44">
        <f t="shared" si="8"/>
        <v>0</v>
      </c>
      <c r="H42" s="45">
        <v>0</v>
      </c>
      <c r="I42" s="46">
        <f t="shared" si="9"/>
        <v>0</v>
      </c>
      <c r="J42" s="45"/>
      <c r="K42" s="46">
        <f t="shared" si="10"/>
        <v>0</v>
      </c>
      <c r="O42" s="38"/>
      <c r="Z42" s="38"/>
      <c r="AA42" s="38">
        <v>12</v>
      </c>
      <c r="AB42" s="38">
        <v>0</v>
      </c>
      <c r="AC42" s="38">
        <v>30</v>
      </c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47">
        <f t="shared" si="11"/>
        <v>0</v>
      </c>
      <c r="BA42" s="38"/>
      <c r="BB42" s="38"/>
      <c r="BC42" s="38"/>
      <c r="BD42" s="38"/>
      <c r="BE42" s="38"/>
      <c r="BF42" s="38"/>
      <c r="BG42" s="38"/>
      <c r="BH42" s="38"/>
      <c r="BI42" s="38"/>
      <c r="CA42" s="38">
        <v>12</v>
      </c>
      <c r="CB42" s="38">
        <v>0</v>
      </c>
      <c r="CZ42" s="1">
        <v>1</v>
      </c>
    </row>
    <row r="43" spans="1:104" ht="22.5" x14ac:dyDescent="0.2">
      <c r="A43" s="48"/>
      <c r="B43" s="49"/>
      <c r="C43" s="188" t="s">
        <v>293</v>
      </c>
      <c r="D43" s="189"/>
      <c r="E43" s="189"/>
      <c r="F43" s="189"/>
      <c r="G43" s="190"/>
      <c r="I43" s="50"/>
      <c r="K43" s="50"/>
      <c r="L43" s="51" t="s">
        <v>293</v>
      </c>
      <c r="O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</row>
    <row r="44" spans="1:104" ht="22.5" x14ac:dyDescent="0.2">
      <c r="A44" s="39">
        <v>31</v>
      </c>
      <c r="B44" s="40" t="s">
        <v>294</v>
      </c>
      <c r="C44" s="41" t="s">
        <v>295</v>
      </c>
      <c r="D44" s="42" t="s">
        <v>83</v>
      </c>
      <c r="E44" s="159">
        <v>15</v>
      </c>
      <c r="F44" s="43"/>
      <c r="G44" s="44">
        <f>E44*F44</f>
        <v>0</v>
      </c>
      <c r="H44" s="45">
        <v>0</v>
      </c>
      <c r="I44" s="46">
        <f>E44*H44</f>
        <v>0</v>
      </c>
      <c r="J44" s="45"/>
      <c r="K44" s="46">
        <f>E44*J44</f>
        <v>0</v>
      </c>
      <c r="O44" s="38"/>
      <c r="Z44" s="38"/>
      <c r="AA44" s="38">
        <v>12</v>
      </c>
      <c r="AB44" s="38">
        <v>0</v>
      </c>
      <c r="AC44" s="38">
        <v>31</v>
      </c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47">
        <f>G44</f>
        <v>0</v>
      </c>
      <c r="BA44" s="38"/>
      <c r="BB44" s="38"/>
      <c r="BC44" s="38"/>
      <c r="BD44" s="38"/>
      <c r="BE44" s="38"/>
      <c r="BF44" s="38"/>
      <c r="BG44" s="38"/>
      <c r="BH44" s="38"/>
      <c r="BI44" s="38"/>
      <c r="CA44" s="38">
        <v>12</v>
      </c>
      <c r="CB44" s="38">
        <v>0</v>
      </c>
      <c r="CZ44" s="1">
        <v>1</v>
      </c>
    </row>
    <row r="45" spans="1:104" ht="22.5" x14ac:dyDescent="0.2">
      <c r="A45" s="39">
        <v>32</v>
      </c>
      <c r="B45" s="40" t="s">
        <v>276</v>
      </c>
      <c r="C45" s="41" t="s">
        <v>277</v>
      </c>
      <c r="D45" s="42" t="s">
        <v>232</v>
      </c>
      <c r="E45" s="159">
        <v>0.35099999999999998</v>
      </c>
      <c r="F45" s="43"/>
      <c r="G45" s="44">
        <f>E45*F45</f>
        <v>0</v>
      </c>
      <c r="H45" s="45">
        <v>0</v>
      </c>
      <c r="I45" s="46">
        <f>E45*H45</f>
        <v>0</v>
      </c>
      <c r="J45" s="45"/>
      <c r="K45" s="46">
        <f>E45*J45</f>
        <v>0</v>
      </c>
      <c r="O45" s="38"/>
      <c r="Z45" s="38"/>
      <c r="AA45" s="38">
        <v>12</v>
      </c>
      <c r="AB45" s="38">
        <v>0</v>
      </c>
      <c r="AC45" s="38">
        <v>32</v>
      </c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47">
        <f>G45</f>
        <v>0</v>
      </c>
      <c r="BA45" s="38"/>
      <c r="BB45" s="38"/>
      <c r="BC45" s="38"/>
      <c r="BD45" s="38"/>
      <c r="BE45" s="38"/>
      <c r="BF45" s="38"/>
      <c r="BG45" s="38"/>
      <c r="BH45" s="38"/>
      <c r="BI45" s="38"/>
      <c r="CA45" s="38">
        <v>12</v>
      </c>
      <c r="CB45" s="38">
        <v>0</v>
      </c>
      <c r="CZ45" s="1">
        <v>1</v>
      </c>
    </row>
    <row r="46" spans="1:104" x14ac:dyDescent="0.2">
      <c r="A46" s="52" t="s">
        <v>47</v>
      </c>
      <c r="B46" s="53" t="s">
        <v>279</v>
      </c>
      <c r="C46" s="54" t="s">
        <v>235</v>
      </c>
      <c r="D46" s="55"/>
      <c r="E46" s="56"/>
      <c r="F46" s="56"/>
      <c r="G46" s="57">
        <f>SUM(G33:G45)</f>
        <v>0</v>
      </c>
      <c r="H46" s="58"/>
      <c r="I46" s="57">
        <f>SUM(I33:I45)</f>
        <v>0</v>
      </c>
      <c r="J46" s="59"/>
      <c r="K46" s="57">
        <f>SUM(K33:K45)</f>
        <v>0</v>
      </c>
      <c r="O46" s="38"/>
      <c r="X46" s="60">
        <f>K46</f>
        <v>0</v>
      </c>
      <c r="Y46" s="60">
        <f>I46</f>
        <v>0</v>
      </c>
      <c r="Z46" s="47">
        <f>G46</f>
        <v>0</v>
      </c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61"/>
      <c r="BB46" s="61"/>
      <c r="BC46" s="61"/>
      <c r="BD46" s="61"/>
      <c r="BE46" s="61"/>
      <c r="BF46" s="61"/>
      <c r="BG46" s="38"/>
      <c r="BH46" s="38"/>
      <c r="BI46" s="38"/>
    </row>
    <row r="47" spans="1:104" ht="14.25" customHeight="1" x14ac:dyDescent="0.2">
      <c r="A47" s="28" t="s">
        <v>42</v>
      </c>
      <c r="B47" s="29" t="s">
        <v>296</v>
      </c>
      <c r="C47" s="30" t="s">
        <v>297</v>
      </c>
      <c r="D47" s="31"/>
      <c r="E47" s="32"/>
      <c r="F47" s="32"/>
      <c r="G47" s="33"/>
      <c r="H47" s="34"/>
      <c r="I47" s="35"/>
      <c r="J47" s="36"/>
      <c r="K47" s="37"/>
      <c r="O47" s="38"/>
    </row>
    <row r="48" spans="1:104" ht="33.75" x14ac:dyDescent="0.2">
      <c r="A48" s="39">
        <v>33</v>
      </c>
      <c r="B48" s="40" t="s">
        <v>298</v>
      </c>
      <c r="C48" s="41" t="s">
        <v>299</v>
      </c>
      <c r="D48" s="42" t="s">
        <v>45</v>
      </c>
      <c r="E48" s="159">
        <v>30</v>
      </c>
      <c r="F48" s="43"/>
      <c r="G48" s="44">
        <f>E48*F48</f>
        <v>0</v>
      </c>
      <c r="H48" s="45">
        <v>0</v>
      </c>
      <c r="I48" s="46">
        <f>E48*H48</f>
        <v>0</v>
      </c>
      <c r="J48" s="45"/>
      <c r="K48" s="46">
        <f>E48*J48</f>
        <v>0</v>
      </c>
      <c r="O48" s="38"/>
      <c r="Z48" s="38"/>
      <c r="AA48" s="38">
        <v>12</v>
      </c>
      <c r="AB48" s="38">
        <v>0</v>
      </c>
      <c r="AC48" s="38">
        <v>33</v>
      </c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47">
        <f>G48</f>
        <v>0</v>
      </c>
      <c r="BA48" s="38"/>
      <c r="BB48" s="38"/>
      <c r="BC48" s="38"/>
      <c r="BD48" s="38"/>
      <c r="BE48" s="38"/>
      <c r="BF48" s="38"/>
      <c r="BG48" s="38"/>
      <c r="BH48" s="38"/>
      <c r="BI48" s="38"/>
      <c r="CA48" s="38">
        <v>12</v>
      </c>
      <c r="CB48" s="38">
        <v>0</v>
      </c>
      <c r="CZ48" s="1">
        <v>1</v>
      </c>
    </row>
    <row r="49" spans="1:104" x14ac:dyDescent="0.2">
      <c r="A49" s="39">
        <v>34</v>
      </c>
      <c r="B49" s="40" t="s">
        <v>300</v>
      </c>
      <c r="C49" s="41" t="s">
        <v>301</v>
      </c>
      <c r="D49" s="42" t="s">
        <v>302</v>
      </c>
      <c r="E49" s="159">
        <v>2.4E-2</v>
      </c>
      <c r="F49" s="43"/>
      <c r="G49" s="44">
        <f>E49*F49</f>
        <v>0</v>
      </c>
      <c r="H49" s="45">
        <v>0</v>
      </c>
      <c r="I49" s="46">
        <f>E49*H49</f>
        <v>0</v>
      </c>
      <c r="J49" s="45"/>
      <c r="K49" s="46">
        <f>E49*J49</f>
        <v>0</v>
      </c>
      <c r="O49" s="38"/>
      <c r="Z49" s="38"/>
      <c r="AA49" s="38">
        <v>12</v>
      </c>
      <c r="AB49" s="38">
        <v>0</v>
      </c>
      <c r="AC49" s="38">
        <v>34</v>
      </c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47">
        <f>G49</f>
        <v>0</v>
      </c>
      <c r="BA49" s="38"/>
      <c r="BB49" s="38"/>
      <c r="BC49" s="38"/>
      <c r="BD49" s="38"/>
      <c r="BE49" s="38"/>
      <c r="BF49" s="38"/>
      <c r="BG49" s="38"/>
      <c r="BH49" s="38"/>
      <c r="BI49" s="38"/>
      <c r="CA49" s="38">
        <v>12</v>
      </c>
      <c r="CB49" s="38">
        <v>0</v>
      </c>
      <c r="CZ49" s="1">
        <v>1</v>
      </c>
    </row>
    <row r="50" spans="1:104" x14ac:dyDescent="0.2">
      <c r="A50" s="48"/>
      <c r="B50" s="49"/>
      <c r="C50" s="188" t="s">
        <v>303</v>
      </c>
      <c r="D50" s="189"/>
      <c r="E50" s="189"/>
      <c r="F50" s="189"/>
      <c r="G50" s="190"/>
      <c r="I50" s="50"/>
      <c r="K50" s="50"/>
      <c r="L50" s="51" t="s">
        <v>303</v>
      </c>
      <c r="O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</row>
    <row r="51" spans="1:104" ht="22.5" x14ac:dyDescent="0.2">
      <c r="A51" s="39">
        <v>35</v>
      </c>
      <c r="B51" s="40" t="s">
        <v>304</v>
      </c>
      <c r="C51" s="41" t="s">
        <v>305</v>
      </c>
      <c r="D51" s="42" t="s">
        <v>45</v>
      </c>
      <c r="E51" s="159">
        <v>30</v>
      </c>
      <c r="F51" s="43"/>
      <c r="G51" s="44">
        <f>E51*F51</f>
        <v>0</v>
      </c>
      <c r="H51" s="45">
        <v>0</v>
      </c>
      <c r="I51" s="46">
        <f>E51*H51</f>
        <v>0</v>
      </c>
      <c r="J51" s="45"/>
      <c r="K51" s="46">
        <f>E51*J51</f>
        <v>0</v>
      </c>
      <c r="O51" s="38"/>
      <c r="Z51" s="38"/>
      <c r="AA51" s="38">
        <v>12</v>
      </c>
      <c r="AB51" s="38">
        <v>0</v>
      </c>
      <c r="AC51" s="38">
        <v>35</v>
      </c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47">
        <f>G51</f>
        <v>0</v>
      </c>
      <c r="BA51" s="38"/>
      <c r="BB51" s="38"/>
      <c r="BC51" s="38"/>
      <c r="BD51" s="38"/>
      <c r="BE51" s="38"/>
      <c r="BF51" s="38"/>
      <c r="BG51" s="38"/>
      <c r="BH51" s="38"/>
      <c r="BI51" s="38"/>
      <c r="CA51" s="38">
        <v>12</v>
      </c>
      <c r="CB51" s="38">
        <v>0</v>
      </c>
      <c r="CZ51" s="1">
        <v>1</v>
      </c>
    </row>
    <row r="52" spans="1:104" ht="22.5" x14ac:dyDescent="0.2">
      <c r="A52" s="39">
        <v>36</v>
      </c>
      <c r="B52" s="40" t="s">
        <v>306</v>
      </c>
      <c r="C52" s="41" t="s">
        <v>307</v>
      </c>
      <c r="D52" s="42" t="s">
        <v>45</v>
      </c>
      <c r="E52" s="159">
        <v>30</v>
      </c>
      <c r="F52" s="43"/>
      <c r="G52" s="44">
        <f>E52*F52</f>
        <v>0</v>
      </c>
      <c r="H52" s="45">
        <v>0</v>
      </c>
      <c r="I52" s="46">
        <f>E52*H52</f>
        <v>0</v>
      </c>
      <c r="J52" s="45"/>
      <c r="K52" s="46">
        <f>E52*J52</f>
        <v>0</v>
      </c>
      <c r="O52" s="38"/>
      <c r="Z52" s="38"/>
      <c r="AA52" s="38">
        <v>12</v>
      </c>
      <c r="AB52" s="38">
        <v>0</v>
      </c>
      <c r="AC52" s="38">
        <v>36</v>
      </c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47">
        <f>G52</f>
        <v>0</v>
      </c>
      <c r="BA52" s="38"/>
      <c r="BB52" s="38"/>
      <c r="BC52" s="38"/>
      <c r="BD52" s="38"/>
      <c r="BE52" s="38"/>
      <c r="BF52" s="38"/>
      <c r="BG52" s="38"/>
      <c r="BH52" s="38"/>
      <c r="BI52" s="38"/>
      <c r="CA52" s="38">
        <v>12</v>
      </c>
      <c r="CB52" s="38">
        <v>0</v>
      </c>
      <c r="CZ52" s="1">
        <v>1</v>
      </c>
    </row>
    <row r="53" spans="1:104" ht="33.75" x14ac:dyDescent="0.2">
      <c r="A53" s="39">
        <v>37</v>
      </c>
      <c r="B53" s="40" t="s">
        <v>308</v>
      </c>
      <c r="C53" s="41" t="s">
        <v>309</v>
      </c>
      <c r="D53" s="42" t="s">
        <v>45</v>
      </c>
      <c r="E53" s="159">
        <v>30</v>
      </c>
      <c r="F53" s="43"/>
      <c r="G53" s="44">
        <f>E53*F53</f>
        <v>0</v>
      </c>
      <c r="H53" s="45">
        <v>0</v>
      </c>
      <c r="I53" s="46">
        <f>E53*H53</f>
        <v>0</v>
      </c>
      <c r="J53" s="45"/>
      <c r="K53" s="46">
        <f>E53*J53</f>
        <v>0</v>
      </c>
      <c r="O53" s="38"/>
      <c r="Z53" s="38"/>
      <c r="AA53" s="38">
        <v>12</v>
      </c>
      <c r="AB53" s="38">
        <v>0</v>
      </c>
      <c r="AC53" s="38">
        <v>37</v>
      </c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47">
        <f>G53</f>
        <v>0</v>
      </c>
      <c r="BA53" s="38"/>
      <c r="BB53" s="38"/>
      <c r="BC53" s="38"/>
      <c r="BD53" s="38"/>
      <c r="BE53" s="38"/>
      <c r="BF53" s="38"/>
      <c r="BG53" s="38"/>
      <c r="BH53" s="38"/>
      <c r="BI53" s="38"/>
      <c r="CA53" s="38">
        <v>12</v>
      </c>
      <c r="CB53" s="38">
        <v>0</v>
      </c>
      <c r="CZ53" s="1">
        <v>1</v>
      </c>
    </row>
    <row r="54" spans="1:104" ht="33.75" x14ac:dyDescent="0.2">
      <c r="A54" s="39">
        <v>38</v>
      </c>
      <c r="B54" s="40" t="s">
        <v>310</v>
      </c>
      <c r="C54" s="41" t="s">
        <v>311</v>
      </c>
      <c r="D54" s="42" t="s">
        <v>45</v>
      </c>
      <c r="E54" s="159">
        <v>30</v>
      </c>
      <c r="F54" s="43"/>
      <c r="G54" s="44">
        <f>E54*F54</f>
        <v>0</v>
      </c>
      <c r="H54" s="45">
        <v>0</v>
      </c>
      <c r="I54" s="46">
        <f>E54*H54</f>
        <v>0</v>
      </c>
      <c r="J54" s="45"/>
      <c r="K54" s="46">
        <f>E54*J54</f>
        <v>0</v>
      </c>
      <c r="O54" s="38"/>
      <c r="Z54" s="38"/>
      <c r="AA54" s="38">
        <v>12</v>
      </c>
      <c r="AB54" s="38">
        <v>0</v>
      </c>
      <c r="AC54" s="38">
        <v>38</v>
      </c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47">
        <f>G54</f>
        <v>0</v>
      </c>
      <c r="BA54" s="38"/>
      <c r="BB54" s="38"/>
      <c r="BC54" s="38"/>
      <c r="BD54" s="38"/>
      <c r="BE54" s="38"/>
      <c r="BF54" s="38"/>
      <c r="BG54" s="38"/>
      <c r="BH54" s="38"/>
      <c r="BI54" s="38"/>
      <c r="CA54" s="38">
        <v>12</v>
      </c>
      <c r="CB54" s="38">
        <v>0</v>
      </c>
      <c r="CZ54" s="1">
        <v>1</v>
      </c>
    </row>
    <row r="55" spans="1:104" x14ac:dyDescent="0.2">
      <c r="A55" s="48"/>
      <c r="B55" s="49"/>
      <c r="C55" s="188" t="s">
        <v>312</v>
      </c>
      <c r="D55" s="189"/>
      <c r="E55" s="189"/>
      <c r="F55" s="189"/>
      <c r="G55" s="190"/>
      <c r="I55" s="50"/>
      <c r="K55" s="50"/>
      <c r="L55" s="51" t="s">
        <v>312</v>
      </c>
      <c r="O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</row>
    <row r="56" spans="1:104" ht="22.5" x14ac:dyDescent="0.2">
      <c r="A56" s="39">
        <v>39</v>
      </c>
      <c r="B56" s="40" t="s">
        <v>300</v>
      </c>
      <c r="C56" s="41" t="s">
        <v>313</v>
      </c>
      <c r="D56" s="42" t="s">
        <v>95</v>
      </c>
      <c r="E56" s="159">
        <v>0.6</v>
      </c>
      <c r="F56" s="43"/>
      <c r="G56" s="44">
        <f>E56*F56</f>
        <v>0</v>
      </c>
      <c r="H56" s="45">
        <v>0</v>
      </c>
      <c r="I56" s="46">
        <f>E56*H56</f>
        <v>0</v>
      </c>
      <c r="J56" s="45"/>
      <c r="K56" s="46">
        <f>E56*J56</f>
        <v>0</v>
      </c>
      <c r="O56" s="38"/>
      <c r="Z56" s="38"/>
      <c r="AA56" s="38">
        <v>12</v>
      </c>
      <c r="AB56" s="38">
        <v>0</v>
      </c>
      <c r="AC56" s="38">
        <v>39</v>
      </c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47">
        <f>G56</f>
        <v>0</v>
      </c>
      <c r="BA56" s="38"/>
      <c r="BB56" s="38"/>
      <c r="BC56" s="38"/>
      <c r="BD56" s="38"/>
      <c r="BE56" s="38"/>
      <c r="BF56" s="38"/>
      <c r="BG56" s="38"/>
      <c r="BH56" s="38"/>
      <c r="BI56" s="38"/>
      <c r="CA56" s="38">
        <v>12</v>
      </c>
      <c r="CB56" s="38">
        <v>0</v>
      </c>
      <c r="CZ56" s="1">
        <v>1</v>
      </c>
    </row>
    <row r="57" spans="1:104" x14ac:dyDescent="0.2">
      <c r="A57" s="48"/>
      <c r="B57" s="49"/>
      <c r="C57" s="188" t="s">
        <v>314</v>
      </c>
      <c r="D57" s="189"/>
      <c r="E57" s="189"/>
      <c r="F57" s="189"/>
      <c r="G57" s="190"/>
      <c r="I57" s="50"/>
      <c r="K57" s="50"/>
      <c r="L57" s="51" t="s">
        <v>314</v>
      </c>
      <c r="O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104" ht="33.75" x14ac:dyDescent="0.2">
      <c r="A58" s="39">
        <v>40</v>
      </c>
      <c r="B58" s="40" t="s">
        <v>315</v>
      </c>
      <c r="C58" s="41" t="s">
        <v>316</v>
      </c>
      <c r="D58" s="42" t="s">
        <v>45</v>
      </c>
      <c r="E58" s="159">
        <v>30</v>
      </c>
      <c r="F58" s="43"/>
      <c r="G58" s="44">
        <f>E58*F58</f>
        <v>0</v>
      </c>
      <c r="H58" s="45">
        <v>0</v>
      </c>
      <c r="I58" s="46">
        <f>E58*H58</f>
        <v>0</v>
      </c>
      <c r="J58" s="45"/>
      <c r="K58" s="46">
        <f>E58*J58</f>
        <v>0</v>
      </c>
      <c r="O58" s="38"/>
      <c r="Z58" s="38"/>
      <c r="AA58" s="38">
        <v>12</v>
      </c>
      <c r="AB58" s="38">
        <v>0</v>
      </c>
      <c r="AC58" s="38">
        <v>40</v>
      </c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47">
        <f>G58</f>
        <v>0</v>
      </c>
      <c r="BA58" s="38"/>
      <c r="BB58" s="38"/>
      <c r="BC58" s="38"/>
      <c r="BD58" s="38"/>
      <c r="BE58" s="38"/>
      <c r="BF58" s="38"/>
      <c r="BG58" s="38"/>
      <c r="BH58" s="38"/>
      <c r="BI58" s="38"/>
      <c r="CA58" s="38">
        <v>12</v>
      </c>
      <c r="CB58" s="38">
        <v>0</v>
      </c>
      <c r="CZ58" s="1">
        <v>1</v>
      </c>
    </row>
    <row r="59" spans="1:104" ht="22.5" x14ac:dyDescent="0.2">
      <c r="A59" s="48"/>
      <c r="B59" s="49"/>
      <c r="C59" s="188" t="s">
        <v>317</v>
      </c>
      <c r="D59" s="189"/>
      <c r="E59" s="189"/>
      <c r="F59" s="189"/>
      <c r="G59" s="190"/>
      <c r="I59" s="50"/>
      <c r="K59" s="50"/>
      <c r="L59" s="51" t="s">
        <v>317</v>
      </c>
      <c r="O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</row>
    <row r="60" spans="1:104" ht="22.5" x14ac:dyDescent="0.2">
      <c r="A60" s="39">
        <v>41</v>
      </c>
      <c r="B60" s="40" t="s">
        <v>318</v>
      </c>
      <c r="C60" s="41" t="s">
        <v>319</v>
      </c>
      <c r="D60" s="42" t="s">
        <v>232</v>
      </c>
      <c r="E60" s="159">
        <v>5.9999999999999995E-4</v>
      </c>
      <c r="F60" s="43"/>
      <c r="G60" s="44">
        <f>E60*F60</f>
        <v>0</v>
      </c>
      <c r="H60" s="45">
        <v>0</v>
      </c>
      <c r="I60" s="46">
        <f>E60*H60</f>
        <v>0</v>
      </c>
      <c r="J60" s="45"/>
      <c r="K60" s="46">
        <f>E60*J60</f>
        <v>0</v>
      </c>
      <c r="O60" s="38"/>
      <c r="Z60" s="38"/>
      <c r="AA60" s="38">
        <v>12</v>
      </c>
      <c r="AB60" s="38">
        <v>0</v>
      </c>
      <c r="AC60" s="38">
        <v>41</v>
      </c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47">
        <f>G60</f>
        <v>0</v>
      </c>
      <c r="BA60" s="38"/>
      <c r="BB60" s="38"/>
      <c r="BC60" s="38"/>
      <c r="BD60" s="38"/>
      <c r="BE60" s="38"/>
      <c r="BF60" s="38"/>
      <c r="BG60" s="38"/>
      <c r="BH60" s="38"/>
      <c r="BI60" s="38"/>
      <c r="CA60" s="38">
        <v>12</v>
      </c>
      <c r="CB60" s="38">
        <v>0</v>
      </c>
      <c r="CZ60" s="1">
        <v>1</v>
      </c>
    </row>
    <row r="61" spans="1:104" x14ac:dyDescent="0.2">
      <c r="A61" s="48"/>
      <c r="B61" s="49"/>
      <c r="C61" s="188" t="s">
        <v>320</v>
      </c>
      <c r="D61" s="189"/>
      <c r="E61" s="189"/>
      <c r="F61" s="189"/>
      <c r="G61" s="190"/>
      <c r="I61" s="50"/>
      <c r="K61" s="50"/>
      <c r="L61" s="51" t="s">
        <v>320</v>
      </c>
      <c r="O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</row>
    <row r="62" spans="1:104" x14ac:dyDescent="0.2">
      <c r="A62" s="39">
        <v>42</v>
      </c>
      <c r="B62" s="40" t="s">
        <v>300</v>
      </c>
      <c r="C62" s="41" t="s">
        <v>321</v>
      </c>
      <c r="D62" s="42" t="s">
        <v>322</v>
      </c>
      <c r="E62" s="159">
        <v>0.9</v>
      </c>
      <c r="F62" s="43"/>
      <c r="G62" s="44">
        <f>E62*F62</f>
        <v>0</v>
      </c>
      <c r="H62" s="45">
        <v>0</v>
      </c>
      <c r="I62" s="46">
        <f>E62*H62</f>
        <v>0</v>
      </c>
      <c r="J62" s="45"/>
      <c r="K62" s="46">
        <f>E62*J62</f>
        <v>0</v>
      </c>
      <c r="O62" s="38"/>
      <c r="Z62" s="38"/>
      <c r="AA62" s="38">
        <v>12</v>
      </c>
      <c r="AB62" s="38">
        <v>0</v>
      </c>
      <c r="AC62" s="38">
        <v>42</v>
      </c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47">
        <f>G62</f>
        <v>0</v>
      </c>
      <c r="BA62" s="38"/>
      <c r="BB62" s="38"/>
      <c r="BC62" s="38"/>
      <c r="BD62" s="38"/>
      <c r="BE62" s="38"/>
      <c r="BF62" s="38"/>
      <c r="BG62" s="38"/>
      <c r="BH62" s="38"/>
      <c r="BI62" s="38"/>
      <c r="CA62" s="38">
        <v>12</v>
      </c>
      <c r="CB62" s="38">
        <v>0</v>
      </c>
      <c r="CZ62" s="1">
        <v>1</v>
      </c>
    </row>
    <row r="63" spans="1:104" x14ac:dyDescent="0.2">
      <c r="A63" s="48"/>
      <c r="B63" s="49"/>
      <c r="C63" s="188" t="s">
        <v>323</v>
      </c>
      <c r="D63" s="189"/>
      <c r="E63" s="189"/>
      <c r="F63" s="189"/>
      <c r="G63" s="190"/>
      <c r="I63" s="50"/>
      <c r="K63" s="50"/>
      <c r="L63" s="51" t="s">
        <v>323</v>
      </c>
      <c r="O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</row>
    <row r="64" spans="1:104" x14ac:dyDescent="0.2">
      <c r="A64" s="48"/>
      <c r="B64" s="49"/>
      <c r="C64" s="188" t="s">
        <v>46</v>
      </c>
      <c r="D64" s="189"/>
      <c r="E64" s="189"/>
      <c r="F64" s="189"/>
      <c r="G64" s="190"/>
      <c r="I64" s="50"/>
      <c r="K64" s="50"/>
      <c r="L64" s="51"/>
      <c r="O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</row>
    <row r="65" spans="1:104" x14ac:dyDescent="0.2">
      <c r="A65" s="39">
        <v>43</v>
      </c>
      <c r="B65" s="40" t="s">
        <v>300</v>
      </c>
      <c r="C65" s="41" t="s">
        <v>324</v>
      </c>
      <c r="D65" s="42" t="s">
        <v>322</v>
      </c>
      <c r="E65" s="159">
        <v>0.9</v>
      </c>
      <c r="F65" s="43"/>
      <c r="G65" s="44">
        <f>E65*F65</f>
        <v>0</v>
      </c>
      <c r="H65" s="45">
        <v>0</v>
      </c>
      <c r="I65" s="46">
        <f>E65*H65</f>
        <v>0</v>
      </c>
      <c r="J65" s="45"/>
      <c r="K65" s="46">
        <f>E65*J65</f>
        <v>0</v>
      </c>
      <c r="O65" s="38"/>
      <c r="Z65" s="38"/>
      <c r="AA65" s="38">
        <v>12</v>
      </c>
      <c r="AB65" s="38">
        <v>0</v>
      </c>
      <c r="AC65" s="38">
        <v>43</v>
      </c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47">
        <f>G65</f>
        <v>0</v>
      </c>
      <c r="BA65" s="38"/>
      <c r="BB65" s="38"/>
      <c r="BC65" s="38"/>
      <c r="BD65" s="38"/>
      <c r="BE65" s="38"/>
      <c r="BF65" s="38"/>
      <c r="BG65" s="38"/>
      <c r="BH65" s="38"/>
      <c r="BI65" s="38"/>
      <c r="CA65" s="38">
        <v>12</v>
      </c>
      <c r="CB65" s="38">
        <v>0</v>
      </c>
      <c r="CZ65" s="1">
        <v>1</v>
      </c>
    </row>
    <row r="66" spans="1:104" x14ac:dyDescent="0.2">
      <c r="A66" s="48"/>
      <c r="B66" s="49"/>
      <c r="C66" s="188" t="s">
        <v>325</v>
      </c>
      <c r="D66" s="189"/>
      <c r="E66" s="189"/>
      <c r="F66" s="189"/>
      <c r="G66" s="190"/>
      <c r="I66" s="50"/>
      <c r="K66" s="50"/>
      <c r="L66" s="51" t="s">
        <v>325</v>
      </c>
      <c r="O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</row>
    <row r="67" spans="1:104" ht="22.5" x14ac:dyDescent="0.2">
      <c r="A67" s="39">
        <v>44</v>
      </c>
      <c r="B67" s="40" t="s">
        <v>326</v>
      </c>
      <c r="C67" s="41" t="s">
        <v>327</v>
      </c>
      <c r="D67" s="42" t="s">
        <v>45</v>
      </c>
      <c r="E67" s="159">
        <v>60</v>
      </c>
      <c r="F67" s="43"/>
      <c r="G67" s="44">
        <f>E67*F67</f>
        <v>0</v>
      </c>
      <c r="H67" s="45">
        <v>0</v>
      </c>
      <c r="I67" s="46">
        <f>E67*H67</f>
        <v>0</v>
      </c>
      <c r="J67" s="45"/>
      <c r="K67" s="46">
        <f>E67*J67</f>
        <v>0</v>
      </c>
      <c r="O67" s="38"/>
      <c r="Z67" s="38"/>
      <c r="AA67" s="38">
        <v>12</v>
      </c>
      <c r="AB67" s="38">
        <v>0</v>
      </c>
      <c r="AC67" s="38">
        <v>44</v>
      </c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47">
        <f>G67</f>
        <v>0</v>
      </c>
      <c r="BA67" s="38"/>
      <c r="BB67" s="38"/>
      <c r="BC67" s="38"/>
      <c r="BD67" s="38"/>
      <c r="BE67" s="38"/>
      <c r="BF67" s="38"/>
      <c r="BG67" s="38"/>
      <c r="BH67" s="38"/>
      <c r="BI67" s="38"/>
      <c r="CA67" s="38">
        <v>12</v>
      </c>
      <c r="CB67" s="38">
        <v>0</v>
      </c>
      <c r="CZ67" s="1">
        <v>1</v>
      </c>
    </row>
    <row r="68" spans="1:104" ht="22.5" x14ac:dyDescent="0.2">
      <c r="A68" s="48"/>
      <c r="B68" s="49"/>
      <c r="C68" s="188" t="s">
        <v>328</v>
      </c>
      <c r="D68" s="189"/>
      <c r="E68" s="189"/>
      <c r="F68" s="189"/>
      <c r="G68" s="190"/>
      <c r="I68" s="50"/>
      <c r="K68" s="50"/>
      <c r="L68" s="51" t="s">
        <v>328</v>
      </c>
      <c r="O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</row>
    <row r="69" spans="1:104" ht="33.75" x14ac:dyDescent="0.2">
      <c r="A69" s="39">
        <v>45</v>
      </c>
      <c r="B69" s="40" t="s">
        <v>276</v>
      </c>
      <c r="C69" s="41" t="s">
        <v>329</v>
      </c>
      <c r="D69" s="42" t="s">
        <v>232</v>
      </c>
      <c r="E69" s="159">
        <v>0.1104</v>
      </c>
      <c r="F69" s="43"/>
      <c r="G69" s="44">
        <f>E69*F69</f>
        <v>0</v>
      </c>
      <c r="H69" s="45">
        <v>0</v>
      </c>
      <c r="I69" s="46">
        <f>E69*H69</f>
        <v>0</v>
      </c>
      <c r="J69" s="45"/>
      <c r="K69" s="46">
        <f>E69*J69</f>
        <v>0</v>
      </c>
      <c r="O69" s="38"/>
      <c r="Z69" s="38"/>
      <c r="AA69" s="38">
        <v>12</v>
      </c>
      <c r="AB69" s="38">
        <v>0</v>
      </c>
      <c r="AC69" s="38">
        <v>45</v>
      </c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47">
        <f>G69</f>
        <v>0</v>
      </c>
      <c r="BA69" s="38"/>
      <c r="BB69" s="38"/>
      <c r="BC69" s="38"/>
      <c r="BD69" s="38"/>
      <c r="BE69" s="38"/>
      <c r="BF69" s="38"/>
      <c r="BG69" s="38"/>
      <c r="BH69" s="38"/>
      <c r="BI69" s="38"/>
      <c r="CA69" s="38">
        <v>12</v>
      </c>
      <c r="CB69" s="38">
        <v>0</v>
      </c>
      <c r="CZ69" s="1">
        <v>1</v>
      </c>
    </row>
    <row r="70" spans="1:104" x14ac:dyDescent="0.2">
      <c r="A70" s="52" t="s">
        <v>47</v>
      </c>
      <c r="B70" s="53" t="s">
        <v>296</v>
      </c>
      <c r="C70" s="54" t="s">
        <v>297</v>
      </c>
      <c r="D70" s="55"/>
      <c r="E70" s="56"/>
      <c r="F70" s="56"/>
      <c r="G70" s="57">
        <f>SUM(G47:G69)</f>
        <v>0</v>
      </c>
      <c r="H70" s="58"/>
      <c r="I70" s="57">
        <f>SUM(I47:I69)</f>
        <v>0</v>
      </c>
      <c r="J70" s="59"/>
      <c r="K70" s="57">
        <f>SUM(K47:K69)</f>
        <v>0</v>
      </c>
      <c r="O70" s="38"/>
      <c r="X70" s="60">
        <f>K70</f>
        <v>0</v>
      </c>
      <c r="Y70" s="60">
        <f>I70</f>
        <v>0</v>
      </c>
      <c r="Z70" s="47">
        <f>G70</f>
        <v>0</v>
      </c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61"/>
      <c r="BB70" s="61"/>
      <c r="BC70" s="61"/>
      <c r="BD70" s="61"/>
      <c r="BE70" s="61"/>
      <c r="BF70" s="61"/>
      <c r="BG70" s="38"/>
      <c r="BH70" s="38"/>
      <c r="BI70" s="38"/>
    </row>
    <row r="71" spans="1:104" ht="14.25" customHeight="1" x14ac:dyDescent="0.2">
      <c r="A71" s="28" t="s">
        <v>42</v>
      </c>
      <c r="B71" s="29" t="s">
        <v>330</v>
      </c>
      <c r="C71" s="30" t="s">
        <v>331</v>
      </c>
      <c r="D71" s="31"/>
      <c r="E71" s="32"/>
      <c r="F71" s="32"/>
      <c r="G71" s="33"/>
      <c r="H71" s="34"/>
      <c r="I71" s="35"/>
      <c r="J71" s="36"/>
      <c r="K71" s="37"/>
      <c r="O71" s="38"/>
    </row>
    <row r="72" spans="1:104" ht="33.75" x14ac:dyDescent="0.2">
      <c r="A72" s="39">
        <v>46</v>
      </c>
      <c r="B72" s="40" t="s">
        <v>332</v>
      </c>
      <c r="C72" s="41" t="s">
        <v>309</v>
      </c>
      <c r="D72" s="42" t="s">
        <v>45</v>
      </c>
      <c r="E72" s="159">
        <v>660</v>
      </c>
      <c r="F72" s="43"/>
      <c r="G72" s="44">
        <f>E72*F72</f>
        <v>0</v>
      </c>
      <c r="H72" s="45">
        <v>0</v>
      </c>
      <c r="I72" s="46">
        <f>E72*H72</f>
        <v>0</v>
      </c>
      <c r="J72" s="45"/>
      <c r="K72" s="46">
        <f>E72*J72</f>
        <v>0</v>
      </c>
      <c r="O72" s="38"/>
      <c r="Z72" s="38"/>
      <c r="AA72" s="38">
        <v>12</v>
      </c>
      <c r="AB72" s="38">
        <v>0</v>
      </c>
      <c r="AC72" s="38">
        <v>46</v>
      </c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47">
        <f>G72</f>
        <v>0</v>
      </c>
      <c r="BA72" s="38"/>
      <c r="BB72" s="38"/>
      <c r="BC72" s="38"/>
      <c r="BD72" s="38"/>
      <c r="BE72" s="38"/>
      <c r="BF72" s="38"/>
      <c r="BG72" s="38"/>
      <c r="BH72" s="38"/>
      <c r="BI72" s="38"/>
      <c r="CA72" s="38">
        <v>12</v>
      </c>
      <c r="CB72" s="38">
        <v>0</v>
      </c>
      <c r="CZ72" s="1">
        <v>1</v>
      </c>
    </row>
    <row r="73" spans="1:104" ht="33.75" x14ac:dyDescent="0.2">
      <c r="A73" s="39">
        <v>47</v>
      </c>
      <c r="B73" s="40" t="s">
        <v>315</v>
      </c>
      <c r="C73" s="41" t="s">
        <v>316</v>
      </c>
      <c r="D73" s="42" t="s">
        <v>45</v>
      </c>
      <c r="E73" s="159">
        <v>660</v>
      </c>
      <c r="F73" s="43"/>
      <c r="G73" s="44">
        <f>E73*F73</f>
        <v>0</v>
      </c>
      <c r="H73" s="45">
        <v>0</v>
      </c>
      <c r="I73" s="46">
        <f>E73*H73</f>
        <v>0</v>
      </c>
      <c r="J73" s="45"/>
      <c r="K73" s="46">
        <f>E73*J73</f>
        <v>0</v>
      </c>
      <c r="O73" s="38"/>
      <c r="Z73" s="38"/>
      <c r="AA73" s="38">
        <v>12</v>
      </c>
      <c r="AB73" s="38">
        <v>0</v>
      </c>
      <c r="AC73" s="38">
        <v>47</v>
      </c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47">
        <f>G73</f>
        <v>0</v>
      </c>
      <c r="BA73" s="38"/>
      <c r="BB73" s="38"/>
      <c r="BC73" s="38"/>
      <c r="BD73" s="38"/>
      <c r="BE73" s="38"/>
      <c r="BF73" s="38"/>
      <c r="BG73" s="38"/>
      <c r="BH73" s="38"/>
      <c r="BI73" s="38"/>
      <c r="CA73" s="38">
        <v>12</v>
      </c>
      <c r="CB73" s="38">
        <v>0</v>
      </c>
      <c r="CZ73" s="1">
        <v>1</v>
      </c>
    </row>
    <row r="74" spans="1:104" ht="22.5" x14ac:dyDescent="0.2">
      <c r="A74" s="48"/>
      <c r="B74" s="49"/>
      <c r="C74" s="188" t="s">
        <v>333</v>
      </c>
      <c r="D74" s="189"/>
      <c r="E74" s="189"/>
      <c r="F74" s="189"/>
      <c r="G74" s="190"/>
      <c r="I74" s="50"/>
      <c r="K74" s="50"/>
      <c r="L74" s="51" t="s">
        <v>333</v>
      </c>
      <c r="O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</row>
    <row r="75" spans="1:104" ht="22.5" x14ac:dyDescent="0.2">
      <c r="A75" s="39">
        <v>48</v>
      </c>
      <c r="B75" s="40" t="s">
        <v>300</v>
      </c>
      <c r="C75" s="41" t="s">
        <v>701</v>
      </c>
      <c r="D75" s="42" t="s">
        <v>322</v>
      </c>
      <c r="E75" s="159">
        <v>13.2</v>
      </c>
      <c r="F75" s="43"/>
      <c r="G75" s="44">
        <f>E75*F75</f>
        <v>0</v>
      </c>
      <c r="H75" s="45">
        <v>0</v>
      </c>
      <c r="I75" s="46">
        <f>E75*H75</f>
        <v>0</v>
      </c>
      <c r="J75" s="45"/>
      <c r="K75" s="46">
        <f>E75*J75</f>
        <v>0</v>
      </c>
      <c r="O75" s="38"/>
      <c r="Z75" s="38"/>
      <c r="AA75" s="38">
        <v>12</v>
      </c>
      <c r="AB75" s="38">
        <v>0</v>
      </c>
      <c r="AC75" s="38">
        <v>48</v>
      </c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47">
        <f>G75</f>
        <v>0</v>
      </c>
      <c r="BA75" s="38"/>
      <c r="BB75" s="38"/>
      <c r="BC75" s="38"/>
      <c r="BD75" s="38"/>
      <c r="BE75" s="38"/>
      <c r="BF75" s="38"/>
      <c r="BG75" s="38"/>
      <c r="BH75" s="38"/>
      <c r="BI75" s="38"/>
      <c r="CA75" s="38">
        <v>12</v>
      </c>
      <c r="CB75" s="38">
        <v>0</v>
      </c>
      <c r="CZ75" s="1">
        <v>1</v>
      </c>
    </row>
    <row r="76" spans="1:104" x14ac:dyDescent="0.2">
      <c r="A76" s="48"/>
      <c r="B76" s="49"/>
      <c r="C76" s="188" t="s">
        <v>334</v>
      </c>
      <c r="D76" s="189"/>
      <c r="E76" s="189"/>
      <c r="F76" s="189"/>
      <c r="G76" s="190"/>
      <c r="I76" s="50"/>
      <c r="K76" s="50"/>
      <c r="L76" s="51" t="s">
        <v>334</v>
      </c>
      <c r="O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</row>
    <row r="77" spans="1:104" ht="22.5" x14ac:dyDescent="0.2">
      <c r="A77" s="39">
        <v>49</v>
      </c>
      <c r="B77" s="40" t="s">
        <v>335</v>
      </c>
      <c r="C77" s="41" t="s">
        <v>336</v>
      </c>
      <c r="D77" s="42" t="s">
        <v>45</v>
      </c>
      <c r="E77" s="159">
        <v>660</v>
      </c>
      <c r="F77" s="43"/>
      <c r="G77" s="44">
        <f>E77*F77</f>
        <v>0</v>
      </c>
      <c r="H77" s="45">
        <v>0</v>
      </c>
      <c r="I77" s="46">
        <f>E77*H77</f>
        <v>0</v>
      </c>
      <c r="J77" s="45"/>
      <c r="K77" s="46">
        <f>E77*J77</f>
        <v>0</v>
      </c>
      <c r="O77" s="38"/>
      <c r="Z77" s="38"/>
      <c r="AA77" s="38">
        <v>12</v>
      </c>
      <c r="AB77" s="38">
        <v>0</v>
      </c>
      <c r="AC77" s="38">
        <v>49</v>
      </c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47">
        <f>G77</f>
        <v>0</v>
      </c>
      <c r="BA77" s="38"/>
      <c r="BB77" s="38"/>
      <c r="BC77" s="38"/>
      <c r="BD77" s="38"/>
      <c r="BE77" s="38"/>
      <c r="BF77" s="38"/>
      <c r="BG77" s="38"/>
      <c r="BH77" s="38"/>
      <c r="BI77" s="38"/>
      <c r="CA77" s="38">
        <v>12</v>
      </c>
      <c r="CB77" s="38">
        <v>0</v>
      </c>
      <c r="CZ77" s="1">
        <v>1</v>
      </c>
    </row>
    <row r="78" spans="1:104" ht="22.5" x14ac:dyDescent="0.2">
      <c r="A78" s="48"/>
      <c r="B78" s="49"/>
      <c r="C78" s="188" t="s">
        <v>337</v>
      </c>
      <c r="D78" s="189"/>
      <c r="E78" s="189"/>
      <c r="F78" s="189"/>
      <c r="G78" s="190"/>
      <c r="I78" s="50"/>
      <c r="K78" s="50"/>
      <c r="L78" s="51" t="s">
        <v>337</v>
      </c>
      <c r="O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</row>
    <row r="79" spans="1:104" ht="33.75" x14ac:dyDescent="0.2">
      <c r="A79" s="39">
        <v>50</v>
      </c>
      <c r="B79" s="40" t="s">
        <v>276</v>
      </c>
      <c r="C79" s="41" t="s">
        <v>338</v>
      </c>
      <c r="D79" s="42" t="s">
        <v>232</v>
      </c>
      <c r="E79" s="159">
        <v>1.32E-2</v>
      </c>
      <c r="F79" s="43"/>
      <c r="G79" s="44">
        <f>E79*F79</f>
        <v>0</v>
      </c>
      <c r="H79" s="45">
        <v>0</v>
      </c>
      <c r="I79" s="46">
        <f>E79*H79</f>
        <v>0</v>
      </c>
      <c r="J79" s="45"/>
      <c r="K79" s="46">
        <f>E79*J79</f>
        <v>0</v>
      </c>
      <c r="O79" s="38"/>
      <c r="Z79" s="38"/>
      <c r="AA79" s="38">
        <v>12</v>
      </c>
      <c r="AB79" s="38">
        <v>0</v>
      </c>
      <c r="AC79" s="38">
        <v>50</v>
      </c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47">
        <f>G79</f>
        <v>0</v>
      </c>
      <c r="BA79" s="38"/>
      <c r="BB79" s="38"/>
      <c r="BC79" s="38"/>
      <c r="BD79" s="38"/>
      <c r="BE79" s="38"/>
      <c r="BF79" s="38"/>
      <c r="BG79" s="38"/>
      <c r="BH79" s="38"/>
      <c r="BI79" s="38"/>
      <c r="CA79" s="38">
        <v>12</v>
      </c>
      <c r="CB79" s="38">
        <v>0</v>
      </c>
      <c r="CZ79" s="1">
        <v>1</v>
      </c>
    </row>
    <row r="80" spans="1:104" x14ac:dyDescent="0.2">
      <c r="A80" s="52" t="s">
        <v>47</v>
      </c>
      <c r="B80" s="53" t="s">
        <v>330</v>
      </c>
      <c r="C80" s="54" t="s">
        <v>331</v>
      </c>
      <c r="D80" s="55"/>
      <c r="E80" s="56"/>
      <c r="F80" s="56"/>
      <c r="G80" s="57">
        <f>SUM(G71:G79)</f>
        <v>0</v>
      </c>
      <c r="H80" s="58"/>
      <c r="I80" s="57">
        <f>SUM(I71:I79)</f>
        <v>0</v>
      </c>
      <c r="J80" s="59"/>
      <c r="K80" s="57">
        <f>SUM(K71:K79)</f>
        <v>0</v>
      </c>
      <c r="O80" s="38"/>
      <c r="X80" s="60">
        <f>K80</f>
        <v>0</v>
      </c>
      <c r="Y80" s="60">
        <f>I80</f>
        <v>0</v>
      </c>
      <c r="Z80" s="47">
        <f>G80</f>
        <v>0</v>
      </c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61"/>
      <c r="BB80" s="61"/>
      <c r="BC80" s="61"/>
      <c r="BD80" s="61"/>
      <c r="BE80" s="61"/>
      <c r="BF80" s="61"/>
      <c r="BG80" s="38"/>
      <c r="BH80" s="38"/>
      <c r="BI80" s="38"/>
    </row>
    <row r="81" spans="1:104" ht="14.25" customHeight="1" x14ac:dyDescent="0.2">
      <c r="A81" s="28" t="s">
        <v>42</v>
      </c>
      <c r="B81" s="29" t="s">
        <v>339</v>
      </c>
      <c r="C81" s="30" t="s">
        <v>340</v>
      </c>
      <c r="D81" s="31"/>
      <c r="E81" s="32"/>
      <c r="F81" s="32"/>
      <c r="G81" s="33"/>
      <c r="H81" s="34"/>
      <c r="I81" s="35"/>
      <c r="J81" s="36"/>
      <c r="K81" s="37"/>
      <c r="O81" s="38"/>
    </row>
    <row r="82" spans="1:104" ht="33.75" x14ac:dyDescent="0.2">
      <c r="A82" s="39">
        <v>51</v>
      </c>
      <c r="B82" s="40" t="s">
        <v>341</v>
      </c>
      <c r="C82" s="41" t="s">
        <v>299</v>
      </c>
      <c r="D82" s="42" t="s">
        <v>45</v>
      </c>
      <c r="E82" s="159">
        <v>1800</v>
      </c>
      <c r="F82" s="43"/>
      <c r="G82" s="44">
        <f>E82*F82</f>
        <v>0</v>
      </c>
      <c r="H82" s="45">
        <v>0</v>
      </c>
      <c r="I82" s="46">
        <f>E82*H82</f>
        <v>0</v>
      </c>
      <c r="J82" s="45"/>
      <c r="K82" s="46">
        <f>E82*J82</f>
        <v>0</v>
      </c>
      <c r="O82" s="38"/>
      <c r="Z82" s="38"/>
      <c r="AA82" s="38">
        <v>12</v>
      </c>
      <c r="AB82" s="38">
        <v>0</v>
      </c>
      <c r="AC82" s="38">
        <v>51</v>
      </c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47">
        <f>G82</f>
        <v>0</v>
      </c>
      <c r="BA82" s="38"/>
      <c r="BB82" s="38"/>
      <c r="BC82" s="38"/>
      <c r="BD82" s="38"/>
      <c r="BE82" s="38"/>
      <c r="BF82" s="38"/>
      <c r="BG82" s="38"/>
      <c r="BH82" s="38"/>
      <c r="BI82" s="38"/>
      <c r="CA82" s="38">
        <v>12</v>
      </c>
      <c r="CB82" s="38">
        <v>0</v>
      </c>
      <c r="CZ82" s="1">
        <v>1</v>
      </c>
    </row>
    <row r="83" spans="1:104" x14ac:dyDescent="0.2">
      <c r="A83" s="39">
        <v>52</v>
      </c>
      <c r="B83" s="40" t="s">
        <v>300</v>
      </c>
      <c r="C83" s="41" t="s">
        <v>342</v>
      </c>
      <c r="D83" s="42" t="s">
        <v>302</v>
      </c>
      <c r="E83" s="159">
        <v>0.9</v>
      </c>
      <c r="F83" s="43"/>
      <c r="G83" s="44">
        <f>E83*F83</f>
        <v>0</v>
      </c>
      <c r="H83" s="45">
        <v>0</v>
      </c>
      <c r="I83" s="46">
        <f>E83*H83</f>
        <v>0</v>
      </c>
      <c r="J83" s="45"/>
      <c r="K83" s="46">
        <f>E83*J83</f>
        <v>0</v>
      </c>
      <c r="O83" s="38"/>
      <c r="Z83" s="38"/>
      <c r="AA83" s="38">
        <v>12</v>
      </c>
      <c r="AB83" s="38">
        <v>0</v>
      </c>
      <c r="AC83" s="38">
        <v>52</v>
      </c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47">
        <f>G83</f>
        <v>0</v>
      </c>
      <c r="BA83" s="38"/>
      <c r="BB83" s="38"/>
      <c r="BC83" s="38"/>
      <c r="BD83" s="38"/>
      <c r="BE83" s="38"/>
      <c r="BF83" s="38"/>
      <c r="BG83" s="38"/>
      <c r="BH83" s="38"/>
      <c r="BI83" s="38"/>
      <c r="CA83" s="38">
        <v>12</v>
      </c>
      <c r="CB83" s="38">
        <v>0</v>
      </c>
      <c r="CZ83" s="1">
        <v>1</v>
      </c>
    </row>
    <row r="84" spans="1:104" x14ac:dyDescent="0.2">
      <c r="A84" s="39">
        <v>53</v>
      </c>
      <c r="B84" s="40" t="s">
        <v>343</v>
      </c>
      <c r="C84" s="41" t="s">
        <v>344</v>
      </c>
      <c r="D84" s="42" t="s">
        <v>45</v>
      </c>
      <c r="E84" s="159">
        <v>1800</v>
      </c>
      <c r="F84" s="43"/>
      <c r="G84" s="44">
        <f>E84*F84</f>
        <v>0</v>
      </c>
      <c r="H84" s="45">
        <v>0</v>
      </c>
      <c r="I84" s="46">
        <f>E84*H84</f>
        <v>0</v>
      </c>
      <c r="J84" s="45"/>
      <c r="K84" s="46">
        <f>E84*J84</f>
        <v>0</v>
      </c>
      <c r="O84" s="38"/>
      <c r="Z84" s="38"/>
      <c r="AA84" s="38">
        <v>12</v>
      </c>
      <c r="AB84" s="38">
        <v>0</v>
      </c>
      <c r="AC84" s="38">
        <v>53</v>
      </c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47">
        <f>G84</f>
        <v>0</v>
      </c>
      <c r="BA84" s="38"/>
      <c r="BB84" s="38"/>
      <c r="BC84" s="38"/>
      <c r="BD84" s="38"/>
      <c r="BE84" s="38"/>
      <c r="BF84" s="38"/>
      <c r="BG84" s="38"/>
      <c r="BH84" s="38"/>
      <c r="BI84" s="38"/>
      <c r="CA84" s="38">
        <v>12</v>
      </c>
      <c r="CB84" s="38">
        <v>0</v>
      </c>
      <c r="CZ84" s="1">
        <v>1</v>
      </c>
    </row>
    <row r="85" spans="1:104" ht="22.5" x14ac:dyDescent="0.2">
      <c r="A85" s="48"/>
      <c r="B85" s="49"/>
      <c r="C85" s="188" t="s">
        <v>345</v>
      </c>
      <c r="D85" s="189"/>
      <c r="E85" s="189"/>
      <c r="F85" s="189"/>
      <c r="G85" s="190"/>
      <c r="I85" s="50"/>
      <c r="K85" s="50"/>
      <c r="L85" s="51" t="s">
        <v>345</v>
      </c>
      <c r="O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</row>
    <row r="86" spans="1:104" ht="33.75" x14ac:dyDescent="0.2">
      <c r="A86" s="39">
        <v>54</v>
      </c>
      <c r="B86" s="40" t="s">
        <v>346</v>
      </c>
      <c r="C86" s="41" t="s">
        <v>347</v>
      </c>
      <c r="D86" s="42" t="s">
        <v>45</v>
      </c>
      <c r="E86" s="159">
        <v>1800</v>
      </c>
      <c r="F86" s="43"/>
      <c r="G86" s="44">
        <f>E86*F86</f>
        <v>0</v>
      </c>
      <c r="H86" s="45">
        <v>0</v>
      </c>
      <c r="I86" s="46">
        <f>E86*H86</f>
        <v>0</v>
      </c>
      <c r="J86" s="45"/>
      <c r="K86" s="46">
        <f>E86*J86</f>
        <v>0</v>
      </c>
      <c r="O86" s="38"/>
      <c r="Z86" s="38"/>
      <c r="AA86" s="38">
        <v>12</v>
      </c>
      <c r="AB86" s="38">
        <v>0</v>
      </c>
      <c r="AC86" s="38">
        <v>54</v>
      </c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47">
        <f>G86</f>
        <v>0</v>
      </c>
      <c r="BA86" s="38"/>
      <c r="BB86" s="38"/>
      <c r="BC86" s="38"/>
      <c r="BD86" s="38"/>
      <c r="BE86" s="38"/>
      <c r="BF86" s="38"/>
      <c r="BG86" s="38"/>
      <c r="BH86" s="38"/>
      <c r="BI86" s="38"/>
      <c r="CA86" s="38">
        <v>12</v>
      </c>
      <c r="CB86" s="38">
        <v>0</v>
      </c>
      <c r="CZ86" s="1">
        <v>1</v>
      </c>
    </row>
    <row r="87" spans="1:104" x14ac:dyDescent="0.2">
      <c r="A87" s="48"/>
      <c r="B87" s="49"/>
      <c r="C87" s="188" t="s">
        <v>348</v>
      </c>
      <c r="D87" s="189"/>
      <c r="E87" s="189"/>
      <c r="F87" s="189"/>
      <c r="G87" s="190"/>
      <c r="I87" s="50"/>
      <c r="K87" s="50"/>
      <c r="L87" s="51" t="s">
        <v>348</v>
      </c>
      <c r="O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</row>
    <row r="88" spans="1:104" ht="22.5" x14ac:dyDescent="0.2">
      <c r="A88" s="39">
        <v>55</v>
      </c>
      <c r="B88" s="40" t="s">
        <v>349</v>
      </c>
      <c r="C88" s="41" t="s">
        <v>350</v>
      </c>
      <c r="D88" s="42" t="s">
        <v>45</v>
      </c>
      <c r="E88" s="159">
        <v>1800</v>
      </c>
      <c r="F88" s="43"/>
      <c r="G88" s="44">
        <f>E88*F88</f>
        <v>0</v>
      </c>
      <c r="H88" s="45">
        <v>0</v>
      </c>
      <c r="I88" s="46">
        <f>E88*H88</f>
        <v>0</v>
      </c>
      <c r="J88" s="45"/>
      <c r="K88" s="46">
        <f>E88*J88</f>
        <v>0</v>
      </c>
      <c r="O88" s="38"/>
      <c r="Z88" s="38"/>
      <c r="AA88" s="38">
        <v>12</v>
      </c>
      <c r="AB88" s="38">
        <v>0</v>
      </c>
      <c r="AC88" s="38">
        <v>55</v>
      </c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47">
        <f>G88</f>
        <v>0</v>
      </c>
      <c r="BA88" s="38"/>
      <c r="BB88" s="38"/>
      <c r="BC88" s="38"/>
      <c r="BD88" s="38"/>
      <c r="BE88" s="38"/>
      <c r="BF88" s="38"/>
      <c r="BG88" s="38"/>
      <c r="BH88" s="38"/>
      <c r="BI88" s="38"/>
      <c r="CA88" s="38">
        <v>12</v>
      </c>
      <c r="CB88" s="38">
        <v>0</v>
      </c>
      <c r="CZ88" s="1">
        <v>1</v>
      </c>
    </row>
    <row r="89" spans="1:104" x14ac:dyDescent="0.2">
      <c r="A89" s="39">
        <v>56</v>
      </c>
      <c r="B89" s="40" t="s">
        <v>351</v>
      </c>
      <c r="C89" s="41" t="s">
        <v>352</v>
      </c>
      <c r="D89" s="42" t="s">
        <v>45</v>
      </c>
      <c r="E89" s="159">
        <v>1800</v>
      </c>
      <c r="F89" s="43"/>
      <c r="G89" s="44">
        <f>E89*F89</f>
        <v>0</v>
      </c>
      <c r="H89" s="45">
        <v>0</v>
      </c>
      <c r="I89" s="46">
        <f>E89*H89</f>
        <v>0</v>
      </c>
      <c r="J89" s="45"/>
      <c r="K89" s="46">
        <f>E89*J89</f>
        <v>0</v>
      </c>
      <c r="O89" s="38"/>
      <c r="Z89" s="38"/>
      <c r="AA89" s="38">
        <v>12</v>
      </c>
      <c r="AB89" s="38">
        <v>0</v>
      </c>
      <c r="AC89" s="38">
        <v>56</v>
      </c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47">
        <f>G89</f>
        <v>0</v>
      </c>
      <c r="BA89" s="38"/>
      <c r="BB89" s="38"/>
      <c r="BC89" s="38"/>
      <c r="BD89" s="38"/>
      <c r="BE89" s="38"/>
      <c r="BF89" s="38"/>
      <c r="BG89" s="38"/>
      <c r="BH89" s="38"/>
      <c r="BI89" s="38"/>
      <c r="CA89" s="38">
        <v>12</v>
      </c>
      <c r="CB89" s="38">
        <v>0</v>
      </c>
      <c r="CZ89" s="1">
        <v>1</v>
      </c>
    </row>
    <row r="90" spans="1:104" ht="22.5" x14ac:dyDescent="0.2">
      <c r="A90" s="39">
        <v>57</v>
      </c>
      <c r="B90" s="40" t="s">
        <v>300</v>
      </c>
      <c r="C90" s="41" t="s">
        <v>702</v>
      </c>
      <c r="D90" s="42" t="s">
        <v>322</v>
      </c>
      <c r="E90" s="159">
        <v>36</v>
      </c>
      <c r="F90" s="43"/>
      <c r="G90" s="44">
        <f>E90*F90</f>
        <v>0</v>
      </c>
      <c r="H90" s="45">
        <v>0</v>
      </c>
      <c r="I90" s="46">
        <f>E90*H90</f>
        <v>0</v>
      </c>
      <c r="J90" s="45"/>
      <c r="K90" s="46">
        <f>E90*J90</f>
        <v>0</v>
      </c>
      <c r="O90" s="38"/>
      <c r="Z90" s="38"/>
      <c r="AA90" s="38">
        <v>12</v>
      </c>
      <c r="AB90" s="38">
        <v>0</v>
      </c>
      <c r="AC90" s="38">
        <v>57</v>
      </c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47">
        <f>G90</f>
        <v>0</v>
      </c>
      <c r="BA90" s="38"/>
      <c r="BB90" s="38"/>
      <c r="BC90" s="38"/>
      <c r="BD90" s="38"/>
      <c r="BE90" s="38"/>
      <c r="BF90" s="38"/>
      <c r="BG90" s="38"/>
      <c r="BH90" s="38"/>
      <c r="BI90" s="38"/>
      <c r="CA90" s="38">
        <v>12</v>
      </c>
      <c r="CB90" s="38">
        <v>0</v>
      </c>
      <c r="CZ90" s="1">
        <v>1</v>
      </c>
    </row>
    <row r="91" spans="1:104" x14ac:dyDescent="0.2">
      <c r="A91" s="48"/>
      <c r="B91" s="49"/>
      <c r="C91" s="188" t="s">
        <v>353</v>
      </c>
      <c r="D91" s="189"/>
      <c r="E91" s="189"/>
      <c r="F91" s="189"/>
      <c r="G91" s="190"/>
      <c r="I91" s="50"/>
      <c r="K91" s="50"/>
      <c r="L91" s="51" t="s">
        <v>353</v>
      </c>
      <c r="O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</row>
    <row r="92" spans="1:104" x14ac:dyDescent="0.2">
      <c r="A92" s="39">
        <v>58</v>
      </c>
      <c r="B92" s="40" t="s">
        <v>354</v>
      </c>
      <c r="C92" s="41" t="s">
        <v>355</v>
      </c>
      <c r="D92" s="42" t="s">
        <v>95</v>
      </c>
      <c r="E92" s="159">
        <v>18</v>
      </c>
      <c r="F92" s="43"/>
      <c r="G92" s="44">
        <f>E92*F92</f>
        <v>0</v>
      </c>
      <c r="H92" s="45">
        <v>0</v>
      </c>
      <c r="I92" s="46">
        <f>E92*H92</f>
        <v>0</v>
      </c>
      <c r="J92" s="45"/>
      <c r="K92" s="46">
        <f>E92*J92</f>
        <v>0</v>
      </c>
      <c r="O92" s="38"/>
      <c r="Z92" s="38"/>
      <c r="AA92" s="38">
        <v>12</v>
      </c>
      <c r="AB92" s="38">
        <v>0</v>
      </c>
      <c r="AC92" s="38">
        <v>58</v>
      </c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47">
        <f>G92</f>
        <v>0</v>
      </c>
      <c r="BA92" s="38"/>
      <c r="BB92" s="38"/>
      <c r="BC92" s="38"/>
      <c r="BD92" s="38"/>
      <c r="BE92" s="38"/>
      <c r="BF92" s="38"/>
      <c r="BG92" s="38"/>
      <c r="BH92" s="38"/>
      <c r="BI92" s="38"/>
      <c r="CA92" s="38">
        <v>12</v>
      </c>
      <c r="CB92" s="38">
        <v>0</v>
      </c>
      <c r="CZ92" s="1">
        <v>1</v>
      </c>
    </row>
    <row r="93" spans="1:104" x14ac:dyDescent="0.2">
      <c r="A93" s="39">
        <v>59</v>
      </c>
      <c r="B93" s="40" t="s">
        <v>300</v>
      </c>
      <c r="C93" s="41" t="s">
        <v>356</v>
      </c>
      <c r="D93" s="42" t="s">
        <v>95</v>
      </c>
      <c r="E93" s="159">
        <v>18</v>
      </c>
      <c r="F93" s="43"/>
      <c r="G93" s="44">
        <f>E93*F93</f>
        <v>0</v>
      </c>
      <c r="H93" s="45">
        <v>0</v>
      </c>
      <c r="I93" s="46">
        <f>E93*H93</f>
        <v>0</v>
      </c>
      <c r="J93" s="45"/>
      <c r="K93" s="46">
        <f>E93*J93</f>
        <v>0</v>
      </c>
      <c r="O93" s="38"/>
      <c r="Z93" s="38"/>
      <c r="AA93" s="38">
        <v>12</v>
      </c>
      <c r="AB93" s="38">
        <v>0</v>
      </c>
      <c r="AC93" s="38">
        <v>59</v>
      </c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47">
        <f>G93</f>
        <v>0</v>
      </c>
      <c r="BA93" s="38"/>
      <c r="BB93" s="38"/>
      <c r="BC93" s="38"/>
      <c r="BD93" s="38"/>
      <c r="BE93" s="38"/>
      <c r="BF93" s="38"/>
      <c r="BG93" s="38"/>
      <c r="BH93" s="38"/>
      <c r="BI93" s="38"/>
      <c r="CA93" s="38">
        <v>12</v>
      </c>
      <c r="CB93" s="38">
        <v>0</v>
      </c>
      <c r="CZ93" s="1">
        <v>1</v>
      </c>
    </row>
    <row r="94" spans="1:104" x14ac:dyDescent="0.2">
      <c r="A94" s="39">
        <v>60</v>
      </c>
      <c r="B94" s="40" t="s">
        <v>357</v>
      </c>
      <c r="C94" s="41" t="s">
        <v>358</v>
      </c>
      <c r="D94" s="42" t="s">
        <v>95</v>
      </c>
      <c r="E94" s="159">
        <v>18</v>
      </c>
      <c r="F94" s="43"/>
      <c r="G94" s="44">
        <f>E94*F94</f>
        <v>0</v>
      </c>
      <c r="H94" s="45">
        <v>0</v>
      </c>
      <c r="I94" s="46">
        <f>E94*H94</f>
        <v>0</v>
      </c>
      <c r="J94" s="45"/>
      <c r="K94" s="46">
        <f>E94*J94</f>
        <v>0</v>
      </c>
      <c r="O94" s="38"/>
      <c r="Z94" s="38"/>
      <c r="AA94" s="38">
        <v>12</v>
      </c>
      <c r="AB94" s="38">
        <v>0</v>
      </c>
      <c r="AC94" s="38">
        <v>60</v>
      </c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47">
        <f>G94</f>
        <v>0</v>
      </c>
      <c r="BA94" s="38"/>
      <c r="BB94" s="38"/>
      <c r="BC94" s="38"/>
      <c r="BD94" s="38"/>
      <c r="BE94" s="38"/>
      <c r="BF94" s="38"/>
      <c r="BG94" s="38"/>
      <c r="BH94" s="38"/>
      <c r="BI94" s="38"/>
      <c r="CA94" s="38">
        <v>12</v>
      </c>
      <c r="CB94" s="38">
        <v>0</v>
      </c>
      <c r="CZ94" s="1">
        <v>1</v>
      </c>
    </row>
    <row r="95" spans="1:104" ht="22.5" x14ac:dyDescent="0.2">
      <c r="A95" s="39">
        <v>61</v>
      </c>
      <c r="B95" s="40" t="s">
        <v>359</v>
      </c>
      <c r="C95" s="41" t="s">
        <v>360</v>
      </c>
      <c r="D95" s="42" t="s">
        <v>45</v>
      </c>
      <c r="E95" s="159">
        <v>1800</v>
      </c>
      <c r="F95" s="43"/>
      <c r="G95" s="44">
        <f>E95*F95</f>
        <v>0</v>
      </c>
      <c r="H95" s="45">
        <v>0</v>
      </c>
      <c r="I95" s="46">
        <f>E95*H95</f>
        <v>0</v>
      </c>
      <c r="J95" s="45"/>
      <c r="K95" s="46">
        <f>E95*J95</f>
        <v>0</v>
      </c>
      <c r="O95" s="38"/>
      <c r="Z95" s="38"/>
      <c r="AA95" s="38">
        <v>12</v>
      </c>
      <c r="AB95" s="38">
        <v>0</v>
      </c>
      <c r="AC95" s="38">
        <v>61</v>
      </c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47">
        <f>G95</f>
        <v>0</v>
      </c>
      <c r="BA95" s="38"/>
      <c r="BB95" s="38"/>
      <c r="BC95" s="38"/>
      <c r="BD95" s="38"/>
      <c r="BE95" s="38"/>
      <c r="BF95" s="38"/>
      <c r="BG95" s="38"/>
      <c r="BH95" s="38"/>
      <c r="BI95" s="38"/>
      <c r="CA95" s="38">
        <v>12</v>
      </c>
      <c r="CB95" s="38">
        <v>0</v>
      </c>
      <c r="CZ95" s="1">
        <v>1</v>
      </c>
    </row>
    <row r="96" spans="1:104" x14ac:dyDescent="0.2">
      <c r="A96" s="48"/>
      <c r="B96" s="49"/>
      <c r="C96" s="188" t="s">
        <v>361</v>
      </c>
      <c r="D96" s="189"/>
      <c r="E96" s="189"/>
      <c r="F96" s="189"/>
      <c r="G96" s="190"/>
      <c r="I96" s="50"/>
      <c r="K96" s="50"/>
      <c r="L96" s="51" t="s">
        <v>361</v>
      </c>
      <c r="O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</row>
    <row r="97" spans="1:104" x14ac:dyDescent="0.2">
      <c r="A97" s="52" t="s">
        <v>47</v>
      </c>
      <c r="B97" s="53" t="s">
        <v>339</v>
      </c>
      <c r="C97" s="54" t="s">
        <v>340</v>
      </c>
      <c r="D97" s="55"/>
      <c r="E97" s="56"/>
      <c r="F97" s="56"/>
      <c r="G97" s="57">
        <f>SUM(G81:G96)</f>
        <v>0</v>
      </c>
      <c r="H97" s="58"/>
      <c r="I97" s="57">
        <f>SUM(I81:I96)</f>
        <v>0</v>
      </c>
      <c r="J97" s="59"/>
      <c r="K97" s="57">
        <f>SUM(K81:K96)</f>
        <v>0</v>
      </c>
      <c r="O97" s="38"/>
      <c r="X97" s="60">
        <f>K97</f>
        <v>0</v>
      </c>
      <c r="Y97" s="60">
        <f>I97</f>
        <v>0</v>
      </c>
      <c r="Z97" s="47">
        <f>G97</f>
        <v>0</v>
      </c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61"/>
      <c r="BB97" s="61"/>
      <c r="BC97" s="61"/>
      <c r="BD97" s="61"/>
      <c r="BE97" s="61"/>
      <c r="BF97" s="61"/>
      <c r="BG97" s="38"/>
      <c r="BH97" s="38"/>
      <c r="BI97" s="38"/>
    </row>
    <row r="98" spans="1:104" ht="14.25" customHeight="1" x14ac:dyDescent="0.2">
      <c r="A98" s="28" t="s">
        <v>42</v>
      </c>
      <c r="B98" s="29" t="s">
        <v>362</v>
      </c>
      <c r="C98" s="30" t="s">
        <v>235</v>
      </c>
      <c r="D98" s="31"/>
      <c r="E98" s="32"/>
      <c r="F98" s="32"/>
      <c r="G98" s="33"/>
      <c r="H98" s="34"/>
      <c r="I98" s="35"/>
      <c r="J98" s="36"/>
      <c r="K98" s="37"/>
      <c r="O98" s="38"/>
    </row>
    <row r="99" spans="1:104" ht="22.5" x14ac:dyDescent="0.2">
      <c r="A99" s="39">
        <v>62</v>
      </c>
      <c r="B99" s="40" t="s">
        <v>363</v>
      </c>
      <c r="C99" s="41" t="s">
        <v>364</v>
      </c>
      <c r="D99" s="42" t="s">
        <v>83</v>
      </c>
      <c r="E99" s="159">
        <v>8</v>
      </c>
      <c r="F99" s="43"/>
      <c r="G99" s="44">
        <f>E99*F99</f>
        <v>0</v>
      </c>
      <c r="H99" s="45">
        <v>0</v>
      </c>
      <c r="I99" s="46">
        <f>E99*H99</f>
        <v>0</v>
      </c>
      <c r="J99" s="45"/>
      <c r="K99" s="46">
        <f>E99*J99</f>
        <v>0</v>
      </c>
      <c r="O99" s="38"/>
      <c r="Z99" s="38"/>
      <c r="AA99" s="38">
        <v>12</v>
      </c>
      <c r="AB99" s="38">
        <v>0</v>
      </c>
      <c r="AC99" s="38">
        <v>62</v>
      </c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47">
        <f>G99</f>
        <v>0</v>
      </c>
      <c r="BA99" s="38"/>
      <c r="BB99" s="38"/>
      <c r="BC99" s="38"/>
      <c r="BD99" s="38"/>
      <c r="BE99" s="38"/>
      <c r="BF99" s="38"/>
      <c r="BG99" s="38"/>
      <c r="BH99" s="38"/>
      <c r="BI99" s="38"/>
      <c r="CA99" s="38">
        <v>12</v>
      </c>
      <c r="CB99" s="38">
        <v>0</v>
      </c>
      <c r="CZ99" s="1">
        <v>1</v>
      </c>
    </row>
    <row r="100" spans="1:104" x14ac:dyDescent="0.2">
      <c r="A100" s="48"/>
      <c r="B100" s="49"/>
      <c r="C100" s="188" t="s">
        <v>365</v>
      </c>
      <c r="D100" s="189"/>
      <c r="E100" s="189"/>
      <c r="F100" s="189"/>
      <c r="G100" s="190"/>
      <c r="I100" s="50"/>
      <c r="K100" s="50"/>
      <c r="L100" s="51" t="s">
        <v>365</v>
      </c>
      <c r="O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</row>
    <row r="101" spans="1:104" ht="33.75" x14ac:dyDescent="0.2">
      <c r="A101" s="39">
        <v>63</v>
      </c>
      <c r="B101" s="40" t="s">
        <v>366</v>
      </c>
      <c r="C101" s="41" t="s">
        <v>367</v>
      </c>
      <c r="D101" s="42" t="s">
        <v>83</v>
      </c>
      <c r="E101" s="159">
        <v>8</v>
      </c>
      <c r="F101" s="43"/>
      <c r="G101" s="44">
        <f>E101*F101</f>
        <v>0</v>
      </c>
      <c r="H101" s="45">
        <v>0</v>
      </c>
      <c r="I101" s="46">
        <f>E101*H101</f>
        <v>0</v>
      </c>
      <c r="J101" s="45"/>
      <c r="K101" s="46">
        <f>E101*J101</f>
        <v>0</v>
      </c>
      <c r="O101" s="38"/>
      <c r="Z101" s="38"/>
      <c r="AA101" s="38">
        <v>12</v>
      </c>
      <c r="AB101" s="38">
        <v>0</v>
      </c>
      <c r="AC101" s="38">
        <v>63</v>
      </c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47">
        <f>G101</f>
        <v>0</v>
      </c>
      <c r="BA101" s="38"/>
      <c r="BB101" s="38"/>
      <c r="BC101" s="38"/>
      <c r="BD101" s="38"/>
      <c r="BE101" s="38"/>
      <c r="BF101" s="38"/>
      <c r="BG101" s="38"/>
      <c r="BH101" s="38"/>
      <c r="BI101" s="38"/>
      <c r="CA101" s="38">
        <v>12</v>
      </c>
      <c r="CB101" s="38">
        <v>0</v>
      </c>
      <c r="CZ101" s="1">
        <v>1</v>
      </c>
    </row>
    <row r="102" spans="1:104" ht="22.5" x14ac:dyDescent="0.2">
      <c r="A102" s="48"/>
      <c r="B102" s="49"/>
      <c r="C102" s="188" t="s">
        <v>368</v>
      </c>
      <c r="D102" s="189"/>
      <c r="E102" s="189"/>
      <c r="F102" s="189"/>
      <c r="G102" s="190"/>
      <c r="I102" s="50"/>
      <c r="K102" s="50"/>
      <c r="L102" s="51" t="s">
        <v>368</v>
      </c>
      <c r="O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</row>
    <row r="103" spans="1:104" ht="33.75" x14ac:dyDescent="0.2">
      <c r="A103" s="39">
        <v>64</v>
      </c>
      <c r="B103" s="40" t="s">
        <v>369</v>
      </c>
      <c r="C103" s="41" t="s">
        <v>370</v>
      </c>
      <c r="D103" s="42" t="s">
        <v>83</v>
      </c>
      <c r="E103" s="159">
        <v>7</v>
      </c>
      <c r="F103" s="43"/>
      <c r="G103" s="44">
        <f>E103*F103</f>
        <v>0</v>
      </c>
      <c r="H103" s="45">
        <v>0</v>
      </c>
      <c r="I103" s="46">
        <f>E103*H103</f>
        <v>0</v>
      </c>
      <c r="J103" s="45"/>
      <c r="K103" s="46">
        <f>E103*J103</f>
        <v>0</v>
      </c>
      <c r="O103" s="38"/>
      <c r="Z103" s="38"/>
      <c r="AA103" s="38">
        <v>12</v>
      </c>
      <c r="AB103" s="38">
        <v>0</v>
      </c>
      <c r="AC103" s="38">
        <v>64</v>
      </c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47">
        <f>G103</f>
        <v>0</v>
      </c>
      <c r="BA103" s="38"/>
      <c r="BB103" s="38"/>
      <c r="BC103" s="38"/>
      <c r="BD103" s="38"/>
      <c r="BE103" s="38"/>
      <c r="BF103" s="38"/>
      <c r="BG103" s="38"/>
      <c r="BH103" s="38"/>
      <c r="BI103" s="38"/>
      <c r="CA103" s="38">
        <v>12</v>
      </c>
      <c r="CB103" s="38">
        <v>0</v>
      </c>
      <c r="CZ103" s="1">
        <v>1</v>
      </c>
    </row>
    <row r="104" spans="1:104" x14ac:dyDescent="0.2">
      <c r="A104" s="48"/>
      <c r="B104" s="49"/>
      <c r="C104" s="188" t="s">
        <v>371</v>
      </c>
      <c r="D104" s="189"/>
      <c r="E104" s="189"/>
      <c r="F104" s="189"/>
      <c r="G104" s="190"/>
      <c r="I104" s="50"/>
      <c r="K104" s="50"/>
      <c r="L104" s="51" t="s">
        <v>371</v>
      </c>
      <c r="O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</row>
    <row r="105" spans="1:104" x14ac:dyDescent="0.2">
      <c r="A105" s="48"/>
      <c r="B105" s="49"/>
      <c r="C105" s="188" t="s">
        <v>372</v>
      </c>
      <c r="D105" s="189"/>
      <c r="E105" s="189"/>
      <c r="F105" s="189"/>
      <c r="G105" s="190"/>
      <c r="I105" s="50"/>
      <c r="K105" s="50"/>
      <c r="L105" s="51" t="s">
        <v>372</v>
      </c>
      <c r="O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</row>
    <row r="106" spans="1:104" ht="33.75" x14ac:dyDescent="0.2">
      <c r="A106" s="39">
        <v>65</v>
      </c>
      <c r="B106" s="40" t="s">
        <v>373</v>
      </c>
      <c r="C106" s="41" t="s">
        <v>370</v>
      </c>
      <c r="D106" s="42" t="s">
        <v>83</v>
      </c>
      <c r="E106" s="159">
        <v>1</v>
      </c>
      <c r="F106" s="43"/>
      <c r="G106" s="44">
        <f>E106*F106</f>
        <v>0</v>
      </c>
      <c r="H106" s="45">
        <v>0</v>
      </c>
      <c r="I106" s="46">
        <f>E106*H106</f>
        <v>0</v>
      </c>
      <c r="J106" s="45"/>
      <c r="K106" s="46">
        <f>E106*J106</f>
        <v>0</v>
      </c>
      <c r="O106" s="38"/>
      <c r="Z106" s="38"/>
      <c r="AA106" s="38">
        <v>12</v>
      </c>
      <c r="AB106" s="38">
        <v>0</v>
      </c>
      <c r="AC106" s="38">
        <v>65</v>
      </c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47">
        <f>G106</f>
        <v>0</v>
      </c>
      <c r="BA106" s="38"/>
      <c r="BB106" s="38"/>
      <c r="BC106" s="38"/>
      <c r="BD106" s="38"/>
      <c r="BE106" s="38"/>
      <c r="BF106" s="38"/>
      <c r="BG106" s="38"/>
      <c r="BH106" s="38"/>
      <c r="BI106" s="38"/>
      <c r="CA106" s="38">
        <v>12</v>
      </c>
      <c r="CB106" s="38">
        <v>0</v>
      </c>
      <c r="CZ106" s="1">
        <v>1</v>
      </c>
    </row>
    <row r="107" spans="1:104" x14ac:dyDescent="0.2">
      <c r="A107" s="48"/>
      <c r="B107" s="49"/>
      <c r="C107" s="188" t="s">
        <v>371</v>
      </c>
      <c r="D107" s="189"/>
      <c r="E107" s="189"/>
      <c r="F107" s="189"/>
      <c r="G107" s="190"/>
      <c r="I107" s="50"/>
      <c r="K107" s="50"/>
      <c r="L107" s="51" t="s">
        <v>371</v>
      </c>
      <c r="O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</row>
    <row r="108" spans="1:104" x14ac:dyDescent="0.2">
      <c r="A108" s="48"/>
      <c r="B108" s="49"/>
      <c r="C108" s="188" t="s">
        <v>374</v>
      </c>
      <c r="D108" s="189"/>
      <c r="E108" s="189"/>
      <c r="F108" s="189"/>
      <c r="G108" s="190"/>
      <c r="I108" s="50"/>
      <c r="K108" s="50"/>
      <c r="L108" s="51" t="s">
        <v>374</v>
      </c>
      <c r="O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</row>
    <row r="109" spans="1:104" ht="22.5" x14ac:dyDescent="0.2">
      <c r="A109" s="39">
        <v>66</v>
      </c>
      <c r="B109" s="40" t="s">
        <v>291</v>
      </c>
      <c r="C109" s="41" t="s">
        <v>375</v>
      </c>
      <c r="D109" s="42" t="s">
        <v>83</v>
      </c>
      <c r="E109" s="159">
        <v>8</v>
      </c>
      <c r="F109" s="43"/>
      <c r="G109" s="44">
        <f>E109*F109</f>
        <v>0</v>
      </c>
      <c r="H109" s="45">
        <v>0</v>
      </c>
      <c r="I109" s="46">
        <f>E109*H109</f>
        <v>0</v>
      </c>
      <c r="J109" s="45"/>
      <c r="K109" s="46">
        <f>E109*J109</f>
        <v>0</v>
      </c>
      <c r="O109" s="38"/>
      <c r="Z109" s="38"/>
      <c r="AA109" s="38">
        <v>12</v>
      </c>
      <c r="AB109" s="38">
        <v>0</v>
      </c>
      <c r="AC109" s="38">
        <v>66</v>
      </c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47">
        <f>G109</f>
        <v>0</v>
      </c>
      <c r="BA109" s="38"/>
      <c r="BB109" s="38"/>
      <c r="BC109" s="38"/>
      <c r="BD109" s="38"/>
      <c r="BE109" s="38"/>
      <c r="BF109" s="38"/>
      <c r="BG109" s="38"/>
      <c r="BH109" s="38"/>
      <c r="BI109" s="38"/>
      <c r="CA109" s="38">
        <v>12</v>
      </c>
      <c r="CB109" s="38">
        <v>0</v>
      </c>
      <c r="CZ109" s="1">
        <v>1</v>
      </c>
    </row>
    <row r="110" spans="1:104" ht="22.5" x14ac:dyDescent="0.2">
      <c r="A110" s="39">
        <v>67</v>
      </c>
      <c r="B110" s="40" t="s">
        <v>376</v>
      </c>
      <c r="C110" s="41" t="s">
        <v>377</v>
      </c>
      <c r="D110" s="42" t="s">
        <v>83</v>
      </c>
      <c r="E110" s="159">
        <v>8</v>
      </c>
      <c r="F110" s="43"/>
      <c r="G110" s="44">
        <f>E110*F110</f>
        <v>0</v>
      </c>
      <c r="H110" s="45">
        <v>0</v>
      </c>
      <c r="I110" s="46">
        <f>E110*H110</f>
        <v>0</v>
      </c>
      <c r="J110" s="45"/>
      <c r="K110" s="46">
        <f>E110*J110</f>
        <v>0</v>
      </c>
      <c r="O110" s="38"/>
      <c r="Z110" s="38"/>
      <c r="AA110" s="38">
        <v>12</v>
      </c>
      <c r="AB110" s="38">
        <v>0</v>
      </c>
      <c r="AC110" s="38">
        <v>67</v>
      </c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47">
        <f>G110</f>
        <v>0</v>
      </c>
      <c r="BA110" s="38"/>
      <c r="BB110" s="38"/>
      <c r="BC110" s="38"/>
      <c r="BD110" s="38"/>
      <c r="BE110" s="38"/>
      <c r="BF110" s="38"/>
      <c r="BG110" s="38"/>
      <c r="BH110" s="38"/>
      <c r="BI110" s="38"/>
      <c r="CA110" s="38">
        <v>12</v>
      </c>
      <c r="CB110" s="38">
        <v>0</v>
      </c>
      <c r="CZ110" s="1">
        <v>1</v>
      </c>
    </row>
    <row r="111" spans="1:104" x14ac:dyDescent="0.2">
      <c r="A111" s="48"/>
      <c r="B111" s="49"/>
      <c r="C111" s="188" t="s">
        <v>378</v>
      </c>
      <c r="D111" s="189"/>
      <c r="E111" s="189"/>
      <c r="F111" s="189"/>
      <c r="G111" s="190"/>
      <c r="I111" s="50"/>
      <c r="K111" s="50"/>
      <c r="L111" s="51" t="s">
        <v>378</v>
      </c>
      <c r="O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</row>
    <row r="112" spans="1:104" ht="33.75" x14ac:dyDescent="0.2">
      <c r="A112" s="39">
        <v>68</v>
      </c>
      <c r="B112" s="40" t="s">
        <v>300</v>
      </c>
      <c r="C112" s="41" t="s">
        <v>379</v>
      </c>
      <c r="D112" s="42" t="s">
        <v>83</v>
      </c>
      <c r="E112" s="159">
        <v>24</v>
      </c>
      <c r="F112" s="43"/>
      <c r="G112" s="44">
        <f>E112*F112</f>
        <v>0</v>
      </c>
      <c r="H112" s="45">
        <v>0</v>
      </c>
      <c r="I112" s="46">
        <f>E112*H112</f>
        <v>0</v>
      </c>
      <c r="J112" s="45"/>
      <c r="K112" s="46">
        <f>E112*J112</f>
        <v>0</v>
      </c>
      <c r="O112" s="38"/>
      <c r="Z112" s="38"/>
      <c r="AA112" s="38">
        <v>12</v>
      </c>
      <c r="AB112" s="38">
        <v>0</v>
      </c>
      <c r="AC112" s="38">
        <v>68</v>
      </c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47">
        <f>G112</f>
        <v>0</v>
      </c>
      <c r="BA112" s="38"/>
      <c r="BB112" s="38"/>
      <c r="BC112" s="38"/>
      <c r="BD112" s="38"/>
      <c r="BE112" s="38"/>
      <c r="BF112" s="38"/>
      <c r="BG112" s="38"/>
      <c r="BH112" s="38"/>
      <c r="BI112" s="38"/>
      <c r="CA112" s="38">
        <v>12</v>
      </c>
      <c r="CB112" s="38">
        <v>0</v>
      </c>
      <c r="CZ112" s="1">
        <v>1</v>
      </c>
    </row>
    <row r="113" spans="1:104" x14ac:dyDescent="0.2">
      <c r="A113" s="48"/>
      <c r="B113" s="49"/>
      <c r="C113" s="188" t="s">
        <v>380</v>
      </c>
      <c r="D113" s="189"/>
      <c r="E113" s="189"/>
      <c r="F113" s="189"/>
      <c r="G113" s="190"/>
      <c r="I113" s="50"/>
      <c r="K113" s="50"/>
      <c r="L113" s="51" t="s">
        <v>380</v>
      </c>
      <c r="O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</row>
    <row r="114" spans="1:104" ht="22.5" x14ac:dyDescent="0.2">
      <c r="A114" s="39">
        <v>69</v>
      </c>
      <c r="B114" s="40" t="s">
        <v>300</v>
      </c>
      <c r="C114" s="41" t="s">
        <v>381</v>
      </c>
      <c r="D114" s="42" t="s">
        <v>83</v>
      </c>
      <c r="E114" s="159">
        <v>72</v>
      </c>
      <c r="F114" s="43"/>
      <c r="G114" s="44">
        <f>E114*F114</f>
        <v>0</v>
      </c>
      <c r="H114" s="45">
        <v>0</v>
      </c>
      <c r="I114" s="46">
        <f>E114*H114</f>
        <v>0</v>
      </c>
      <c r="J114" s="45"/>
      <c r="K114" s="46">
        <f>E114*J114</f>
        <v>0</v>
      </c>
      <c r="O114" s="38"/>
      <c r="Z114" s="38"/>
      <c r="AA114" s="38">
        <v>12</v>
      </c>
      <c r="AB114" s="38">
        <v>0</v>
      </c>
      <c r="AC114" s="38">
        <v>69</v>
      </c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47">
        <f>G114</f>
        <v>0</v>
      </c>
      <c r="BA114" s="38"/>
      <c r="BB114" s="38"/>
      <c r="BC114" s="38"/>
      <c r="BD114" s="38"/>
      <c r="BE114" s="38"/>
      <c r="BF114" s="38"/>
      <c r="BG114" s="38"/>
      <c r="BH114" s="38"/>
      <c r="BI114" s="38"/>
      <c r="CA114" s="38">
        <v>12</v>
      </c>
      <c r="CB114" s="38">
        <v>0</v>
      </c>
      <c r="CZ114" s="1">
        <v>1</v>
      </c>
    </row>
    <row r="115" spans="1:104" ht="22.5" x14ac:dyDescent="0.2">
      <c r="A115" s="48"/>
      <c r="B115" s="49"/>
      <c r="C115" s="188" t="s">
        <v>382</v>
      </c>
      <c r="D115" s="189"/>
      <c r="E115" s="189"/>
      <c r="F115" s="189"/>
      <c r="G115" s="190"/>
      <c r="I115" s="50"/>
      <c r="K115" s="50"/>
      <c r="L115" s="51" t="s">
        <v>382</v>
      </c>
      <c r="O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</row>
    <row r="116" spans="1:104" ht="22.5" x14ac:dyDescent="0.2">
      <c r="A116" s="39">
        <v>70</v>
      </c>
      <c r="B116" s="40" t="s">
        <v>300</v>
      </c>
      <c r="C116" s="41" t="s">
        <v>383</v>
      </c>
      <c r="D116" s="42" t="s">
        <v>225</v>
      </c>
      <c r="E116" s="159">
        <v>24</v>
      </c>
      <c r="F116" s="43"/>
      <c r="G116" s="44">
        <f>E116*F116</f>
        <v>0</v>
      </c>
      <c r="H116" s="45">
        <v>0</v>
      </c>
      <c r="I116" s="46">
        <f>E116*H116</f>
        <v>0</v>
      </c>
      <c r="J116" s="45"/>
      <c r="K116" s="46">
        <f>E116*J116</f>
        <v>0</v>
      </c>
      <c r="O116" s="38"/>
      <c r="Z116" s="38"/>
      <c r="AA116" s="38">
        <v>12</v>
      </c>
      <c r="AB116" s="38">
        <v>0</v>
      </c>
      <c r="AC116" s="38">
        <v>70</v>
      </c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47">
        <f>G116</f>
        <v>0</v>
      </c>
      <c r="BA116" s="38"/>
      <c r="BB116" s="38"/>
      <c r="BC116" s="38"/>
      <c r="BD116" s="38"/>
      <c r="BE116" s="38"/>
      <c r="BF116" s="38"/>
      <c r="BG116" s="38"/>
      <c r="BH116" s="38"/>
      <c r="BI116" s="38"/>
      <c r="CA116" s="38">
        <v>12</v>
      </c>
      <c r="CB116" s="38">
        <v>0</v>
      </c>
      <c r="CZ116" s="1">
        <v>1</v>
      </c>
    </row>
    <row r="117" spans="1:104" ht="33.75" x14ac:dyDescent="0.2">
      <c r="A117" s="39">
        <v>71</v>
      </c>
      <c r="B117" s="40" t="s">
        <v>384</v>
      </c>
      <c r="C117" s="41" t="s">
        <v>385</v>
      </c>
      <c r="D117" s="42" t="s">
        <v>83</v>
      </c>
      <c r="E117" s="159">
        <v>8</v>
      </c>
      <c r="F117" s="43"/>
      <c r="G117" s="44">
        <f>E117*F117</f>
        <v>0</v>
      </c>
      <c r="H117" s="45">
        <v>0</v>
      </c>
      <c r="I117" s="46">
        <f>E117*H117</f>
        <v>0</v>
      </c>
      <c r="J117" s="45"/>
      <c r="K117" s="46">
        <f>E117*J117</f>
        <v>0</v>
      </c>
      <c r="O117" s="38"/>
      <c r="Z117" s="38"/>
      <c r="AA117" s="38">
        <v>12</v>
      </c>
      <c r="AB117" s="38">
        <v>0</v>
      </c>
      <c r="AC117" s="38">
        <v>71</v>
      </c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47">
        <f>G117</f>
        <v>0</v>
      </c>
      <c r="BA117" s="38"/>
      <c r="BB117" s="38"/>
      <c r="BC117" s="38"/>
      <c r="BD117" s="38"/>
      <c r="BE117" s="38"/>
      <c r="BF117" s="38"/>
      <c r="BG117" s="38"/>
      <c r="BH117" s="38"/>
      <c r="BI117" s="38"/>
      <c r="CA117" s="38">
        <v>12</v>
      </c>
      <c r="CB117" s="38">
        <v>0</v>
      </c>
      <c r="CZ117" s="1">
        <v>1</v>
      </c>
    </row>
    <row r="118" spans="1:104" ht="22.5" x14ac:dyDescent="0.2">
      <c r="A118" s="48"/>
      <c r="B118" s="49"/>
      <c r="C118" s="188" t="s">
        <v>386</v>
      </c>
      <c r="D118" s="189"/>
      <c r="E118" s="189"/>
      <c r="F118" s="189"/>
      <c r="G118" s="190"/>
      <c r="I118" s="50"/>
      <c r="K118" s="50"/>
      <c r="L118" s="51" t="s">
        <v>386</v>
      </c>
      <c r="O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</row>
    <row r="119" spans="1:104" ht="22.5" x14ac:dyDescent="0.2">
      <c r="A119" s="39">
        <v>72</v>
      </c>
      <c r="B119" s="40" t="s">
        <v>387</v>
      </c>
      <c r="C119" s="41" t="s">
        <v>388</v>
      </c>
      <c r="D119" s="42" t="s">
        <v>83</v>
      </c>
      <c r="E119" s="159">
        <v>8</v>
      </c>
      <c r="F119" s="43"/>
      <c r="G119" s="44">
        <f>E119*F119</f>
        <v>0</v>
      </c>
      <c r="H119" s="45">
        <v>0</v>
      </c>
      <c r="I119" s="46">
        <f>E119*H119</f>
        <v>0</v>
      </c>
      <c r="J119" s="45"/>
      <c r="K119" s="46">
        <f>E119*J119</f>
        <v>0</v>
      </c>
      <c r="O119" s="38"/>
      <c r="Z119" s="38"/>
      <c r="AA119" s="38">
        <v>12</v>
      </c>
      <c r="AB119" s="38">
        <v>0</v>
      </c>
      <c r="AC119" s="38">
        <v>72</v>
      </c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47">
        <f>G119</f>
        <v>0</v>
      </c>
      <c r="BA119" s="38"/>
      <c r="BB119" s="38"/>
      <c r="BC119" s="38"/>
      <c r="BD119" s="38"/>
      <c r="BE119" s="38"/>
      <c r="BF119" s="38"/>
      <c r="BG119" s="38"/>
      <c r="BH119" s="38"/>
      <c r="BI119" s="38"/>
      <c r="CA119" s="38">
        <v>12</v>
      </c>
      <c r="CB119" s="38">
        <v>0</v>
      </c>
      <c r="CZ119" s="1">
        <v>1</v>
      </c>
    </row>
    <row r="120" spans="1:104" ht="22.5" x14ac:dyDescent="0.2">
      <c r="A120" s="39">
        <v>73</v>
      </c>
      <c r="B120" s="40" t="s">
        <v>300</v>
      </c>
      <c r="C120" s="41" t="s">
        <v>389</v>
      </c>
      <c r="D120" s="42" t="s">
        <v>322</v>
      </c>
      <c r="E120" s="159">
        <v>1.6</v>
      </c>
      <c r="F120" s="43"/>
      <c r="G120" s="44">
        <f>E120*F120</f>
        <v>0</v>
      </c>
      <c r="H120" s="45">
        <v>0</v>
      </c>
      <c r="I120" s="46">
        <f>E120*H120</f>
        <v>0</v>
      </c>
      <c r="J120" s="45"/>
      <c r="K120" s="46">
        <f>E120*J120</f>
        <v>0</v>
      </c>
      <c r="O120" s="38"/>
      <c r="Z120" s="38"/>
      <c r="AA120" s="38">
        <v>12</v>
      </c>
      <c r="AB120" s="38">
        <v>0</v>
      </c>
      <c r="AC120" s="38">
        <v>73</v>
      </c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47">
        <f>G120</f>
        <v>0</v>
      </c>
      <c r="BA120" s="38"/>
      <c r="BB120" s="38"/>
      <c r="BC120" s="38"/>
      <c r="BD120" s="38"/>
      <c r="BE120" s="38"/>
      <c r="BF120" s="38"/>
      <c r="BG120" s="38"/>
      <c r="BH120" s="38"/>
      <c r="BI120" s="38"/>
      <c r="CA120" s="38">
        <v>12</v>
      </c>
      <c r="CB120" s="38">
        <v>0</v>
      </c>
      <c r="CZ120" s="1">
        <v>1</v>
      </c>
    </row>
    <row r="121" spans="1:104" x14ac:dyDescent="0.2">
      <c r="A121" s="39">
        <v>74</v>
      </c>
      <c r="B121" s="40" t="s">
        <v>390</v>
      </c>
      <c r="C121" s="41" t="s">
        <v>391</v>
      </c>
      <c r="D121" s="42" t="s">
        <v>83</v>
      </c>
      <c r="E121" s="159">
        <v>8</v>
      </c>
      <c r="F121" s="43"/>
      <c r="G121" s="44">
        <f>E121*F121</f>
        <v>0</v>
      </c>
      <c r="H121" s="45">
        <v>0</v>
      </c>
      <c r="I121" s="46">
        <f>E121*H121</f>
        <v>0</v>
      </c>
      <c r="J121" s="45"/>
      <c r="K121" s="46">
        <f>E121*J121</f>
        <v>0</v>
      </c>
      <c r="O121" s="38"/>
      <c r="Z121" s="38"/>
      <c r="AA121" s="38">
        <v>12</v>
      </c>
      <c r="AB121" s="38">
        <v>0</v>
      </c>
      <c r="AC121" s="38">
        <v>74</v>
      </c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47">
        <f>G121</f>
        <v>0</v>
      </c>
      <c r="BA121" s="38"/>
      <c r="BB121" s="38"/>
      <c r="BC121" s="38"/>
      <c r="BD121" s="38"/>
      <c r="BE121" s="38"/>
      <c r="BF121" s="38"/>
      <c r="BG121" s="38"/>
      <c r="BH121" s="38"/>
      <c r="BI121" s="38"/>
      <c r="CA121" s="38">
        <v>12</v>
      </c>
      <c r="CB121" s="38">
        <v>0</v>
      </c>
      <c r="CZ121" s="1">
        <v>1</v>
      </c>
    </row>
    <row r="122" spans="1:104" ht="22.5" x14ac:dyDescent="0.2">
      <c r="A122" s="48"/>
      <c r="B122" s="49"/>
      <c r="C122" s="188" t="s">
        <v>392</v>
      </c>
      <c r="D122" s="189"/>
      <c r="E122" s="189"/>
      <c r="F122" s="189"/>
      <c r="G122" s="190"/>
      <c r="I122" s="50"/>
      <c r="K122" s="50"/>
      <c r="L122" s="51" t="s">
        <v>392</v>
      </c>
      <c r="O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</row>
    <row r="123" spans="1:104" ht="22.5" x14ac:dyDescent="0.2">
      <c r="A123" s="39">
        <v>75</v>
      </c>
      <c r="B123" s="40" t="s">
        <v>393</v>
      </c>
      <c r="C123" s="41" t="s">
        <v>394</v>
      </c>
      <c r="D123" s="42" t="s">
        <v>45</v>
      </c>
      <c r="E123" s="159">
        <v>8</v>
      </c>
      <c r="F123" s="43"/>
      <c r="G123" s="44">
        <f>E123*F123</f>
        <v>0</v>
      </c>
      <c r="H123" s="45">
        <v>0</v>
      </c>
      <c r="I123" s="46">
        <f>E123*H123</f>
        <v>0</v>
      </c>
      <c r="J123" s="45"/>
      <c r="K123" s="46">
        <f>E123*J123</f>
        <v>0</v>
      </c>
      <c r="O123" s="38"/>
      <c r="Z123" s="38"/>
      <c r="AA123" s="38">
        <v>12</v>
      </c>
      <c r="AB123" s="38">
        <v>0</v>
      </c>
      <c r="AC123" s="38">
        <v>75</v>
      </c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47">
        <f>G123</f>
        <v>0</v>
      </c>
      <c r="BA123" s="38"/>
      <c r="BB123" s="38"/>
      <c r="BC123" s="38"/>
      <c r="BD123" s="38"/>
      <c r="BE123" s="38"/>
      <c r="BF123" s="38"/>
      <c r="BG123" s="38"/>
      <c r="BH123" s="38"/>
      <c r="BI123" s="38"/>
      <c r="CA123" s="38">
        <v>12</v>
      </c>
      <c r="CB123" s="38">
        <v>0</v>
      </c>
      <c r="CZ123" s="1">
        <v>1</v>
      </c>
    </row>
    <row r="124" spans="1:104" ht="22.5" x14ac:dyDescent="0.2">
      <c r="A124" s="48"/>
      <c r="B124" s="49"/>
      <c r="C124" s="188" t="s">
        <v>395</v>
      </c>
      <c r="D124" s="189"/>
      <c r="E124" s="189"/>
      <c r="F124" s="189"/>
      <c r="G124" s="190"/>
      <c r="I124" s="50"/>
      <c r="K124" s="50"/>
      <c r="L124" s="51" t="s">
        <v>395</v>
      </c>
      <c r="O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</row>
    <row r="125" spans="1:104" ht="22.5" x14ac:dyDescent="0.2">
      <c r="A125" s="39">
        <v>76</v>
      </c>
      <c r="B125" s="40" t="s">
        <v>300</v>
      </c>
      <c r="C125" s="41" t="s">
        <v>396</v>
      </c>
      <c r="D125" s="42" t="s">
        <v>95</v>
      </c>
      <c r="E125" s="159">
        <v>0.8</v>
      </c>
      <c r="F125" s="43"/>
      <c r="G125" s="44">
        <f>E125*F125</f>
        <v>0</v>
      </c>
      <c r="H125" s="45">
        <v>0</v>
      </c>
      <c r="I125" s="46">
        <f>E125*H125</f>
        <v>0</v>
      </c>
      <c r="J125" s="45"/>
      <c r="K125" s="46">
        <f>E125*J125</f>
        <v>0</v>
      </c>
      <c r="O125" s="38"/>
      <c r="Z125" s="38"/>
      <c r="AA125" s="38">
        <v>12</v>
      </c>
      <c r="AB125" s="38">
        <v>0</v>
      </c>
      <c r="AC125" s="38">
        <v>76</v>
      </c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47">
        <f>G125</f>
        <v>0</v>
      </c>
      <c r="BA125" s="38"/>
      <c r="BB125" s="38"/>
      <c r="BC125" s="38"/>
      <c r="BD125" s="38"/>
      <c r="BE125" s="38"/>
      <c r="BF125" s="38"/>
      <c r="BG125" s="38"/>
      <c r="BH125" s="38"/>
      <c r="BI125" s="38"/>
      <c r="CA125" s="38">
        <v>12</v>
      </c>
      <c r="CB125" s="38">
        <v>0</v>
      </c>
      <c r="CZ125" s="1">
        <v>1</v>
      </c>
    </row>
    <row r="126" spans="1:104" ht="33.75" x14ac:dyDescent="0.2">
      <c r="A126" s="39">
        <v>77</v>
      </c>
      <c r="B126" s="40" t="s">
        <v>397</v>
      </c>
      <c r="C126" s="41" t="s">
        <v>398</v>
      </c>
      <c r="D126" s="42" t="s">
        <v>232</v>
      </c>
      <c r="E126" s="159">
        <v>4.0000000000000002E-4</v>
      </c>
      <c r="F126" s="43"/>
      <c r="G126" s="44">
        <f>E126*F126</f>
        <v>0</v>
      </c>
      <c r="H126" s="45">
        <v>0</v>
      </c>
      <c r="I126" s="46">
        <f>E126*H126</f>
        <v>0</v>
      </c>
      <c r="J126" s="45"/>
      <c r="K126" s="46">
        <f>E126*J126</f>
        <v>0</v>
      </c>
      <c r="O126" s="38"/>
      <c r="Z126" s="38"/>
      <c r="AA126" s="38">
        <v>12</v>
      </c>
      <c r="AB126" s="38">
        <v>0</v>
      </c>
      <c r="AC126" s="38">
        <v>77</v>
      </c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47">
        <f>G126</f>
        <v>0</v>
      </c>
      <c r="BA126" s="38"/>
      <c r="BB126" s="38"/>
      <c r="BC126" s="38"/>
      <c r="BD126" s="38"/>
      <c r="BE126" s="38"/>
      <c r="BF126" s="38"/>
      <c r="BG126" s="38"/>
      <c r="BH126" s="38"/>
      <c r="BI126" s="38"/>
      <c r="CA126" s="38">
        <v>12</v>
      </c>
      <c r="CB126" s="38">
        <v>0</v>
      </c>
      <c r="CZ126" s="1">
        <v>1</v>
      </c>
    </row>
    <row r="127" spans="1:104" x14ac:dyDescent="0.2">
      <c r="A127" s="48"/>
      <c r="B127" s="49"/>
      <c r="C127" s="188" t="s">
        <v>399</v>
      </c>
      <c r="D127" s="189"/>
      <c r="E127" s="189"/>
      <c r="F127" s="189"/>
      <c r="G127" s="190"/>
      <c r="I127" s="50"/>
      <c r="K127" s="50"/>
      <c r="L127" s="51" t="s">
        <v>399</v>
      </c>
      <c r="O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</row>
    <row r="128" spans="1:104" x14ac:dyDescent="0.2">
      <c r="A128" s="48"/>
      <c r="B128" s="49"/>
      <c r="C128" s="188"/>
      <c r="D128" s="189"/>
      <c r="E128" s="189"/>
      <c r="F128" s="189"/>
      <c r="G128" s="190"/>
      <c r="I128" s="50"/>
      <c r="K128" s="50"/>
      <c r="L128" s="51"/>
      <c r="O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</row>
    <row r="129" spans="1:104" x14ac:dyDescent="0.2">
      <c r="A129" s="48"/>
      <c r="B129" s="49"/>
      <c r="C129" s="188" t="s">
        <v>400</v>
      </c>
      <c r="D129" s="189"/>
      <c r="E129" s="189"/>
      <c r="F129" s="189"/>
      <c r="G129" s="190"/>
      <c r="I129" s="50"/>
      <c r="K129" s="50"/>
      <c r="L129" s="51" t="s">
        <v>400</v>
      </c>
      <c r="O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</row>
    <row r="130" spans="1:104" ht="22.5" x14ac:dyDescent="0.2">
      <c r="A130" s="39">
        <v>78</v>
      </c>
      <c r="B130" s="40" t="s">
        <v>300</v>
      </c>
      <c r="C130" s="41" t="s">
        <v>703</v>
      </c>
      <c r="D130" s="42" t="s">
        <v>322</v>
      </c>
      <c r="E130" s="159">
        <v>0.8</v>
      </c>
      <c r="F130" s="43"/>
      <c r="G130" s="44">
        <f>E130*F130</f>
        <v>0</v>
      </c>
      <c r="H130" s="45">
        <v>0</v>
      </c>
      <c r="I130" s="46">
        <f>E130*H130</f>
        <v>0</v>
      </c>
      <c r="J130" s="45"/>
      <c r="K130" s="46">
        <f>E130*J130</f>
        <v>0</v>
      </c>
      <c r="O130" s="38"/>
      <c r="Z130" s="38"/>
      <c r="AA130" s="38">
        <v>12</v>
      </c>
      <c r="AB130" s="38">
        <v>0</v>
      </c>
      <c r="AC130" s="38">
        <v>78</v>
      </c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47">
        <f>G130</f>
        <v>0</v>
      </c>
      <c r="BA130" s="38"/>
      <c r="BB130" s="38"/>
      <c r="BC130" s="38"/>
      <c r="BD130" s="38"/>
      <c r="BE130" s="38"/>
      <c r="BF130" s="38"/>
      <c r="BG130" s="38"/>
      <c r="BH130" s="38"/>
      <c r="BI130" s="38"/>
      <c r="CA130" s="38">
        <v>12</v>
      </c>
      <c r="CB130" s="38">
        <v>0</v>
      </c>
      <c r="CZ130" s="1">
        <v>1</v>
      </c>
    </row>
    <row r="131" spans="1:104" x14ac:dyDescent="0.2">
      <c r="A131" s="48"/>
      <c r="B131" s="49"/>
      <c r="C131" s="188" t="s">
        <v>401</v>
      </c>
      <c r="D131" s="189"/>
      <c r="E131" s="189"/>
      <c r="F131" s="189"/>
      <c r="G131" s="190"/>
      <c r="I131" s="50"/>
      <c r="K131" s="50"/>
      <c r="L131" s="51" t="s">
        <v>401</v>
      </c>
      <c r="O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</row>
    <row r="132" spans="1:104" x14ac:dyDescent="0.2">
      <c r="A132" s="48"/>
      <c r="B132" s="49"/>
      <c r="C132" s="188" t="s">
        <v>402</v>
      </c>
      <c r="D132" s="189"/>
      <c r="E132" s="189"/>
      <c r="F132" s="189"/>
      <c r="G132" s="190"/>
      <c r="I132" s="50"/>
      <c r="K132" s="50"/>
      <c r="L132" s="51" t="s">
        <v>402</v>
      </c>
      <c r="O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</row>
    <row r="133" spans="1:104" x14ac:dyDescent="0.2">
      <c r="A133" s="39">
        <v>79</v>
      </c>
      <c r="B133" s="40" t="s">
        <v>300</v>
      </c>
      <c r="C133" s="41" t="s">
        <v>704</v>
      </c>
      <c r="D133" s="42" t="s">
        <v>322</v>
      </c>
      <c r="E133" s="159">
        <v>0.8</v>
      </c>
      <c r="F133" s="43"/>
      <c r="G133" s="44">
        <f>E133*F133</f>
        <v>0</v>
      </c>
      <c r="H133" s="45">
        <v>0</v>
      </c>
      <c r="I133" s="46">
        <f>E133*H133</f>
        <v>0</v>
      </c>
      <c r="J133" s="45"/>
      <c r="K133" s="46">
        <f>E133*J133</f>
        <v>0</v>
      </c>
      <c r="O133" s="38"/>
      <c r="Z133" s="38"/>
      <c r="AA133" s="38">
        <v>12</v>
      </c>
      <c r="AB133" s="38">
        <v>0</v>
      </c>
      <c r="AC133" s="38">
        <v>79</v>
      </c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47">
        <f>G133</f>
        <v>0</v>
      </c>
      <c r="BA133" s="38"/>
      <c r="BB133" s="38"/>
      <c r="BC133" s="38"/>
      <c r="BD133" s="38"/>
      <c r="BE133" s="38"/>
      <c r="BF133" s="38"/>
      <c r="BG133" s="38"/>
      <c r="BH133" s="38"/>
      <c r="BI133" s="38"/>
      <c r="CA133" s="38">
        <v>12</v>
      </c>
      <c r="CB133" s="38">
        <v>0</v>
      </c>
      <c r="CZ133" s="1">
        <v>1</v>
      </c>
    </row>
    <row r="134" spans="1:104" x14ac:dyDescent="0.2">
      <c r="A134" s="48"/>
      <c r="B134" s="49"/>
      <c r="C134" s="188" t="s">
        <v>403</v>
      </c>
      <c r="D134" s="189"/>
      <c r="E134" s="189"/>
      <c r="F134" s="189"/>
      <c r="G134" s="190"/>
      <c r="I134" s="50"/>
      <c r="K134" s="50"/>
      <c r="L134" s="51" t="s">
        <v>403</v>
      </c>
      <c r="O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</row>
    <row r="135" spans="1:104" x14ac:dyDescent="0.2">
      <c r="A135" s="48"/>
      <c r="B135" s="49"/>
      <c r="C135" s="188" t="s">
        <v>402</v>
      </c>
      <c r="D135" s="189"/>
      <c r="E135" s="189"/>
      <c r="F135" s="189"/>
      <c r="G135" s="190"/>
      <c r="I135" s="50"/>
      <c r="K135" s="50"/>
      <c r="L135" s="51" t="s">
        <v>402</v>
      </c>
      <c r="O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</row>
    <row r="136" spans="1:104" ht="22.5" x14ac:dyDescent="0.2">
      <c r="A136" s="39">
        <v>80</v>
      </c>
      <c r="B136" s="40" t="s">
        <v>300</v>
      </c>
      <c r="C136" s="41" t="s">
        <v>705</v>
      </c>
      <c r="D136" s="42" t="s">
        <v>404</v>
      </c>
      <c r="E136" s="159">
        <v>0.4</v>
      </c>
      <c r="F136" s="43"/>
      <c r="G136" s="44">
        <f>E136*F136</f>
        <v>0</v>
      </c>
      <c r="H136" s="45">
        <v>0</v>
      </c>
      <c r="I136" s="46">
        <f>E136*H136</f>
        <v>0</v>
      </c>
      <c r="J136" s="45"/>
      <c r="K136" s="46">
        <f>E136*J136</f>
        <v>0</v>
      </c>
      <c r="O136" s="38"/>
      <c r="Z136" s="38"/>
      <c r="AA136" s="38">
        <v>12</v>
      </c>
      <c r="AB136" s="38">
        <v>0</v>
      </c>
      <c r="AC136" s="38">
        <v>80</v>
      </c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47">
        <f>G136</f>
        <v>0</v>
      </c>
      <c r="BA136" s="38"/>
      <c r="BB136" s="38"/>
      <c r="BC136" s="38"/>
      <c r="BD136" s="38"/>
      <c r="BE136" s="38"/>
      <c r="BF136" s="38"/>
      <c r="BG136" s="38"/>
      <c r="BH136" s="38"/>
      <c r="BI136" s="38"/>
      <c r="CA136" s="38">
        <v>12</v>
      </c>
      <c r="CB136" s="38">
        <v>0</v>
      </c>
      <c r="CZ136" s="1">
        <v>1</v>
      </c>
    </row>
    <row r="137" spans="1:104" ht="22.5" x14ac:dyDescent="0.2">
      <c r="A137" s="39">
        <v>81</v>
      </c>
      <c r="B137" s="40" t="s">
        <v>405</v>
      </c>
      <c r="C137" s="41" t="s">
        <v>406</v>
      </c>
      <c r="D137" s="42" t="s">
        <v>95</v>
      </c>
      <c r="E137" s="159">
        <v>8</v>
      </c>
      <c r="F137" s="43"/>
      <c r="G137" s="44">
        <f>E137*F137</f>
        <v>0</v>
      </c>
      <c r="H137" s="45">
        <v>0</v>
      </c>
      <c r="I137" s="46">
        <f>E137*H137</f>
        <v>0</v>
      </c>
      <c r="J137" s="45"/>
      <c r="K137" s="46">
        <f>E137*J137</f>
        <v>0</v>
      </c>
      <c r="O137" s="38"/>
      <c r="Z137" s="38"/>
      <c r="AA137" s="38">
        <v>12</v>
      </c>
      <c r="AB137" s="38">
        <v>0</v>
      </c>
      <c r="AC137" s="38">
        <v>81</v>
      </c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47">
        <f>G137</f>
        <v>0</v>
      </c>
      <c r="BA137" s="38"/>
      <c r="BB137" s="38"/>
      <c r="BC137" s="38"/>
      <c r="BD137" s="38"/>
      <c r="BE137" s="38"/>
      <c r="BF137" s="38"/>
      <c r="BG137" s="38"/>
      <c r="BH137" s="38"/>
      <c r="BI137" s="38"/>
      <c r="CA137" s="38">
        <v>12</v>
      </c>
      <c r="CB137" s="38">
        <v>0</v>
      </c>
      <c r="CZ137" s="1">
        <v>1</v>
      </c>
    </row>
    <row r="138" spans="1:104" x14ac:dyDescent="0.2">
      <c r="A138" s="48"/>
      <c r="B138" s="49"/>
      <c r="C138" s="188" t="s">
        <v>407</v>
      </c>
      <c r="D138" s="189"/>
      <c r="E138" s="189"/>
      <c r="F138" s="189"/>
      <c r="G138" s="190"/>
      <c r="I138" s="50"/>
      <c r="K138" s="50"/>
      <c r="L138" s="51" t="s">
        <v>407</v>
      </c>
      <c r="O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</row>
    <row r="139" spans="1:104" ht="22.5" x14ac:dyDescent="0.2">
      <c r="A139" s="39">
        <v>82</v>
      </c>
      <c r="B139" s="40" t="s">
        <v>357</v>
      </c>
      <c r="C139" s="41" t="s">
        <v>408</v>
      </c>
      <c r="D139" s="42" t="s">
        <v>95</v>
      </c>
      <c r="E139" s="159">
        <v>8</v>
      </c>
      <c r="F139" s="43"/>
      <c r="G139" s="44">
        <f>E139*F139</f>
        <v>0</v>
      </c>
      <c r="H139" s="45">
        <v>0</v>
      </c>
      <c r="I139" s="46">
        <f>E139*H139</f>
        <v>0</v>
      </c>
      <c r="J139" s="45"/>
      <c r="K139" s="46">
        <f>E139*J139</f>
        <v>0</v>
      </c>
      <c r="O139" s="38"/>
      <c r="Z139" s="38"/>
      <c r="AA139" s="38">
        <v>12</v>
      </c>
      <c r="AB139" s="38">
        <v>0</v>
      </c>
      <c r="AC139" s="38">
        <v>82</v>
      </c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47">
        <f>G139</f>
        <v>0</v>
      </c>
      <c r="BA139" s="38"/>
      <c r="BB139" s="38"/>
      <c r="BC139" s="38"/>
      <c r="BD139" s="38"/>
      <c r="BE139" s="38"/>
      <c r="BF139" s="38"/>
      <c r="BG139" s="38"/>
      <c r="BH139" s="38"/>
      <c r="BI139" s="38"/>
      <c r="CA139" s="38">
        <v>12</v>
      </c>
      <c r="CB139" s="38">
        <v>0</v>
      </c>
      <c r="CZ139" s="1">
        <v>1</v>
      </c>
    </row>
    <row r="140" spans="1:104" x14ac:dyDescent="0.2">
      <c r="A140" s="48"/>
      <c r="B140" s="49"/>
      <c r="C140" s="188" t="s">
        <v>409</v>
      </c>
      <c r="D140" s="189"/>
      <c r="E140" s="189"/>
      <c r="F140" s="189"/>
      <c r="G140" s="190"/>
      <c r="I140" s="50"/>
      <c r="K140" s="50"/>
      <c r="L140" s="51" t="s">
        <v>409</v>
      </c>
      <c r="O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</row>
    <row r="141" spans="1:104" x14ac:dyDescent="0.2">
      <c r="A141" s="39">
        <v>83</v>
      </c>
      <c r="B141" s="40" t="s">
        <v>300</v>
      </c>
      <c r="C141" s="41" t="s">
        <v>410</v>
      </c>
      <c r="D141" s="42" t="s">
        <v>95</v>
      </c>
      <c r="E141" s="159">
        <v>8</v>
      </c>
      <c r="F141" s="43"/>
      <c r="G141" s="44">
        <f>E141*F141</f>
        <v>0</v>
      </c>
      <c r="H141" s="45">
        <v>0</v>
      </c>
      <c r="I141" s="46">
        <f>E141*H141</f>
        <v>0</v>
      </c>
      <c r="J141" s="45"/>
      <c r="K141" s="46">
        <f>E141*J141</f>
        <v>0</v>
      </c>
      <c r="O141" s="38"/>
      <c r="Z141" s="38"/>
      <c r="AA141" s="38">
        <v>12</v>
      </c>
      <c r="AB141" s="38">
        <v>0</v>
      </c>
      <c r="AC141" s="38">
        <v>83</v>
      </c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47">
        <f>G141</f>
        <v>0</v>
      </c>
      <c r="BA141" s="38"/>
      <c r="BB141" s="38"/>
      <c r="BC141" s="38"/>
      <c r="BD141" s="38"/>
      <c r="BE141" s="38"/>
      <c r="BF141" s="38"/>
      <c r="BG141" s="38"/>
      <c r="BH141" s="38"/>
      <c r="BI141" s="38"/>
      <c r="CA141" s="38">
        <v>12</v>
      </c>
      <c r="CB141" s="38">
        <v>0</v>
      </c>
      <c r="CZ141" s="1">
        <v>1</v>
      </c>
    </row>
    <row r="142" spans="1:104" ht="22.5" x14ac:dyDescent="0.2">
      <c r="A142" s="39">
        <v>84</v>
      </c>
      <c r="B142" s="40" t="s">
        <v>300</v>
      </c>
      <c r="C142" s="41" t="s">
        <v>411</v>
      </c>
      <c r="D142" s="42" t="s">
        <v>95</v>
      </c>
      <c r="E142" s="159">
        <v>0.84</v>
      </c>
      <c r="F142" s="43"/>
      <c r="G142" s="44">
        <f>E142*F142</f>
        <v>0</v>
      </c>
      <c r="H142" s="45">
        <v>0</v>
      </c>
      <c r="I142" s="46">
        <f>E142*H142</f>
        <v>0</v>
      </c>
      <c r="J142" s="45"/>
      <c r="K142" s="46">
        <f>E142*J142</f>
        <v>0</v>
      </c>
      <c r="O142" s="38"/>
      <c r="Z142" s="38"/>
      <c r="AA142" s="38">
        <v>12</v>
      </c>
      <c r="AB142" s="38">
        <v>0</v>
      </c>
      <c r="AC142" s="38">
        <v>84</v>
      </c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47">
        <f>G142</f>
        <v>0</v>
      </c>
      <c r="BA142" s="38"/>
      <c r="BB142" s="38"/>
      <c r="BC142" s="38"/>
      <c r="BD142" s="38"/>
      <c r="BE142" s="38"/>
      <c r="BF142" s="38"/>
      <c r="BG142" s="38"/>
      <c r="BH142" s="38"/>
      <c r="BI142" s="38"/>
      <c r="CA142" s="38">
        <v>12</v>
      </c>
      <c r="CB142" s="38">
        <v>0</v>
      </c>
      <c r="CZ142" s="1">
        <v>1</v>
      </c>
    </row>
    <row r="143" spans="1:104" x14ac:dyDescent="0.2">
      <c r="A143" s="48"/>
      <c r="B143" s="49"/>
      <c r="C143" s="188" t="s">
        <v>412</v>
      </c>
      <c r="D143" s="189"/>
      <c r="E143" s="189"/>
      <c r="F143" s="189"/>
      <c r="G143" s="190"/>
      <c r="I143" s="50"/>
      <c r="K143" s="50"/>
      <c r="L143" s="51" t="s">
        <v>412</v>
      </c>
      <c r="O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</row>
    <row r="144" spans="1:104" x14ac:dyDescent="0.2">
      <c r="A144" s="48"/>
      <c r="B144" s="49"/>
      <c r="C144" s="188" t="s">
        <v>413</v>
      </c>
      <c r="D144" s="189"/>
      <c r="E144" s="189"/>
      <c r="F144" s="189"/>
      <c r="G144" s="190"/>
      <c r="I144" s="50"/>
      <c r="K144" s="50"/>
      <c r="L144" s="51" t="s">
        <v>413</v>
      </c>
      <c r="O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</row>
    <row r="145" spans="1:104" x14ac:dyDescent="0.2">
      <c r="A145" s="39">
        <v>85</v>
      </c>
      <c r="B145" s="40" t="s">
        <v>291</v>
      </c>
      <c r="C145" s="41" t="s">
        <v>414</v>
      </c>
      <c r="D145" s="42" t="s">
        <v>83</v>
      </c>
      <c r="E145" s="159">
        <v>8</v>
      </c>
      <c r="F145" s="43"/>
      <c r="G145" s="44">
        <f t="shared" ref="G145:G150" si="12">E145*F145</f>
        <v>0</v>
      </c>
      <c r="H145" s="45">
        <v>0</v>
      </c>
      <c r="I145" s="46">
        <f t="shared" ref="I145:I150" si="13">E145*H145</f>
        <v>0</v>
      </c>
      <c r="J145" s="45"/>
      <c r="K145" s="46">
        <f t="shared" ref="K145:K150" si="14">E145*J145</f>
        <v>0</v>
      </c>
      <c r="O145" s="38"/>
      <c r="Z145" s="38"/>
      <c r="AA145" s="38">
        <v>12</v>
      </c>
      <c r="AB145" s="38">
        <v>0</v>
      </c>
      <c r="AC145" s="38">
        <v>85</v>
      </c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47">
        <f t="shared" ref="AZ145:AZ150" si="15">G145</f>
        <v>0</v>
      </c>
      <c r="BA145" s="38"/>
      <c r="BB145" s="38"/>
      <c r="BC145" s="38"/>
      <c r="BD145" s="38"/>
      <c r="BE145" s="38"/>
      <c r="BF145" s="38"/>
      <c r="BG145" s="38"/>
      <c r="BH145" s="38"/>
      <c r="BI145" s="38"/>
      <c r="CA145" s="38">
        <v>12</v>
      </c>
      <c r="CB145" s="38">
        <v>0</v>
      </c>
      <c r="CZ145" s="1">
        <v>1</v>
      </c>
    </row>
    <row r="146" spans="1:104" x14ac:dyDescent="0.2">
      <c r="A146" s="39">
        <v>86</v>
      </c>
      <c r="B146" s="40" t="s">
        <v>300</v>
      </c>
      <c r="C146" s="41" t="s">
        <v>706</v>
      </c>
      <c r="D146" s="42" t="s">
        <v>83</v>
      </c>
      <c r="E146" s="159">
        <v>8</v>
      </c>
      <c r="F146" s="43"/>
      <c r="G146" s="44">
        <f t="shared" si="12"/>
        <v>0</v>
      </c>
      <c r="H146" s="45">
        <v>0</v>
      </c>
      <c r="I146" s="46">
        <f t="shared" si="13"/>
        <v>0</v>
      </c>
      <c r="J146" s="45"/>
      <c r="K146" s="46">
        <f t="shared" si="14"/>
        <v>0</v>
      </c>
      <c r="O146" s="38"/>
      <c r="Z146" s="38"/>
      <c r="AA146" s="38">
        <v>12</v>
      </c>
      <c r="AB146" s="38">
        <v>0</v>
      </c>
      <c r="AC146" s="38">
        <v>86</v>
      </c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47">
        <f t="shared" si="15"/>
        <v>0</v>
      </c>
      <c r="BA146" s="38"/>
      <c r="BB146" s="38"/>
      <c r="BC146" s="38"/>
      <c r="BD146" s="38"/>
      <c r="BE146" s="38"/>
      <c r="BF146" s="38"/>
      <c r="BG146" s="38"/>
      <c r="BH146" s="38"/>
      <c r="BI146" s="38"/>
      <c r="CA146" s="38">
        <v>12</v>
      </c>
      <c r="CB146" s="38">
        <v>0</v>
      </c>
      <c r="CZ146" s="1">
        <v>1</v>
      </c>
    </row>
    <row r="147" spans="1:104" ht="22.5" x14ac:dyDescent="0.2">
      <c r="A147" s="39">
        <v>87</v>
      </c>
      <c r="B147" s="40" t="s">
        <v>415</v>
      </c>
      <c r="C147" s="41" t="s">
        <v>416</v>
      </c>
      <c r="D147" s="42" t="s">
        <v>83</v>
      </c>
      <c r="E147" s="159">
        <v>6</v>
      </c>
      <c r="F147" s="43"/>
      <c r="G147" s="44">
        <f t="shared" si="12"/>
        <v>0</v>
      </c>
      <c r="H147" s="45">
        <v>0</v>
      </c>
      <c r="I147" s="46">
        <f t="shared" si="13"/>
        <v>0</v>
      </c>
      <c r="J147" s="45"/>
      <c r="K147" s="46">
        <f t="shared" si="14"/>
        <v>0</v>
      </c>
      <c r="O147" s="38"/>
      <c r="Z147" s="38"/>
      <c r="AA147" s="38">
        <v>12</v>
      </c>
      <c r="AB147" s="38">
        <v>0</v>
      </c>
      <c r="AC147" s="38">
        <v>92</v>
      </c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47">
        <f t="shared" si="15"/>
        <v>0</v>
      </c>
      <c r="BA147" s="38"/>
      <c r="BB147" s="38"/>
      <c r="BC147" s="38"/>
      <c r="BD147" s="38"/>
      <c r="BE147" s="38"/>
      <c r="BF147" s="38"/>
      <c r="BG147" s="38"/>
      <c r="BH147" s="38"/>
      <c r="BI147" s="38"/>
      <c r="CA147" s="38">
        <v>12</v>
      </c>
      <c r="CB147" s="38">
        <v>0</v>
      </c>
      <c r="CZ147" s="1">
        <v>1</v>
      </c>
    </row>
    <row r="148" spans="1:104" ht="22.5" x14ac:dyDescent="0.2">
      <c r="A148" s="39">
        <v>88</v>
      </c>
      <c r="B148" s="40"/>
      <c r="C148" s="41" t="s">
        <v>417</v>
      </c>
      <c r="D148" s="42" t="s">
        <v>83</v>
      </c>
      <c r="E148" s="159">
        <v>1</v>
      </c>
      <c r="F148" s="43"/>
      <c r="G148" s="44">
        <f t="shared" si="12"/>
        <v>0</v>
      </c>
      <c r="H148" s="45">
        <v>0</v>
      </c>
      <c r="I148" s="46">
        <f t="shared" si="13"/>
        <v>0</v>
      </c>
      <c r="J148" s="45"/>
      <c r="K148" s="46">
        <f t="shared" si="14"/>
        <v>0</v>
      </c>
      <c r="O148" s="38"/>
      <c r="Z148" s="38"/>
      <c r="AA148" s="38">
        <v>12</v>
      </c>
      <c r="AB148" s="38">
        <v>0</v>
      </c>
      <c r="AC148" s="38">
        <v>88</v>
      </c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47">
        <f t="shared" si="15"/>
        <v>0</v>
      </c>
      <c r="BA148" s="38"/>
      <c r="BB148" s="38"/>
      <c r="BC148" s="38"/>
      <c r="BD148" s="38"/>
      <c r="BE148" s="38"/>
      <c r="BF148" s="38"/>
      <c r="BG148" s="38"/>
      <c r="BH148" s="38"/>
      <c r="BI148" s="38"/>
      <c r="CA148" s="38">
        <v>12</v>
      </c>
      <c r="CB148" s="38">
        <v>0</v>
      </c>
      <c r="CZ148" s="1">
        <v>1</v>
      </c>
    </row>
    <row r="149" spans="1:104" ht="22.5" x14ac:dyDescent="0.2">
      <c r="A149" s="39">
        <v>89</v>
      </c>
      <c r="B149" s="40"/>
      <c r="C149" s="41" t="s">
        <v>418</v>
      </c>
      <c r="D149" s="42" t="s">
        <v>83</v>
      </c>
      <c r="E149" s="159">
        <v>1</v>
      </c>
      <c r="F149" s="43"/>
      <c r="G149" s="44">
        <f t="shared" si="12"/>
        <v>0</v>
      </c>
      <c r="H149" s="45">
        <v>0</v>
      </c>
      <c r="I149" s="46">
        <f t="shared" si="13"/>
        <v>0</v>
      </c>
      <c r="J149" s="45"/>
      <c r="K149" s="46">
        <f t="shared" si="14"/>
        <v>0</v>
      </c>
      <c r="O149" s="38"/>
      <c r="Z149" s="38"/>
      <c r="AA149" s="38">
        <v>12</v>
      </c>
      <c r="AB149" s="38">
        <v>0</v>
      </c>
      <c r="AC149" s="38">
        <v>89</v>
      </c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47">
        <f t="shared" si="15"/>
        <v>0</v>
      </c>
      <c r="BA149" s="38"/>
      <c r="BB149" s="38"/>
      <c r="BC149" s="38"/>
      <c r="BD149" s="38"/>
      <c r="BE149" s="38"/>
      <c r="BF149" s="38"/>
      <c r="BG149" s="38"/>
      <c r="BH149" s="38"/>
      <c r="BI149" s="38"/>
      <c r="CA149" s="38">
        <v>12</v>
      </c>
      <c r="CB149" s="38">
        <v>0</v>
      </c>
      <c r="CZ149" s="1">
        <v>1</v>
      </c>
    </row>
    <row r="150" spans="1:104" ht="22.5" x14ac:dyDescent="0.2">
      <c r="A150" s="39">
        <v>90</v>
      </c>
      <c r="B150" s="40" t="s">
        <v>276</v>
      </c>
      <c r="C150" s="41" t="s">
        <v>419</v>
      </c>
      <c r="D150" s="42" t="s">
        <v>232</v>
      </c>
      <c r="E150" s="159">
        <v>3.2</v>
      </c>
      <c r="F150" s="43"/>
      <c r="G150" s="44">
        <f t="shared" si="12"/>
        <v>0</v>
      </c>
      <c r="H150" s="45">
        <v>0</v>
      </c>
      <c r="I150" s="46">
        <f t="shared" si="13"/>
        <v>0</v>
      </c>
      <c r="J150" s="45"/>
      <c r="K150" s="46">
        <f t="shared" si="14"/>
        <v>0</v>
      </c>
      <c r="O150" s="38"/>
      <c r="Z150" s="38"/>
      <c r="AA150" s="38">
        <v>12</v>
      </c>
      <c r="AB150" s="38">
        <v>0</v>
      </c>
      <c r="AC150" s="38">
        <v>90</v>
      </c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47">
        <f t="shared" si="15"/>
        <v>0</v>
      </c>
      <c r="BA150" s="38"/>
      <c r="BB150" s="38"/>
      <c r="BC150" s="38"/>
      <c r="BD150" s="38"/>
      <c r="BE150" s="38"/>
      <c r="BF150" s="38"/>
      <c r="BG150" s="38"/>
      <c r="BH150" s="38"/>
      <c r="BI150" s="38"/>
      <c r="CA150" s="38">
        <v>12</v>
      </c>
      <c r="CB150" s="38">
        <v>0</v>
      </c>
      <c r="CZ150" s="1">
        <v>1</v>
      </c>
    </row>
    <row r="151" spans="1:104" x14ac:dyDescent="0.2">
      <c r="A151" s="52" t="s">
        <v>47</v>
      </c>
      <c r="B151" s="53" t="s">
        <v>362</v>
      </c>
      <c r="C151" s="54" t="s">
        <v>235</v>
      </c>
      <c r="D151" s="55"/>
      <c r="E151" s="56"/>
      <c r="F151" s="56"/>
      <c r="G151" s="57">
        <f>SUM(G98:G150)</f>
        <v>0</v>
      </c>
      <c r="H151" s="58"/>
      <c r="I151" s="57">
        <f>SUM(I98:I150)</f>
        <v>0</v>
      </c>
      <c r="J151" s="59"/>
      <c r="K151" s="57">
        <f>SUM(K98:K150)</f>
        <v>0</v>
      </c>
      <c r="O151" s="38"/>
      <c r="X151" s="60">
        <f>K151</f>
        <v>0</v>
      </c>
      <c r="Y151" s="60">
        <f>I151</f>
        <v>0</v>
      </c>
      <c r="Z151" s="47">
        <f>G151</f>
        <v>0</v>
      </c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61"/>
      <c r="BB151" s="61"/>
      <c r="BC151" s="61"/>
      <c r="BD151" s="61"/>
      <c r="BE151" s="61"/>
      <c r="BF151" s="61"/>
      <c r="BG151" s="38"/>
      <c r="BH151" s="38"/>
      <c r="BI151" s="38"/>
    </row>
    <row r="152" spans="1:104" ht="14.25" customHeight="1" x14ac:dyDescent="0.2">
      <c r="A152" s="28" t="s">
        <v>42</v>
      </c>
      <c r="B152" s="29" t="s">
        <v>420</v>
      </c>
      <c r="C152" s="30" t="s">
        <v>265</v>
      </c>
      <c r="D152" s="31"/>
      <c r="E152" s="32"/>
      <c r="F152" s="32"/>
      <c r="G152" s="33"/>
      <c r="H152" s="34"/>
      <c r="I152" s="35"/>
      <c r="J152" s="36"/>
      <c r="K152" s="37"/>
      <c r="O152" s="38"/>
    </row>
    <row r="153" spans="1:104" ht="22.5" x14ac:dyDescent="0.2">
      <c r="A153" s="39">
        <v>91</v>
      </c>
      <c r="B153" s="40" t="s">
        <v>393</v>
      </c>
      <c r="C153" s="41" t="s">
        <v>394</v>
      </c>
      <c r="D153" s="42" t="s">
        <v>45</v>
      </c>
      <c r="E153" s="159">
        <v>367</v>
      </c>
      <c r="F153" s="43"/>
      <c r="G153" s="44">
        <f>E153*F153</f>
        <v>0</v>
      </c>
      <c r="H153" s="45">
        <v>0</v>
      </c>
      <c r="I153" s="46">
        <f>E153*H153</f>
        <v>0</v>
      </c>
      <c r="J153" s="45"/>
      <c r="K153" s="46">
        <f>E153*J153</f>
        <v>0</v>
      </c>
      <c r="O153" s="38"/>
      <c r="Z153" s="38"/>
      <c r="AA153" s="38">
        <v>12</v>
      </c>
      <c r="AB153" s="38">
        <v>0</v>
      </c>
      <c r="AC153" s="38">
        <v>91</v>
      </c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47">
        <f>G153</f>
        <v>0</v>
      </c>
      <c r="BA153" s="38"/>
      <c r="BB153" s="38"/>
      <c r="BC153" s="38"/>
      <c r="BD153" s="38"/>
      <c r="BE153" s="38"/>
      <c r="BF153" s="38"/>
      <c r="BG153" s="38"/>
      <c r="BH153" s="38"/>
      <c r="BI153" s="38"/>
      <c r="CA153" s="38">
        <v>12</v>
      </c>
      <c r="CB153" s="38">
        <v>0</v>
      </c>
      <c r="CZ153" s="1">
        <v>1</v>
      </c>
    </row>
    <row r="154" spans="1:104" x14ac:dyDescent="0.2">
      <c r="A154" s="48"/>
      <c r="B154" s="49"/>
      <c r="C154" s="188" t="s">
        <v>421</v>
      </c>
      <c r="D154" s="189"/>
      <c r="E154" s="189"/>
      <c r="F154" s="189"/>
      <c r="G154" s="190"/>
      <c r="I154" s="50"/>
      <c r="K154" s="50"/>
      <c r="L154" s="51" t="s">
        <v>421</v>
      </c>
      <c r="O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</row>
    <row r="155" spans="1:104" x14ac:dyDescent="0.2">
      <c r="A155" s="48"/>
      <c r="B155" s="49"/>
      <c r="C155" s="188" t="s">
        <v>422</v>
      </c>
      <c r="D155" s="189"/>
      <c r="E155" s="189"/>
      <c r="F155" s="189"/>
      <c r="G155" s="190"/>
      <c r="I155" s="50"/>
      <c r="K155" s="50"/>
      <c r="L155" s="51" t="s">
        <v>422</v>
      </c>
      <c r="O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</row>
    <row r="156" spans="1:104" x14ac:dyDescent="0.2">
      <c r="A156" s="48"/>
      <c r="B156" s="49"/>
      <c r="C156" s="188" t="s">
        <v>423</v>
      </c>
      <c r="D156" s="189"/>
      <c r="E156" s="189"/>
      <c r="F156" s="189"/>
      <c r="G156" s="190"/>
      <c r="I156" s="50"/>
      <c r="K156" s="50"/>
      <c r="L156" s="51" t="s">
        <v>423</v>
      </c>
      <c r="O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</row>
    <row r="157" spans="1:104" x14ac:dyDescent="0.2">
      <c r="A157" s="52" t="s">
        <v>47</v>
      </c>
      <c r="B157" s="53" t="s">
        <v>420</v>
      </c>
      <c r="C157" s="54" t="s">
        <v>265</v>
      </c>
      <c r="D157" s="55"/>
      <c r="E157" s="56"/>
      <c r="F157" s="56"/>
      <c r="G157" s="57">
        <f>SUM(G152:G156)</f>
        <v>0</v>
      </c>
      <c r="H157" s="58"/>
      <c r="I157" s="57">
        <f>SUM(I152:I156)</f>
        <v>0</v>
      </c>
      <c r="J157" s="59"/>
      <c r="K157" s="57">
        <f>SUM(K152:K156)</f>
        <v>0</v>
      </c>
      <c r="O157" s="38"/>
      <c r="X157" s="60">
        <f>K157</f>
        <v>0</v>
      </c>
      <c r="Y157" s="60">
        <f>I157</f>
        <v>0</v>
      </c>
      <c r="Z157" s="47">
        <f>G157</f>
        <v>0</v>
      </c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61"/>
      <c r="BB157" s="61"/>
      <c r="BC157" s="61"/>
      <c r="BD157" s="61"/>
      <c r="BE157" s="61"/>
      <c r="BF157" s="61"/>
      <c r="BG157" s="38"/>
      <c r="BH157" s="38"/>
      <c r="BI157" s="38"/>
    </row>
    <row r="158" spans="1:104" x14ac:dyDescent="0.2">
      <c r="A158" s="62" t="s">
        <v>26</v>
      </c>
      <c r="B158" s="63" t="s">
        <v>48</v>
      </c>
      <c r="C158" s="64"/>
      <c r="D158" s="65"/>
      <c r="E158" s="66"/>
      <c r="F158" s="66"/>
      <c r="G158" s="67">
        <f>SUM(Z7:Z158)</f>
        <v>0</v>
      </c>
      <c r="H158" s="68"/>
      <c r="I158" s="67">
        <f>SUM(Y7:Y158)</f>
        <v>0</v>
      </c>
      <c r="J158" s="68"/>
      <c r="K158" s="67">
        <f>SUM(X7:X158)</f>
        <v>0</v>
      </c>
      <c r="O158" s="38"/>
      <c r="BA158" s="69"/>
      <c r="BB158" s="69"/>
      <c r="BC158" s="69"/>
      <c r="BD158" s="69"/>
      <c r="BE158" s="69"/>
      <c r="BF158" s="69"/>
    </row>
    <row r="159" spans="1:104" x14ac:dyDescent="0.2">
      <c r="E159" s="1"/>
    </row>
    <row r="160" spans="1:104" x14ac:dyDescent="0.2">
      <c r="E160" s="1"/>
      <c r="G160" s="60"/>
    </row>
    <row r="161" spans="5:5" x14ac:dyDescent="0.2">
      <c r="E161" s="1"/>
    </row>
    <row r="162" spans="5:5" x14ac:dyDescent="0.2">
      <c r="E162" s="1"/>
    </row>
    <row r="163" spans="5:5" x14ac:dyDescent="0.2">
      <c r="E163" s="1"/>
    </row>
    <row r="164" spans="5:5" x14ac:dyDescent="0.2">
      <c r="E164" s="1"/>
    </row>
    <row r="165" spans="5:5" x14ac:dyDescent="0.2">
      <c r="E165" s="1"/>
    </row>
    <row r="166" spans="5:5" x14ac:dyDescent="0.2">
      <c r="E166" s="1"/>
    </row>
    <row r="167" spans="5:5" x14ac:dyDescent="0.2">
      <c r="E167" s="1"/>
    </row>
    <row r="168" spans="5:5" x14ac:dyDescent="0.2">
      <c r="E168" s="1"/>
    </row>
    <row r="169" spans="5:5" x14ac:dyDescent="0.2">
      <c r="E169" s="1"/>
    </row>
    <row r="170" spans="5:5" x14ac:dyDescent="0.2">
      <c r="E170" s="1"/>
    </row>
    <row r="171" spans="5:5" x14ac:dyDescent="0.2">
      <c r="E171" s="1"/>
    </row>
    <row r="172" spans="5:5" x14ac:dyDescent="0.2">
      <c r="E172" s="1"/>
    </row>
    <row r="173" spans="5:5" x14ac:dyDescent="0.2">
      <c r="E173" s="1"/>
    </row>
    <row r="174" spans="5:5" x14ac:dyDescent="0.2">
      <c r="E174" s="1"/>
    </row>
    <row r="175" spans="5:5" x14ac:dyDescent="0.2">
      <c r="E175" s="1"/>
    </row>
    <row r="176" spans="5:5" x14ac:dyDescent="0.2">
      <c r="E176" s="1"/>
    </row>
    <row r="177" spans="1:7" x14ac:dyDescent="0.2">
      <c r="E177" s="1"/>
    </row>
    <row r="178" spans="1:7" x14ac:dyDescent="0.2">
      <c r="E178" s="1"/>
    </row>
    <row r="179" spans="1:7" x14ac:dyDescent="0.2">
      <c r="E179" s="1"/>
    </row>
    <row r="180" spans="1:7" x14ac:dyDescent="0.2">
      <c r="A180" s="70"/>
      <c r="B180" s="70"/>
      <c r="C180" s="70"/>
      <c r="D180" s="70"/>
      <c r="E180" s="70"/>
      <c r="F180" s="70"/>
      <c r="G180" s="70"/>
    </row>
    <row r="181" spans="1:7" x14ac:dyDescent="0.2">
      <c r="A181" s="70"/>
      <c r="B181" s="70"/>
      <c r="C181" s="70"/>
      <c r="D181" s="70"/>
      <c r="E181" s="70"/>
      <c r="F181" s="70"/>
      <c r="G181" s="70"/>
    </row>
    <row r="182" spans="1:7" x14ac:dyDescent="0.2">
      <c r="A182" s="70"/>
      <c r="B182" s="70"/>
      <c r="C182" s="70"/>
      <c r="D182" s="70"/>
      <c r="E182" s="70"/>
      <c r="F182" s="70"/>
      <c r="G182" s="70"/>
    </row>
    <row r="183" spans="1:7" x14ac:dyDescent="0.2">
      <c r="A183" s="70"/>
      <c r="B183" s="70"/>
      <c r="C183" s="70"/>
      <c r="D183" s="70"/>
      <c r="E183" s="70"/>
      <c r="F183" s="70"/>
      <c r="G183" s="70"/>
    </row>
    <row r="184" spans="1:7" x14ac:dyDescent="0.2">
      <c r="E184" s="1"/>
    </row>
    <row r="185" spans="1:7" x14ac:dyDescent="0.2">
      <c r="E185" s="1"/>
    </row>
    <row r="186" spans="1:7" x14ac:dyDescent="0.2">
      <c r="E186" s="1"/>
    </row>
    <row r="187" spans="1:7" x14ac:dyDescent="0.2">
      <c r="E187" s="1"/>
    </row>
    <row r="188" spans="1:7" x14ac:dyDescent="0.2">
      <c r="E188" s="1"/>
    </row>
    <row r="189" spans="1:7" x14ac:dyDescent="0.2">
      <c r="E189" s="1"/>
    </row>
    <row r="190" spans="1:7" x14ac:dyDescent="0.2">
      <c r="E190" s="1"/>
    </row>
    <row r="191" spans="1:7" x14ac:dyDescent="0.2">
      <c r="E191" s="1"/>
    </row>
    <row r="192" spans="1:7" x14ac:dyDescent="0.2">
      <c r="E192" s="1"/>
    </row>
    <row r="193" spans="5:5" x14ac:dyDescent="0.2">
      <c r="E193" s="1"/>
    </row>
    <row r="194" spans="5:5" x14ac:dyDescent="0.2">
      <c r="E194" s="1"/>
    </row>
    <row r="195" spans="5:5" x14ac:dyDescent="0.2">
      <c r="E195" s="1"/>
    </row>
    <row r="196" spans="5:5" x14ac:dyDescent="0.2">
      <c r="E196" s="1"/>
    </row>
    <row r="197" spans="5:5" x14ac:dyDescent="0.2">
      <c r="E197" s="1"/>
    </row>
    <row r="198" spans="5:5" x14ac:dyDescent="0.2">
      <c r="E198" s="1"/>
    </row>
    <row r="199" spans="5:5" x14ac:dyDescent="0.2">
      <c r="E199" s="1"/>
    </row>
    <row r="200" spans="5:5" x14ac:dyDescent="0.2">
      <c r="E200" s="1"/>
    </row>
    <row r="201" spans="5:5" x14ac:dyDescent="0.2">
      <c r="E201" s="1"/>
    </row>
    <row r="202" spans="5:5" x14ac:dyDescent="0.2">
      <c r="E202" s="1"/>
    </row>
    <row r="203" spans="5:5" x14ac:dyDescent="0.2">
      <c r="E203" s="1"/>
    </row>
    <row r="204" spans="5:5" x14ac:dyDescent="0.2">
      <c r="E204" s="1"/>
    </row>
    <row r="205" spans="5:5" x14ac:dyDescent="0.2">
      <c r="E205" s="1"/>
    </row>
    <row r="206" spans="5:5" x14ac:dyDescent="0.2">
      <c r="E206" s="1"/>
    </row>
    <row r="207" spans="5:5" x14ac:dyDescent="0.2">
      <c r="E207" s="1"/>
    </row>
    <row r="208" spans="5:5" x14ac:dyDescent="0.2">
      <c r="E208" s="1"/>
    </row>
    <row r="209" spans="1:7" x14ac:dyDescent="0.2">
      <c r="E209" s="1"/>
    </row>
    <row r="210" spans="1:7" x14ac:dyDescent="0.2">
      <c r="E210" s="1"/>
    </row>
    <row r="211" spans="1:7" x14ac:dyDescent="0.2">
      <c r="E211" s="1"/>
    </row>
    <row r="212" spans="1:7" x14ac:dyDescent="0.2">
      <c r="E212" s="1"/>
    </row>
    <row r="213" spans="1:7" x14ac:dyDescent="0.2">
      <c r="E213" s="1"/>
    </row>
    <row r="214" spans="1:7" x14ac:dyDescent="0.2">
      <c r="E214" s="1"/>
    </row>
    <row r="215" spans="1:7" x14ac:dyDescent="0.2">
      <c r="A215" s="71"/>
      <c r="B215" s="71"/>
    </row>
    <row r="216" spans="1:7" x14ac:dyDescent="0.2">
      <c r="A216" s="70"/>
      <c r="B216" s="70"/>
      <c r="C216" s="72"/>
      <c r="D216" s="72"/>
      <c r="E216" s="73"/>
      <c r="F216" s="72"/>
      <c r="G216" s="74"/>
    </row>
    <row r="217" spans="1:7" x14ac:dyDescent="0.2">
      <c r="A217" s="75"/>
      <c r="B217" s="75"/>
      <c r="C217" s="70"/>
      <c r="D217" s="70"/>
      <c r="E217" s="76"/>
      <c r="F217" s="70"/>
      <c r="G217" s="70"/>
    </row>
    <row r="218" spans="1:7" x14ac:dyDescent="0.2">
      <c r="A218" s="70"/>
      <c r="B218" s="70"/>
      <c r="C218" s="70"/>
      <c r="D218" s="70"/>
      <c r="E218" s="76"/>
      <c r="F218" s="70"/>
      <c r="G218" s="70"/>
    </row>
    <row r="219" spans="1:7" x14ac:dyDescent="0.2">
      <c r="A219" s="70"/>
      <c r="B219" s="70"/>
      <c r="C219" s="70"/>
      <c r="D219" s="70"/>
      <c r="E219" s="76"/>
      <c r="F219" s="70"/>
      <c r="G219" s="70"/>
    </row>
    <row r="220" spans="1:7" x14ac:dyDescent="0.2">
      <c r="A220" s="70"/>
      <c r="B220" s="70"/>
      <c r="C220" s="70"/>
      <c r="D220" s="70"/>
      <c r="E220" s="76"/>
      <c r="F220" s="70"/>
      <c r="G220" s="70"/>
    </row>
    <row r="221" spans="1:7" x14ac:dyDescent="0.2">
      <c r="A221" s="70"/>
      <c r="B221" s="70"/>
      <c r="C221" s="70"/>
      <c r="D221" s="70"/>
      <c r="E221" s="76"/>
      <c r="F221" s="70"/>
      <c r="G221" s="70"/>
    </row>
    <row r="222" spans="1:7" x14ac:dyDescent="0.2">
      <c r="A222" s="70"/>
      <c r="B222" s="70"/>
      <c r="C222" s="70"/>
      <c r="D222" s="70"/>
      <c r="E222" s="76"/>
      <c r="F222" s="70"/>
      <c r="G222" s="70"/>
    </row>
    <row r="223" spans="1:7" x14ac:dyDescent="0.2">
      <c r="A223" s="70"/>
      <c r="B223" s="70"/>
      <c r="C223" s="70"/>
      <c r="D223" s="70"/>
      <c r="E223" s="76"/>
      <c r="F223" s="70"/>
      <c r="G223" s="70"/>
    </row>
    <row r="224" spans="1:7" x14ac:dyDescent="0.2">
      <c r="A224" s="70"/>
      <c r="B224" s="70"/>
      <c r="C224" s="70"/>
      <c r="D224" s="70"/>
      <c r="E224" s="76"/>
      <c r="F224" s="70"/>
      <c r="G224" s="70"/>
    </row>
    <row r="225" spans="1:7" x14ac:dyDescent="0.2">
      <c r="A225" s="70"/>
      <c r="B225" s="70"/>
      <c r="C225" s="70"/>
      <c r="D225" s="70"/>
      <c r="E225" s="76"/>
      <c r="F225" s="70"/>
      <c r="G225" s="70"/>
    </row>
    <row r="226" spans="1:7" x14ac:dyDescent="0.2">
      <c r="A226" s="70"/>
      <c r="B226" s="70"/>
      <c r="C226" s="70"/>
      <c r="D226" s="70"/>
      <c r="E226" s="76"/>
      <c r="F226" s="70"/>
      <c r="G226" s="70"/>
    </row>
    <row r="227" spans="1:7" x14ac:dyDescent="0.2">
      <c r="A227" s="70"/>
      <c r="B227" s="70"/>
      <c r="C227" s="70"/>
      <c r="D227" s="70"/>
      <c r="E227" s="76"/>
      <c r="F227" s="70"/>
      <c r="G227" s="70"/>
    </row>
    <row r="228" spans="1:7" x14ac:dyDescent="0.2">
      <c r="A228" s="70"/>
      <c r="B228" s="70"/>
      <c r="C228" s="70"/>
      <c r="D228" s="70"/>
      <c r="E228" s="76"/>
      <c r="F228" s="70"/>
      <c r="G228" s="70"/>
    </row>
    <row r="229" spans="1:7" x14ac:dyDescent="0.2">
      <c r="A229" s="70"/>
      <c r="B229" s="70"/>
      <c r="C229" s="70"/>
      <c r="D229" s="70"/>
      <c r="E229" s="76"/>
      <c r="F229" s="70"/>
      <c r="G229" s="70"/>
    </row>
  </sheetData>
  <sheetProtection algorithmName="SHA-512" hashValue="SD+2rDWCEbY9IOF6B4JT6BSQJ+DjODHTYB1RAmrf3BsExFgCLbea3GuzS7xuYq9CghKASuYKY0LxXkLeE69s5w==" saltValue="OBvvDprl+HzcWwkd6gEcdA==" spinCount="100000" sheet="1" objects="1" scenarios="1"/>
  <protectedRanges>
    <protectedRange sqref="F99 F101 F103 F106 F109 F110 F112 F114 F116:F117 F119:F121 F123 F125 F126 F130 F133 F136:F137 F139 F141 F142 F145:F150 F153" name="Oblast2"/>
    <protectedRange sqref="F8:F22 F25:F30 F34:F42 F44:F45 F48:F49 F51:F54 F56 F58 F60 F62 F65 F67 F69 F72:F73 F75 F77 F79 F82:F84 F86 F88:F90 F92:F95" name="Oblast1"/>
  </protectedRanges>
  <mergeCells count="45">
    <mergeCell ref="C156:G156"/>
    <mergeCell ref="C129:G129"/>
    <mergeCell ref="C131:G131"/>
    <mergeCell ref="C132:G132"/>
    <mergeCell ref="C134:G134"/>
    <mergeCell ref="C135:G135"/>
    <mergeCell ref="C138:G138"/>
    <mergeCell ref="C140:G140"/>
    <mergeCell ref="C143:G143"/>
    <mergeCell ref="C144:G144"/>
    <mergeCell ref="C154:G154"/>
    <mergeCell ref="C155:G155"/>
    <mergeCell ref="C128:G128"/>
    <mergeCell ref="C100:G100"/>
    <mergeCell ref="C102:G102"/>
    <mergeCell ref="C104:G104"/>
    <mergeCell ref="C105:G105"/>
    <mergeCell ref="C107:G107"/>
    <mergeCell ref="C108:G108"/>
    <mergeCell ref="C111:G111"/>
    <mergeCell ref="C113:G113"/>
    <mergeCell ref="C115:G115"/>
    <mergeCell ref="C118:G118"/>
    <mergeCell ref="C122:G122"/>
    <mergeCell ref="C124:G124"/>
    <mergeCell ref="C127:G127"/>
    <mergeCell ref="C85:G85"/>
    <mergeCell ref="C87:G87"/>
    <mergeCell ref="C91:G91"/>
    <mergeCell ref="C96:G96"/>
    <mergeCell ref="C68:G68"/>
    <mergeCell ref="C74:G74"/>
    <mergeCell ref="C76:G76"/>
    <mergeCell ref="C78:G78"/>
    <mergeCell ref="C63:G63"/>
    <mergeCell ref="C64:G64"/>
    <mergeCell ref="C66:G66"/>
    <mergeCell ref="A1:G1"/>
    <mergeCell ref="C31:G31"/>
    <mergeCell ref="C43:G43"/>
    <mergeCell ref="C50:G50"/>
    <mergeCell ref="C55:G55"/>
    <mergeCell ref="C57:G57"/>
    <mergeCell ref="C59:G59"/>
    <mergeCell ref="C61:G61"/>
  </mergeCells>
  <printOptions gridLinesSet="0"/>
  <pageMargins left="0.78740157480314965" right="0.78740157480314965" top="0.98425196850393704" bottom="0.59055118110236227" header="0.51181102362204722" footer="0.19685039370078741"/>
  <pageSetup paperSize="9" orientation="portrait" horizontalDpi="300" r:id="rId1"/>
  <headerFooter alignWithMargins="0">
    <oddFooter>&amp;L&amp;9Zpracováno programem &amp;"Arial CE,Tučné"BUILDpower,  © RTS, a.s.&amp;R&amp;9Stránka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CZ125"/>
  <sheetViews>
    <sheetView showGridLines="0" showZeros="0" zoomScaleNormal="100" workbookViewId="0">
      <selection activeCell="F8" sqref="F8"/>
    </sheetView>
  </sheetViews>
  <sheetFormatPr defaultColWidth="9.140625" defaultRowHeight="12.75" x14ac:dyDescent="0.2"/>
  <cols>
    <col min="1" max="1" width="4.42578125" style="1" customWidth="1"/>
    <col min="2" max="2" width="11.5703125" style="1" customWidth="1"/>
    <col min="3" max="3" width="40.42578125" style="1" customWidth="1"/>
    <col min="4" max="4" width="5.5703125" style="1" customWidth="1"/>
    <col min="5" max="5" width="9.7109375" style="20" customWidth="1"/>
    <col min="6" max="6" width="11.42578125" style="1" customWidth="1"/>
    <col min="7" max="7" width="13.85546875" style="1" customWidth="1"/>
    <col min="8" max="8" width="11" style="1" hidden="1" customWidth="1"/>
    <col min="9" max="9" width="9.7109375" style="1" hidden="1" customWidth="1"/>
    <col min="10" max="10" width="11.28515625" style="1" hidden="1" customWidth="1"/>
    <col min="11" max="11" width="10.42578125" style="1" hidden="1" customWidth="1"/>
    <col min="12" max="12" width="75.42578125" style="1" customWidth="1"/>
    <col min="13" max="13" width="45.28515625" style="1" customWidth="1"/>
    <col min="14" max="55" width="9.140625" style="1"/>
    <col min="56" max="56" width="62.28515625" style="1" customWidth="1"/>
    <col min="57" max="16384" width="9.140625" style="1"/>
  </cols>
  <sheetData>
    <row r="1" spans="1:104" ht="15" customHeight="1" x14ac:dyDescent="0.25">
      <c r="A1" s="187" t="s">
        <v>28</v>
      </c>
      <c r="B1" s="187"/>
      <c r="C1" s="187"/>
      <c r="D1" s="187"/>
      <c r="E1" s="187"/>
      <c r="F1" s="187"/>
      <c r="G1" s="187"/>
    </row>
    <row r="2" spans="1:104" ht="3" customHeight="1" thickBot="1" x14ac:dyDescent="0.25">
      <c r="B2" s="2"/>
      <c r="C2" s="3"/>
      <c r="D2" s="3"/>
      <c r="E2" s="4"/>
      <c r="F2" s="3"/>
      <c r="G2" s="3"/>
    </row>
    <row r="3" spans="1:104" ht="13.5" customHeight="1" thickTop="1" x14ac:dyDescent="0.2">
      <c r="A3" s="5" t="s">
        <v>29</v>
      </c>
      <c r="B3" s="6"/>
      <c r="C3" s="7"/>
      <c r="D3" s="8" t="s">
        <v>92</v>
      </c>
      <c r="E3" s="9"/>
      <c r="F3" s="10"/>
      <c r="G3" s="11"/>
    </row>
    <row r="4" spans="1:104" ht="13.5" customHeight="1" thickBot="1" x14ac:dyDescent="0.25">
      <c r="A4" s="12" t="s">
        <v>30</v>
      </c>
      <c r="B4" s="13"/>
      <c r="C4" s="14"/>
      <c r="D4" s="15" t="s">
        <v>456</v>
      </c>
      <c r="E4" s="16"/>
      <c r="F4" s="17"/>
      <c r="G4" s="18"/>
    </row>
    <row r="5" spans="1:104" ht="13.5" thickTop="1" x14ac:dyDescent="0.2">
      <c r="A5" s="19"/>
      <c r="G5" s="21"/>
    </row>
    <row r="6" spans="1:104" s="27" customFormat="1" ht="26.25" customHeight="1" x14ac:dyDescent="0.2">
      <c r="A6" s="22" t="s">
        <v>31</v>
      </c>
      <c r="B6" s="23" t="s">
        <v>32</v>
      </c>
      <c r="C6" s="23" t="s">
        <v>33</v>
      </c>
      <c r="D6" s="23" t="s">
        <v>34</v>
      </c>
      <c r="E6" s="24" t="s">
        <v>35</v>
      </c>
      <c r="F6" s="23" t="s">
        <v>36</v>
      </c>
      <c r="G6" s="25" t="s">
        <v>37</v>
      </c>
      <c r="H6" s="26" t="s">
        <v>38</v>
      </c>
      <c r="I6" s="26" t="s">
        <v>39</v>
      </c>
      <c r="J6" s="26" t="s">
        <v>40</v>
      </c>
      <c r="K6" s="26" t="s">
        <v>41</v>
      </c>
    </row>
    <row r="7" spans="1:104" ht="14.25" customHeight="1" x14ac:dyDescent="0.2">
      <c r="A7" s="28" t="s">
        <v>42</v>
      </c>
      <c r="B7" s="29" t="s">
        <v>425</v>
      </c>
      <c r="C7" s="30" t="s">
        <v>426</v>
      </c>
      <c r="D7" s="31"/>
      <c r="E7" s="32"/>
      <c r="F7" s="32"/>
      <c r="G7" s="33"/>
      <c r="H7" s="34"/>
      <c r="I7" s="35"/>
      <c r="J7" s="36"/>
      <c r="K7" s="37"/>
      <c r="O7" s="38"/>
    </row>
    <row r="8" spans="1:104" ht="22.5" x14ac:dyDescent="0.2">
      <c r="A8" s="39">
        <v>1</v>
      </c>
      <c r="B8" s="40" t="s">
        <v>427</v>
      </c>
      <c r="C8" s="41" t="s">
        <v>406</v>
      </c>
      <c r="D8" s="42" t="s">
        <v>95</v>
      </c>
      <c r="E8" s="159">
        <v>6.4</v>
      </c>
      <c r="F8" s="43"/>
      <c r="G8" s="44">
        <f>E8*F8</f>
        <v>0</v>
      </c>
      <c r="H8" s="45">
        <v>0</v>
      </c>
      <c r="I8" s="46">
        <f>E8*H8</f>
        <v>0</v>
      </c>
      <c r="J8" s="45"/>
      <c r="K8" s="46">
        <f>E8*J8</f>
        <v>0</v>
      </c>
      <c r="O8" s="38"/>
      <c r="Z8" s="38"/>
      <c r="AA8" s="38">
        <v>12</v>
      </c>
      <c r="AB8" s="38">
        <v>0</v>
      </c>
      <c r="AC8" s="38">
        <v>1</v>
      </c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47">
        <f>G8</f>
        <v>0</v>
      </c>
      <c r="BA8" s="38"/>
      <c r="BB8" s="38"/>
      <c r="BC8" s="38"/>
      <c r="BD8" s="38"/>
      <c r="BE8" s="38"/>
      <c r="BF8" s="38"/>
      <c r="BG8" s="38"/>
      <c r="BH8" s="38"/>
      <c r="BI8" s="38"/>
      <c r="CA8" s="38">
        <v>12</v>
      </c>
      <c r="CB8" s="38">
        <v>0</v>
      </c>
      <c r="CZ8" s="1">
        <v>1</v>
      </c>
    </row>
    <row r="9" spans="1:104" x14ac:dyDescent="0.2">
      <c r="A9" s="48"/>
      <c r="B9" s="49"/>
      <c r="C9" s="188" t="s">
        <v>428</v>
      </c>
      <c r="D9" s="189"/>
      <c r="E9" s="189"/>
      <c r="F9" s="189"/>
      <c r="G9" s="190"/>
      <c r="I9" s="50"/>
      <c r="K9" s="50"/>
      <c r="L9" s="51" t="s">
        <v>428</v>
      </c>
      <c r="O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</row>
    <row r="10" spans="1:104" ht="22.5" x14ac:dyDescent="0.2">
      <c r="A10" s="39">
        <v>2</v>
      </c>
      <c r="B10" s="40" t="s">
        <v>429</v>
      </c>
      <c r="C10" s="41" t="s">
        <v>430</v>
      </c>
      <c r="D10" s="42" t="s">
        <v>45</v>
      </c>
      <c r="E10" s="159">
        <v>7530</v>
      </c>
      <c r="F10" s="43"/>
      <c r="G10" s="44">
        <f>E10*F10</f>
        <v>0</v>
      </c>
      <c r="H10" s="45">
        <v>0</v>
      </c>
      <c r="I10" s="46">
        <f>E10*H10</f>
        <v>0</v>
      </c>
      <c r="J10" s="45"/>
      <c r="K10" s="46">
        <f>E10*J10</f>
        <v>0</v>
      </c>
      <c r="O10" s="38"/>
      <c r="Z10" s="38"/>
      <c r="AA10" s="38">
        <v>12</v>
      </c>
      <c r="AB10" s="38">
        <v>0</v>
      </c>
      <c r="AC10" s="38">
        <v>2</v>
      </c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47">
        <f>G10</f>
        <v>0</v>
      </c>
      <c r="BA10" s="38"/>
      <c r="BB10" s="38"/>
      <c r="BC10" s="38"/>
      <c r="BD10" s="38"/>
      <c r="BE10" s="38"/>
      <c r="BF10" s="38"/>
      <c r="BG10" s="38"/>
      <c r="BH10" s="38"/>
      <c r="BI10" s="38"/>
      <c r="CA10" s="38">
        <v>12</v>
      </c>
      <c r="CB10" s="38">
        <v>0</v>
      </c>
      <c r="CZ10" s="1">
        <v>1</v>
      </c>
    </row>
    <row r="11" spans="1:104" x14ac:dyDescent="0.2">
      <c r="A11" s="48"/>
      <c r="B11" s="49"/>
      <c r="C11" s="188" t="s">
        <v>431</v>
      </c>
      <c r="D11" s="189"/>
      <c r="E11" s="189"/>
      <c r="F11" s="189"/>
      <c r="G11" s="190"/>
      <c r="I11" s="50"/>
      <c r="K11" s="50"/>
      <c r="L11" s="51" t="s">
        <v>431</v>
      </c>
      <c r="O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</row>
    <row r="12" spans="1:104" x14ac:dyDescent="0.2">
      <c r="A12" s="48"/>
      <c r="B12" s="49"/>
      <c r="C12" s="188" t="s">
        <v>432</v>
      </c>
      <c r="D12" s="189"/>
      <c r="E12" s="189"/>
      <c r="F12" s="189"/>
      <c r="G12" s="190"/>
      <c r="I12" s="50"/>
      <c r="K12" s="50"/>
      <c r="L12" s="51" t="s">
        <v>432</v>
      </c>
      <c r="O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</row>
    <row r="13" spans="1:104" x14ac:dyDescent="0.2">
      <c r="A13" s="48"/>
      <c r="B13" s="49"/>
      <c r="C13" s="188" t="s">
        <v>433</v>
      </c>
      <c r="D13" s="189"/>
      <c r="E13" s="189"/>
      <c r="F13" s="189"/>
      <c r="G13" s="190"/>
      <c r="I13" s="50"/>
      <c r="K13" s="50"/>
      <c r="L13" s="51" t="s">
        <v>433</v>
      </c>
      <c r="O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</row>
    <row r="14" spans="1:104" ht="22.5" x14ac:dyDescent="0.2">
      <c r="A14" s="39">
        <v>3</v>
      </c>
      <c r="B14" s="40" t="s">
        <v>357</v>
      </c>
      <c r="C14" s="41" t="s">
        <v>408</v>
      </c>
      <c r="D14" s="42" t="s">
        <v>95</v>
      </c>
      <c r="E14" s="159">
        <v>6.4</v>
      </c>
      <c r="F14" s="43"/>
      <c r="G14" s="44">
        <f>E14*F14</f>
        <v>0</v>
      </c>
      <c r="H14" s="45">
        <v>0</v>
      </c>
      <c r="I14" s="46">
        <f>E14*H14</f>
        <v>0</v>
      </c>
      <c r="J14" s="45"/>
      <c r="K14" s="46">
        <f>E14*J14</f>
        <v>0</v>
      </c>
      <c r="O14" s="38"/>
      <c r="Z14" s="38"/>
      <c r="AA14" s="38">
        <v>12</v>
      </c>
      <c r="AB14" s="38">
        <v>0</v>
      </c>
      <c r="AC14" s="38">
        <v>3</v>
      </c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47">
        <f>G14</f>
        <v>0</v>
      </c>
      <c r="BA14" s="38"/>
      <c r="BB14" s="38"/>
      <c r="BC14" s="38"/>
      <c r="BD14" s="38"/>
      <c r="BE14" s="38"/>
      <c r="BF14" s="38"/>
      <c r="BG14" s="38"/>
      <c r="BH14" s="38"/>
      <c r="BI14" s="38"/>
      <c r="CA14" s="38">
        <v>12</v>
      </c>
      <c r="CB14" s="38">
        <v>0</v>
      </c>
      <c r="CZ14" s="1">
        <v>1</v>
      </c>
    </row>
    <row r="15" spans="1:104" x14ac:dyDescent="0.2">
      <c r="A15" s="48"/>
      <c r="B15" s="49"/>
      <c r="C15" s="188" t="s">
        <v>409</v>
      </c>
      <c r="D15" s="189"/>
      <c r="E15" s="189"/>
      <c r="F15" s="189"/>
      <c r="G15" s="190"/>
      <c r="I15" s="50"/>
      <c r="K15" s="50"/>
      <c r="L15" s="51" t="s">
        <v>409</v>
      </c>
      <c r="O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</row>
    <row r="16" spans="1:104" ht="22.5" x14ac:dyDescent="0.2">
      <c r="A16" s="39">
        <v>4</v>
      </c>
      <c r="B16" s="40" t="s">
        <v>276</v>
      </c>
      <c r="C16" s="41" t="s">
        <v>277</v>
      </c>
      <c r="D16" s="42" t="s">
        <v>232</v>
      </c>
      <c r="E16" s="159">
        <v>6.4000000000000003E-3</v>
      </c>
      <c r="F16" s="43"/>
      <c r="G16" s="44">
        <f>E16*F16</f>
        <v>0</v>
      </c>
      <c r="H16" s="45">
        <v>0</v>
      </c>
      <c r="I16" s="46">
        <f>E16*H16</f>
        <v>0</v>
      </c>
      <c r="J16" s="45"/>
      <c r="K16" s="46">
        <f>E16*J16</f>
        <v>0</v>
      </c>
      <c r="O16" s="38"/>
      <c r="Z16" s="38"/>
      <c r="AA16" s="38">
        <v>12</v>
      </c>
      <c r="AB16" s="38">
        <v>0</v>
      </c>
      <c r="AC16" s="38">
        <v>4</v>
      </c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47">
        <f>G16</f>
        <v>0</v>
      </c>
      <c r="BA16" s="38"/>
      <c r="BB16" s="38"/>
      <c r="BC16" s="38"/>
      <c r="BD16" s="38"/>
      <c r="BE16" s="38"/>
      <c r="BF16" s="38"/>
      <c r="BG16" s="38"/>
      <c r="BH16" s="38"/>
      <c r="BI16" s="38"/>
      <c r="CA16" s="38">
        <v>12</v>
      </c>
      <c r="CB16" s="38">
        <v>0</v>
      </c>
      <c r="CZ16" s="1">
        <v>1</v>
      </c>
    </row>
    <row r="17" spans="1:104" x14ac:dyDescent="0.2">
      <c r="A17" s="48"/>
      <c r="B17" s="49"/>
      <c r="C17" s="188" t="s">
        <v>434</v>
      </c>
      <c r="D17" s="189"/>
      <c r="E17" s="189"/>
      <c r="F17" s="189"/>
      <c r="G17" s="190"/>
      <c r="I17" s="50"/>
      <c r="K17" s="50"/>
      <c r="L17" s="51" t="s">
        <v>434</v>
      </c>
      <c r="O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</row>
    <row r="18" spans="1:104" x14ac:dyDescent="0.2">
      <c r="A18" s="39">
        <v>5</v>
      </c>
      <c r="B18" s="40" t="s">
        <v>300</v>
      </c>
      <c r="C18" s="41" t="s">
        <v>410</v>
      </c>
      <c r="D18" s="42" t="s">
        <v>95</v>
      </c>
      <c r="E18" s="159">
        <v>6.4</v>
      </c>
      <c r="F18" s="43"/>
      <c r="G18" s="44">
        <f>E18*F18</f>
        <v>0</v>
      </c>
      <c r="H18" s="45">
        <v>0</v>
      </c>
      <c r="I18" s="46">
        <f>E18*H18</f>
        <v>0</v>
      </c>
      <c r="J18" s="45"/>
      <c r="K18" s="46">
        <f>E18*J18</f>
        <v>0</v>
      </c>
      <c r="O18" s="38"/>
      <c r="Z18" s="38"/>
      <c r="AA18" s="38">
        <v>12</v>
      </c>
      <c r="AB18" s="38">
        <v>0</v>
      </c>
      <c r="AC18" s="38">
        <v>5</v>
      </c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47">
        <f>G18</f>
        <v>0</v>
      </c>
      <c r="BA18" s="38"/>
      <c r="BB18" s="38"/>
      <c r="BC18" s="38"/>
      <c r="BD18" s="38"/>
      <c r="BE18" s="38"/>
      <c r="BF18" s="38"/>
      <c r="BG18" s="38"/>
      <c r="BH18" s="38"/>
      <c r="BI18" s="38"/>
      <c r="CA18" s="38">
        <v>12</v>
      </c>
      <c r="CB18" s="38">
        <v>0</v>
      </c>
      <c r="CZ18" s="1">
        <v>1</v>
      </c>
    </row>
    <row r="19" spans="1:104" x14ac:dyDescent="0.2">
      <c r="A19" s="52" t="s">
        <v>47</v>
      </c>
      <c r="B19" s="53" t="s">
        <v>425</v>
      </c>
      <c r="C19" s="54" t="s">
        <v>426</v>
      </c>
      <c r="D19" s="55"/>
      <c r="E19" s="56"/>
      <c r="F19" s="56"/>
      <c r="G19" s="57">
        <f>SUM(G7:G18)</f>
        <v>0</v>
      </c>
      <c r="H19" s="58"/>
      <c r="I19" s="57">
        <f>SUM(I7:I18)</f>
        <v>0</v>
      </c>
      <c r="J19" s="59"/>
      <c r="K19" s="57">
        <f>SUM(K7:K18)</f>
        <v>0</v>
      </c>
      <c r="O19" s="38"/>
      <c r="X19" s="60">
        <f>K19</f>
        <v>0</v>
      </c>
      <c r="Y19" s="60">
        <f>I19</f>
        <v>0</v>
      </c>
      <c r="Z19" s="47">
        <f>G19</f>
        <v>0</v>
      </c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61"/>
      <c r="BB19" s="61"/>
      <c r="BC19" s="61"/>
      <c r="BD19" s="61"/>
      <c r="BE19" s="61"/>
      <c r="BF19" s="61"/>
      <c r="BG19" s="38"/>
      <c r="BH19" s="38"/>
      <c r="BI19" s="38"/>
    </row>
    <row r="20" spans="1:104" ht="14.25" customHeight="1" x14ac:dyDescent="0.2">
      <c r="A20" s="28" t="s">
        <v>42</v>
      </c>
      <c r="B20" s="29" t="s">
        <v>435</v>
      </c>
      <c r="C20" s="30" t="s">
        <v>436</v>
      </c>
      <c r="D20" s="31"/>
      <c r="E20" s="32"/>
      <c r="F20" s="32"/>
      <c r="G20" s="33"/>
      <c r="H20" s="34"/>
      <c r="I20" s="35"/>
      <c r="J20" s="36"/>
      <c r="K20" s="37"/>
      <c r="O20" s="38"/>
    </row>
    <row r="21" spans="1:104" ht="22.5" x14ac:dyDescent="0.2">
      <c r="A21" s="39">
        <v>6</v>
      </c>
      <c r="B21" s="40" t="s">
        <v>427</v>
      </c>
      <c r="C21" s="41" t="s">
        <v>406</v>
      </c>
      <c r="D21" s="42" t="s">
        <v>95</v>
      </c>
      <c r="E21" s="159">
        <v>4.8</v>
      </c>
      <c r="F21" s="43"/>
      <c r="G21" s="44">
        <f>E21*F21</f>
        <v>0</v>
      </c>
      <c r="H21" s="45">
        <v>0</v>
      </c>
      <c r="I21" s="46">
        <f>E21*H21</f>
        <v>0</v>
      </c>
      <c r="J21" s="45"/>
      <c r="K21" s="46">
        <f>E21*J21</f>
        <v>0</v>
      </c>
      <c r="O21" s="38"/>
      <c r="Z21" s="38"/>
      <c r="AA21" s="38">
        <v>12</v>
      </c>
      <c r="AB21" s="38">
        <v>0</v>
      </c>
      <c r="AC21" s="38">
        <v>6</v>
      </c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47">
        <f>G21</f>
        <v>0</v>
      </c>
      <c r="BA21" s="38"/>
      <c r="BB21" s="38"/>
      <c r="BC21" s="38"/>
      <c r="BD21" s="38"/>
      <c r="BE21" s="38"/>
      <c r="BF21" s="38"/>
      <c r="BG21" s="38"/>
      <c r="BH21" s="38"/>
      <c r="BI21" s="38"/>
      <c r="CA21" s="38">
        <v>12</v>
      </c>
      <c r="CB21" s="38">
        <v>0</v>
      </c>
      <c r="CZ21" s="1">
        <v>1</v>
      </c>
    </row>
    <row r="22" spans="1:104" x14ac:dyDescent="0.2">
      <c r="A22" s="48"/>
      <c r="B22" s="49"/>
      <c r="C22" s="188" t="s">
        <v>437</v>
      </c>
      <c r="D22" s="189"/>
      <c r="E22" s="189"/>
      <c r="F22" s="189"/>
      <c r="G22" s="190"/>
      <c r="I22" s="50"/>
      <c r="K22" s="50"/>
      <c r="L22" s="51" t="s">
        <v>437</v>
      </c>
      <c r="O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</row>
    <row r="23" spans="1:104" ht="22.5" x14ac:dyDescent="0.2">
      <c r="A23" s="39">
        <v>7</v>
      </c>
      <c r="B23" s="40" t="s">
        <v>429</v>
      </c>
      <c r="C23" s="41" t="s">
        <v>430</v>
      </c>
      <c r="D23" s="42" t="s">
        <v>45</v>
      </c>
      <c r="E23" s="159">
        <v>7530</v>
      </c>
      <c r="F23" s="43"/>
      <c r="G23" s="44">
        <f>E23*F23</f>
        <v>0</v>
      </c>
      <c r="H23" s="45">
        <v>0</v>
      </c>
      <c r="I23" s="46">
        <f>E23*H23</f>
        <v>0</v>
      </c>
      <c r="J23" s="45"/>
      <c r="K23" s="46">
        <f>E23*J23</f>
        <v>0</v>
      </c>
      <c r="O23" s="38"/>
      <c r="Z23" s="38"/>
      <c r="AA23" s="38">
        <v>12</v>
      </c>
      <c r="AB23" s="38">
        <v>0</v>
      </c>
      <c r="AC23" s="38">
        <v>7</v>
      </c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47">
        <f>G23</f>
        <v>0</v>
      </c>
      <c r="BA23" s="38"/>
      <c r="BB23" s="38"/>
      <c r="BC23" s="38"/>
      <c r="BD23" s="38"/>
      <c r="BE23" s="38"/>
      <c r="BF23" s="38"/>
      <c r="BG23" s="38"/>
      <c r="BH23" s="38"/>
      <c r="BI23" s="38"/>
      <c r="CA23" s="38">
        <v>12</v>
      </c>
      <c r="CB23" s="38">
        <v>0</v>
      </c>
      <c r="CZ23" s="1">
        <v>1</v>
      </c>
    </row>
    <row r="24" spans="1:104" x14ac:dyDescent="0.2">
      <c r="A24" s="48"/>
      <c r="B24" s="49"/>
      <c r="C24" s="188" t="s">
        <v>438</v>
      </c>
      <c r="D24" s="189"/>
      <c r="E24" s="189"/>
      <c r="F24" s="189"/>
      <c r="G24" s="190"/>
      <c r="I24" s="50"/>
      <c r="K24" s="50"/>
      <c r="L24" s="51" t="s">
        <v>438</v>
      </c>
      <c r="O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</row>
    <row r="25" spans="1:104" ht="22.5" x14ac:dyDescent="0.2">
      <c r="A25" s="39">
        <v>8</v>
      </c>
      <c r="B25" s="40" t="s">
        <v>393</v>
      </c>
      <c r="C25" s="41" t="s">
        <v>394</v>
      </c>
      <c r="D25" s="42" t="s">
        <v>45</v>
      </c>
      <c r="E25" s="159">
        <v>8</v>
      </c>
      <c r="F25" s="43"/>
      <c r="G25" s="44">
        <f>E25*F25</f>
        <v>0</v>
      </c>
      <c r="H25" s="45">
        <v>0</v>
      </c>
      <c r="I25" s="46">
        <f>E25*H25</f>
        <v>0</v>
      </c>
      <c r="J25" s="45"/>
      <c r="K25" s="46">
        <f>E25*J25</f>
        <v>0</v>
      </c>
      <c r="O25" s="38"/>
      <c r="Z25" s="38"/>
      <c r="AA25" s="38">
        <v>12</v>
      </c>
      <c r="AB25" s="38">
        <v>0</v>
      </c>
      <c r="AC25" s="38">
        <v>8</v>
      </c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47">
        <f>G25</f>
        <v>0</v>
      </c>
      <c r="BA25" s="38"/>
      <c r="BB25" s="38"/>
      <c r="BC25" s="38"/>
      <c r="BD25" s="38"/>
      <c r="BE25" s="38"/>
      <c r="BF25" s="38"/>
      <c r="BG25" s="38"/>
      <c r="BH25" s="38"/>
      <c r="BI25" s="38"/>
      <c r="CA25" s="38">
        <v>12</v>
      </c>
      <c r="CB25" s="38">
        <v>0</v>
      </c>
      <c r="CZ25" s="1">
        <v>1</v>
      </c>
    </row>
    <row r="26" spans="1:104" ht="22.5" x14ac:dyDescent="0.2">
      <c r="A26" s="48"/>
      <c r="B26" s="49"/>
      <c r="C26" s="188" t="s">
        <v>395</v>
      </c>
      <c r="D26" s="189"/>
      <c r="E26" s="189"/>
      <c r="F26" s="189"/>
      <c r="G26" s="190"/>
      <c r="I26" s="50"/>
      <c r="K26" s="50"/>
      <c r="L26" s="51" t="s">
        <v>395</v>
      </c>
      <c r="O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</row>
    <row r="27" spans="1:104" x14ac:dyDescent="0.2">
      <c r="A27" s="48"/>
      <c r="B27" s="49"/>
      <c r="C27" s="188" t="s">
        <v>439</v>
      </c>
      <c r="D27" s="189"/>
      <c r="E27" s="189"/>
      <c r="F27" s="189"/>
      <c r="G27" s="190"/>
      <c r="I27" s="50"/>
      <c r="K27" s="50"/>
      <c r="L27" s="51" t="s">
        <v>439</v>
      </c>
      <c r="O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</row>
    <row r="28" spans="1:104" x14ac:dyDescent="0.2">
      <c r="A28" s="48"/>
      <c r="B28" s="49"/>
      <c r="C28" s="188" t="s">
        <v>440</v>
      </c>
      <c r="D28" s="189"/>
      <c r="E28" s="189"/>
      <c r="F28" s="189"/>
      <c r="G28" s="190"/>
      <c r="I28" s="50"/>
      <c r="K28" s="50"/>
      <c r="L28" s="51" t="s">
        <v>440</v>
      </c>
      <c r="O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</row>
    <row r="29" spans="1:104" ht="22.5" x14ac:dyDescent="0.2">
      <c r="A29" s="39">
        <v>9</v>
      </c>
      <c r="B29" s="40" t="s">
        <v>357</v>
      </c>
      <c r="C29" s="41" t="s">
        <v>408</v>
      </c>
      <c r="D29" s="42" t="s">
        <v>95</v>
      </c>
      <c r="E29" s="159">
        <v>4.8</v>
      </c>
      <c r="F29" s="43"/>
      <c r="G29" s="44">
        <f>E29*F29</f>
        <v>0</v>
      </c>
      <c r="H29" s="45">
        <v>0</v>
      </c>
      <c r="I29" s="46">
        <f>E29*H29</f>
        <v>0</v>
      </c>
      <c r="J29" s="45"/>
      <c r="K29" s="46">
        <f>E29*J29</f>
        <v>0</v>
      </c>
      <c r="O29" s="38"/>
      <c r="Z29" s="38"/>
      <c r="AA29" s="38">
        <v>12</v>
      </c>
      <c r="AB29" s="38">
        <v>0</v>
      </c>
      <c r="AC29" s="38">
        <v>9</v>
      </c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47">
        <f>G29</f>
        <v>0</v>
      </c>
      <c r="BA29" s="38"/>
      <c r="BB29" s="38"/>
      <c r="BC29" s="38"/>
      <c r="BD29" s="38"/>
      <c r="BE29" s="38"/>
      <c r="BF29" s="38"/>
      <c r="BG29" s="38"/>
      <c r="BH29" s="38"/>
      <c r="BI29" s="38"/>
      <c r="CA29" s="38">
        <v>12</v>
      </c>
      <c r="CB29" s="38">
        <v>0</v>
      </c>
      <c r="CZ29" s="1">
        <v>1</v>
      </c>
    </row>
    <row r="30" spans="1:104" x14ac:dyDescent="0.2">
      <c r="A30" s="48"/>
      <c r="B30" s="49"/>
      <c r="C30" s="188" t="s">
        <v>409</v>
      </c>
      <c r="D30" s="189"/>
      <c r="E30" s="189"/>
      <c r="F30" s="189"/>
      <c r="G30" s="190"/>
      <c r="I30" s="50"/>
      <c r="K30" s="50"/>
      <c r="L30" s="51" t="s">
        <v>409</v>
      </c>
      <c r="O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</row>
    <row r="31" spans="1:104" ht="33.75" x14ac:dyDescent="0.2">
      <c r="A31" s="39">
        <v>10</v>
      </c>
      <c r="B31" s="40" t="s">
        <v>276</v>
      </c>
      <c r="C31" s="41" t="s">
        <v>441</v>
      </c>
      <c r="D31" s="42" t="s">
        <v>232</v>
      </c>
      <c r="E31" s="159">
        <v>2.5600000000000001E-2</v>
      </c>
      <c r="F31" s="43"/>
      <c r="G31" s="44">
        <f>E31*F31</f>
        <v>0</v>
      </c>
      <c r="H31" s="45">
        <v>0</v>
      </c>
      <c r="I31" s="46">
        <f>E31*H31</f>
        <v>0</v>
      </c>
      <c r="J31" s="45"/>
      <c r="K31" s="46">
        <f>E31*J31</f>
        <v>0</v>
      </c>
      <c r="O31" s="38"/>
      <c r="Z31" s="38"/>
      <c r="AA31" s="38">
        <v>12</v>
      </c>
      <c r="AB31" s="38">
        <v>0</v>
      </c>
      <c r="AC31" s="38">
        <v>10</v>
      </c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47">
        <f>G31</f>
        <v>0</v>
      </c>
      <c r="BA31" s="38"/>
      <c r="BB31" s="38"/>
      <c r="BC31" s="38"/>
      <c r="BD31" s="38"/>
      <c r="BE31" s="38"/>
      <c r="BF31" s="38"/>
      <c r="BG31" s="38"/>
      <c r="BH31" s="38"/>
      <c r="BI31" s="38"/>
      <c r="CA31" s="38">
        <v>12</v>
      </c>
      <c r="CB31" s="38">
        <v>0</v>
      </c>
      <c r="CZ31" s="1">
        <v>1</v>
      </c>
    </row>
    <row r="32" spans="1:104" x14ac:dyDescent="0.2">
      <c r="A32" s="39">
        <v>11</v>
      </c>
      <c r="B32" s="40" t="s">
        <v>300</v>
      </c>
      <c r="C32" s="41" t="s">
        <v>410</v>
      </c>
      <c r="D32" s="42" t="s">
        <v>95</v>
      </c>
      <c r="E32" s="159">
        <v>4.8</v>
      </c>
      <c r="F32" s="43"/>
      <c r="G32" s="44">
        <f>E32*F32</f>
        <v>0</v>
      </c>
      <c r="H32" s="45">
        <v>0</v>
      </c>
      <c r="I32" s="46">
        <f>E32*H32</f>
        <v>0</v>
      </c>
      <c r="J32" s="45"/>
      <c r="K32" s="46">
        <f>E32*J32</f>
        <v>0</v>
      </c>
      <c r="O32" s="38"/>
      <c r="Z32" s="38"/>
      <c r="AA32" s="38">
        <v>12</v>
      </c>
      <c r="AB32" s="38">
        <v>0</v>
      </c>
      <c r="AC32" s="38">
        <v>11</v>
      </c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47">
        <f>G32</f>
        <v>0</v>
      </c>
      <c r="BA32" s="38"/>
      <c r="BB32" s="38"/>
      <c r="BC32" s="38"/>
      <c r="BD32" s="38"/>
      <c r="BE32" s="38"/>
      <c r="BF32" s="38"/>
      <c r="BG32" s="38"/>
      <c r="BH32" s="38"/>
      <c r="BI32" s="38"/>
      <c r="CA32" s="38">
        <v>12</v>
      </c>
      <c r="CB32" s="38">
        <v>0</v>
      </c>
      <c r="CZ32" s="1">
        <v>1</v>
      </c>
    </row>
    <row r="33" spans="1:104" x14ac:dyDescent="0.2">
      <c r="A33" s="52" t="s">
        <v>47</v>
      </c>
      <c r="B33" s="53" t="s">
        <v>435</v>
      </c>
      <c r="C33" s="54" t="s">
        <v>436</v>
      </c>
      <c r="D33" s="55"/>
      <c r="E33" s="56"/>
      <c r="F33" s="56"/>
      <c r="G33" s="57">
        <f>SUM(G20:G32)</f>
        <v>0</v>
      </c>
      <c r="H33" s="58"/>
      <c r="I33" s="57">
        <f>SUM(I20:I32)</f>
        <v>0</v>
      </c>
      <c r="J33" s="59"/>
      <c r="K33" s="57">
        <f>SUM(K20:K32)</f>
        <v>0</v>
      </c>
      <c r="O33" s="38"/>
      <c r="X33" s="60">
        <f>K33</f>
        <v>0</v>
      </c>
      <c r="Y33" s="60">
        <f>I33</f>
        <v>0</v>
      </c>
      <c r="Z33" s="47">
        <f>G33</f>
        <v>0</v>
      </c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61"/>
      <c r="BB33" s="61"/>
      <c r="BC33" s="61"/>
      <c r="BD33" s="61"/>
      <c r="BE33" s="61"/>
      <c r="BF33" s="61"/>
      <c r="BG33" s="38"/>
      <c r="BH33" s="38"/>
      <c r="BI33" s="38"/>
    </row>
    <row r="34" spans="1:104" ht="14.25" customHeight="1" x14ac:dyDescent="0.2">
      <c r="A34" s="28" t="s">
        <v>42</v>
      </c>
      <c r="B34" s="29" t="s">
        <v>442</v>
      </c>
      <c r="C34" s="30" t="s">
        <v>443</v>
      </c>
      <c r="D34" s="31"/>
      <c r="E34" s="32"/>
      <c r="F34" s="32"/>
      <c r="G34" s="33"/>
      <c r="H34" s="34"/>
      <c r="I34" s="35"/>
      <c r="J34" s="36"/>
      <c r="K34" s="37"/>
      <c r="O34" s="38"/>
    </row>
    <row r="35" spans="1:104" ht="22.5" x14ac:dyDescent="0.2">
      <c r="A35" s="39">
        <v>12</v>
      </c>
      <c r="B35" s="40" t="s">
        <v>427</v>
      </c>
      <c r="C35" s="41" t="s">
        <v>406</v>
      </c>
      <c r="D35" s="42" t="s">
        <v>95</v>
      </c>
      <c r="E35" s="159">
        <v>4.8</v>
      </c>
      <c r="F35" s="43"/>
      <c r="G35" s="44">
        <f>E35*F35</f>
        <v>0</v>
      </c>
      <c r="H35" s="45">
        <v>0</v>
      </c>
      <c r="I35" s="46">
        <f>E35*H35</f>
        <v>0</v>
      </c>
      <c r="J35" s="45"/>
      <c r="K35" s="46">
        <f>E35*J35</f>
        <v>0</v>
      </c>
      <c r="O35" s="38"/>
      <c r="Z35" s="38"/>
      <c r="AA35" s="38">
        <v>12</v>
      </c>
      <c r="AB35" s="38">
        <v>0</v>
      </c>
      <c r="AC35" s="38">
        <v>12</v>
      </c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47">
        <f>G35</f>
        <v>0</v>
      </c>
      <c r="BA35" s="38"/>
      <c r="BB35" s="38"/>
      <c r="BC35" s="38"/>
      <c r="BD35" s="38"/>
      <c r="BE35" s="38"/>
      <c r="BF35" s="38"/>
      <c r="BG35" s="38"/>
      <c r="BH35" s="38"/>
      <c r="BI35" s="38"/>
      <c r="CA35" s="38">
        <v>12</v>
      </c>
      <c r="CB35" s="38">
        <v>0</v>
      </c>
      <c r="CZ35" s="1">
        <v>1</v>
      </c>
    </row>
    <row r="36" spans="1:104" x14ac:dyDescent="0.2">
      <c r="A36" s="48"/>
      <c r="B36" s="49"/>
      <c r="C36" s="188" t="s">
        <v>437</v>
      </c>
      <c r="D36" s="189"/>
      <c r="E36" s="189"/>
      <c r="F36" s="189"/>
      <c r="G36" s="190"/>
      <c r="I36" s="50"/>
      <c r="K36" s="50"/>
      <c r="L36" s="51" t="s">
        <v>437</v>
      </c>
      <c r="O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</row>
    <row r="37" spans="1:104" ht="22.5" x14ac:dyDescent="0.2">
      <c r="A37" s="39">
        <v>13</v>
      </c>
      <c r="B37" s="40" t="s">
        <v>429</v>
      </c>
      <c r="C37" s="41" t="s">
        <v>430</v>
      </c>
      <c r="D37" s="42" t="s">
        <v>45</v>
      </c>
      <c r="E37" s="159">
        <v>7530</v>
      </c>
      <c r="F37" s="43"/>
      <c r="G37" s="44">
        <f>E37*F37</f>
        <v>0</v>
      </c>
      <c r="H37" s="45">
        <v>0</v>
      </c>
      <c r="I37" s="46">
        <f>E37*H37</f>
        <v>0</v>
      </c>
      <c r="J37" s="45"/>
      <c r="K37" s="46">
        <f>E37*J37</f>
        <v>0</v>
      </c>
      <c r="O37" s="38"/>
      <c r="Z37" s="38"/>
      <c r="AA37" s="38">
        <v>12</v>
      </c>
      <c r="AB37" s="38">
        <v>0</v>
      </c>
      <c r="AC37" s="38">
        <v>13</v>
      </c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47">
        <f>G37</f>
        <v>0</v>
      </c>
      <c r="BA37" s="38"/>
      <c r="BB37" s="38"/>
      <c r="BC37" s="38"/>
      <c r="BD37" s="38"/>
      <c r="BE37" s="38"/>
      <c r="BF37" s="38"/>
      <c r="BG37" s="38"/>
      <c r="BH37" s="38"/>
      <c r="BI37" s="38"/>
      <c r="CA37" s="38">
        <v>12</v>
      </c>
      <c r="CB37" s="38">
        <v>0</v>
      </c>
      <c r="CZ37" s="1">
        <v>1</v>
      </c>
    </row>
    <row r="38" spans="1:104" x14ac:dyDescent="0.2">
      <c r="A38" s="48"/>
      <c r="B38" s="49"/>
      <c r="C38" s="188" t="s">
        <v>431</v>
      </c>
      <c r="D38" s="189"/>
      <c r="E38" s="189"/>
      <c r="F38" s="189"/>
      <c r="G38" s="190"/>
      <c r="I38" s="50"/>
      <c r="K38" s="50"/>
      <c r="L38" s="51" t="s">
        <v>431</v>
      </c>
      <c r="O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</row>
    <row r="39" spans="1:104" x14ac:dyDescent="0.2">
      <c r="A39" s="48"/>
      <c r="B39" s="49"/>
      <c r="C39" s="188" t="s">
        <v>432</v>
      </c>
      <c r="D39" s="189"/>
      <c r="E39" s="189"/>
      <c r="F39" s="189"/>
      <c r="G39" s="190"/>
      <c r="I39" s="50"/>
      <c r="K39" s="50"/>
      <c r="L39" s="51" t="s">
        <v>432</v>
      </c>
      <c r="O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</row>
    <row r="40" spans="1:104" x14ac:dyDescent="0.2">
      <c r="A40" s="48"/>
      <c r="B40" s="49"/>
      <c r="C40" s="188" t="s">
        <v>433</v>
      </c>
      <c r="D40" s="189"/>
      <c r="E40" s="189"/>
      <c r="F40" s="189"/>
      <c r="G40" s="190"/>
      <c r="I40" s="50"/>
      <c r="K40" s="50"/>
      <c r="L40" s="51" t="s">
        <v>433</v>
      </c>
      <c r="O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</row>
    <row r="41" spans="1:104" ht="22.5" x14ac:dyDescent="0.2">
      <c r="A41" s="39">
        <v>14</v>
      </c>
      <c r="B41" s="40" t="s">
        <v>444</v>
      </c>
      <c r="C41" s="41" t="s">
        <v>445</v>
      </c>
      <c r="D41" s="42" t="s">
        <v>83</v>
      </c>
      <c r="E41" s="159">
        <v>8</v>
      </c>
      <c r="F41" s="43"/>
      <c r="G41" s="44">
        <f>E41*F41</f>
        <v>0</v>
      </c>
      <c r="H41" s="45">
        <v>0</v>
      </c>
      <c r="I41" s="46">
        <f>E41*H41</f>
        <v>0</v>
      </c>
      <c r="J41" s="45"/>
      <c r="K41" s="46">
        <f>E41*J41</f>
        <v>0</v>
      </c>
      <c r="O41" s="38"/>
      <c r="Z41" s="38"/>
      <c r="AA41" s="38">
        <v>12</v>
      </c>
      <c r="AB41" s="38">
        <v>0</v>
      </c>
      <c r="AC41" s="38">
        <v>14</v>
      </c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47">
        <f>G41</f>
        <v>0</v>
      </c>
      <c r="BA41" s="38"/>
      <c r="BB41" s="38"/>
      <c r="BC41" s="38"/>
      <c r="BD41" s="38"/>
      <c r="BE41" s="38"/>
      <c r="BF41" s="38"/>
      <c r="BG41" s="38"/>
      <c r="BH41" s="38"/>
      <c r="BI41" s="38"/>
      <c r="CA41" s="38">
        <v>12</v>
      </c>
      <c r="CB41" s="38">
        <v>0</v>
      </c>
      <c r="CZ41" s="1">
        <v>1</v>
      </c>
    </row>
    <row r="42" spans="1:104" ht="22.5" x14ac:dyDescent="0.2">
      <c r="A42" s="48"/>
      <c r="B42" s="49"/>
      <c r="C42" s="188" t="s">
        <v>446</v>
      </c>
      <c r="D42" s="189"/>
      <c r="E42" s="189"/>
      <c r="F42" s="189"/>
      <c r="G42" s="190"/>
      <c r="I42" s="50"/>
      <c r="K42" s="50"/>
      <c r="L42" s="51" t="s">
        <v>446</v>
      </c>
      <c r="O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</row>
    <row r="43" spans="1:104" ht="33.75" x14ac:dyDescent="0.2">
      <c r="A43" s="39">
        <v>15</v>
      </c>
      <c r="B43" s="40" t="s">
        <v>447</v>
      </c>
      <c r="C43" s="41" t="s">
        <v>448</v>
      </c>
      <c r="D43" s="42" t="s">
        <v>83</v>
      </c>
      <c r="E43" s="159">
        <v>8</v>
      </c>
      <c r="F43" s="43"/>
      <c r="G43" s="44">
        <f>E43*F43</f>
        <v>0</v>
      </c>
      <c r="H43" s="45">
        <v>0</v>
      </c>
      <c r="I43" s="46">
        <f>E43*H43</f>
        <v>0</v>
      </c>
      <c r="J43" s="45"/>
      <c r="K43" s="46">
        <f>E43*J43</f>
        <v>0</v>
      </c>
      <c r="O43" s="38"/>
      <c r="Z43" s="38"/>
      <c r="AA43" s="38">
        <v>12</v>
      </c>
      <c r="AB43" s="38">
        <v>0</v>
      </c>
      <c r="AC43" s="38">
        <v>15</v>
      </c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47">
        <f>G43</f>
        <v>0</v>
      </c>
      <c r="BA43" s="38"/>
      <c r="BB43" s="38"/>
      <c r="BC43" s="38"/>
      <c r="BD43" s="38"/>
      <c r="BE43" s="38"/>
      <c r="BF43" s="38"/>
      <c r="BG43" s="38"/>
      <c r="BH43" s="38"/>
      <c r="BI43" s="38"/>
      <c r="CA43" s="38">
        <v>12</v>
      </c>
      <c r="CB43" s="38">
        <v>0</v>
      </c>
      <c r="CZ43" s="1">
        <v>1</v>
      </c>
    </row>
    <row r="44" spans="1:104" ht="22.5" x14ac:dyDescent="0.2">
      <c r="A44" s="48"/>
      <c r="B44" s="49"/>
      <c r="C44" s="188" t="s">
        <v>449</v>
      </c>
      <c r="D44" s="189"/>
      <c r="E44" s="189"/>
      <c r="F44" s="189"/>
      <c r="G44" s="190"/>
      <c r="I44" s="50"/>
      <c r="K44" s="50"/>
      <c r="L44" s="51" t="s">
        <v>449</v>
      </c>
      <c r="O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</row>
    <row r="45" spans="1:104" ht="22.5" x14ac:dyDescent="0.2">
      <c r="A45" s="39">
        <v>16</v>
      </c>
      <c r="B45" s="40" t="s">
        <v>357</v>
      </c>
      <c r="C45" s="41" t="s">
        <v>408</v>
      </c>
      <c r="D45" s="42" t="s">
        <v>95</v>
      </c>
      <c r="E45" s="159">
        <v>4.8</v>
      </c>
      <c r="F45" s="43"/>
      <c r="G45" s="44">
        <f>E45*F45</f>
        <v>0</v>
      </c>
      <c r="H45" s="45">
        <v>0</v>
      </c>
      <c r="I45" s="46">
        <f>E45*H45</f>
        <v>0</v>
      </c>
      <c r="J45" s="45"/>
      <c r="K45" s="46">
        <f>E45*J45</f>
        <v>0</v>
      </c>
      <c r="O45" s="38"/>
      <c r="Z45" s="38"/>
      <c r="AA45" s="38">
        <v>12</v>
      </c>
      <c r="AB45" s="38">
        <v>0</v>
      </c>
      <c r="AC45" s="38">
        <v>16</v>
      </c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47">
        <f>G45</f>
        <v>0</v>
      </c>
      <c r="BA45" s="38"/>
      <c r="BB45" s="38"/>
      <c r="BC45" s="38"/>
      <c r="BD45" s="38"/>
      <c r="BE45" s="38"/>
      <c r="BF45" s="38"/>
      <c r="BG45" s="38"/>
      <c r="BH45" s="38"/>
      <c r="BI45" s="38"/>
      <c r="CA45" s="38">
        <v>12</v>
      </c>
      <c r="CB45" s="38">
        <v>0</v>
      </c>
      <c r="CZ45" s="1">
        <v>1</v>
      </c>
    </row>
    <row r="46" spans="1:104" x14ac:dyDescent="0.2">
      <c r="A46" s="48"/>
      <c r="B46" s="49"/>
      <c r="C46" s="188" t="s">
        <v>409</v>
      </c>
      <c r="D46" s="189"/>
      <c r="E46" s="189"/>
      <c r="F46" s="189"/>
      <c r="G46" s="190"/>
      <c r="I46" s="50"/>
      <c r="K46" s="50"/>
      <c r="L46" s="51" t="s">
        <v>409</v>
      </c>
      <c r="O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</row>
    <row r="47" spans="1:104" ht="33.75" x14ac:dyDescent="0.2">
      <c r="A47" s="39">
        <v>17</v>
      </c>
      <c r="B47" s="40" t="s">
        <v>450</v>
      </c>
      <c r="C47" s="41" t="s">
        <v>451</v>
      </c>
      <c r="D47" s="42" t="s">
        <v>232</v>
      </c>
      <c r="E47" s="159">
        <v>0.08</v>
      </c>
      <c r="F47" s="43"/>
      <c r="G47" s="44">
        <f>E47*F47</f>
        <v>0</v>
      </c>
      <c r="H47" s="45">
        <v>0</v>
      </c>
      <c r="I47" s="46">
        <f>E47*H47</f>
        <v>0</v>
      </c>
      <c r="J47" s="45"/>
      <c r="K47" s="46">
        <f>E47*J47</f>
        <v>0</v>
      </c>
      <c r="O47" s="38"/>
      <c r="Z47" s="38"/>
      <c r="AA47" s="38">
        <v>12</v>
      </c>
      <c r="AB47" s="38">
        <v>0</v>
      </c>
      <c r="AC47" s="38">
        <v>17</v>
      </c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47">
        <f>G47</f>
        <v>0</v>
      </c>
      <c r="BA47" s="38"/>
      <c r="BB47" s="38"/>
      <c r="BC47" s="38"/>
      <c r="BD47" s="38"/>
      <c r="BE47" s="38"/>
      <c r="BF47" s="38"/>
      <c r="BG47" s="38"/>
      <c r="BH47" s="38"/>
      <c r="BI47" s="38"/>
      <c r="CA47" s="38">
        <v>12</v>
      </c>
      <c r="CB47" s="38">
        <v>0</v>
      </c>
      <c r="CZ47" s="1">
        <v>1</v>
      </c>
    </row>
    <row r="48" spans="1:104" ht="33.75" x14ac:dyDescent="0.2">
      <c r="A48" s="39">
        <v>18</v>
      </c>
      <c r="B48" s="40" t="s">
        <v>276</v>
      </c>
      <c r="C48" s="41" t="s">
        <v>452</v>
      </c>
      <c r="D48" s="42" t="s">
        <v>232</v>
      </c>
      <c r="E48" s="159">
        <v>8.48E-2</v>
      </c>
      <c r="F48" s="43"/>
      <c r="G48" s="44">
        <f>E48*F48</f>
        <v>0</v>
      </c>
      <c r="H48" s="45">
        <v>0</v>
      </c>
      <c r="I48" s="46">
        <f>E48*H48</f>
        <v>0</v>
      </c>
      <c r="J48" s="45"/>
      <c r="K48" s="46">
        <f>E48*J48</f>
        <v>0</v>
      </c>
      <c r="O48" s="38"/>
      <c r="Z48" s="38"/>
      <c r="AA48" s="38">
        <v>12</v>
      </c>
      <c r="AB48" s="38">
        <v>0</v>
      </c>
      <c r="AC48" s="38">
        <v>18</v>
      </c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47">
        <f>G48</f>
        <v>0</v>
      </c>
      <c r="BA48" s="38"/>
      <c r="BB48" s="38"/>
      <c r="BC48" s="38"/>
      <c r="BD48" s="38"/>
      <c r="BE48" s="38"/>
      <c r="BF48" s="38"/>
      <c r="BG48" s="38"/>
      <c r="BH48" s="38"/>
      <c r="BI48" s="38"/>
      <c r="CA48" s="38">
        <v>12</v>
      </c>
      <c r="CB48" s="38">
        <v>0</v>
      </c>
      <c r="CZ48" s="1">
        <v>1</v>
      </c>
    </row>
    <row r="49" spans="1:104" x14ac:dyDescent="0.2">
      <c r="A49" s="39">
        <v>19</v>
      </c>
      <c r="B49" s="40" t="s">
        <v>300</v>
      </c>
      <c r="C49" s="41" t="s">
        <v>453</v>
      </c>
      <c r="D49" s="42" t="s">
        <v>83</v>
      </c>
      <c r="E49" s="159">
        <v>46</v>
      </c>
      <c r="F49" s="43"/>
      <c r="G49" s="44">
        <f>E49*F49</f>
        <v>0</v>
      </c>
      <c r="H49" s="45">
        <v>0</v>
      </c>
      <c r="I49" s="46">
        <f>E49*H49</f>
        <v>0</v>
      </c>
      <c r="J49" s="45"/>
      <c r="K49" s="46">
        <f>E49*J49</f>
        <v>0</v>
      </c>
      <c r="O49" s="38"/>
      <c r="Z49" s="38"/>
      <c r="AA49" s="38">
        <v>12</v>
      </c>
      <c r="AB49" s="38">
        <v>0</v>
      </c>
      <c r="AC49" s="38">
        <v>21</v>
      </c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47">
        <f>G49</f>
        <v>0</v>
      </c>
      <c r="BA49" s="38"/>
      <c r="BB49" s="38"/>
      <c r="BC49" s="38"/>
      <c r="BD49" s="38"/>
      <c r="BE49" s="38"/>
      <c r="BF49" s="38"/>
      <c r="BG49" s="38"/>
      <c r="BH49" s="38"/>
      <c r="BI49" s="38"/>
      <c r="CA49" s="38">
        <v>12</v>
      </c>
      <c r="CB49" s="38">
        <v>0</v>
      </c>
      <c r="CZ49" s="1">
        <v>1</v>
      </c>
    </row>
    <row r="50" spans="1:104" x14ac:dyDescent="0.2">
      <c r="A50" s="48"/>
      <c r="B50" s="49"/>
      <c r="C50" s="188" t="s">
        <v>454</v>
      </c>
      <c r="D50" s="189"/>
      <c r="E50" s="189"/>
      <c r="F50" s="189"/>
      <c r="G50" s="190"/>
      <c r="I50" s="50"/>
      <c r="K50" s="50"/>
      <c r="L50" s="51" t="s">
        <v>454</v>
      </c>
      <c r="O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</row>
    <row r="51" spans="1:104" x14ac:dyDescent="0.2">
      <c r="A51" s="39">
        <v>20</v>
      </c>
      <c r="B51" s="40" t="s">
        <v>300</v>
      </c>
      <c r="C51" s="41" t="s">
        <v>410</v>
      </c>
      <c r="D51" s="42" t="s">
        <v>95</v>
      </c>
      <c r="E51" s="159">
        <v>4.8</v>
      </c>
      <c r="F51" s="43"/>
      <c r="G51" s="44">
        <f>E51*F51</f>
        <v>0</v>
      </c>
      <c r="H51" s="45">
        <v>0</v>
      </c>
      <c r="I51" s="46">
        <f>E51*H51</f>
        <v>0</v>
      </c>
      <c r="J51" s="45"/>
      <c r="K51" s="46">
        <f>E51*J51</f>
        <v>0</v>
      </c>
      <c r="O51" s="38"/>
      <c r="Z51" s="38"/>
      <c r="AA51" s="38">
        <v>12</v>
      </c>
      <c r="AB51" s="38">
        <v>0</v>
      </c>
      <c r="AC51" s="38">
        <v>20</v>
      </c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47">
        <f>G51</f>
        <v>0</v>
      </c>
      <c r="BA51" s="38"/>
      <c r="BB51" s="38"/>
      <c r="BC51" s="38"/>
      <c r="BD51" s="38"/>
      <c r="BE51" s="38"/>
      <c r="BF51" s="38"/>
      <c r="BG51" s="38"/>
      <c r="BH51" s="38"/>
      <c r="BI51" s="38"/>
      <c r="CA51" s="38">
        <v>12</v>
      </c>
      <c r="CB51" s="38">
        <v>0</v>
      </c>
      <c r="CZ51" s="1">
        <v>1</v>
      </c>
    </row>
    <row r="52" spans="1:104" x14ac:dyDescent="0.2">
      <c r="A52" s="39">
        <v>21</v>
      </c>
      <c r="B52" s="40" t="s">
        <v>300</v>
      </c>
      <c r="C52" s="41" t="s">
        <v>455</v>
      </c>
      <c r="D52" s="42" t="s">
        <v>95</v>
      </c>
      <c r="E52" s="159">
        <v>0.8</v>
      </c>
      <c r="F52" s="43"/>
      <c r="G52" s="44">
        <f>E52*F52</f>
        <v>0</v>
      </c>
      <c r="H52" s="45">
        <v>0</v>
      </c>
      <c r="I52" s="46">
        <f>E52*H52</f>
        <v>0</v>
      </c>
      <c r="J52" s="45"/>
      <c r="K52" s="46">
        <f>E52*J52</f>
        <v>0</v>
      </c>
      <c r="O52" s="38"/>
      <c r="Z52" s="38"/>
      <c r="AA52" s="38">
        <v>12</v>
      </c>
      <c r="AB52" s="38">
        <v>0</v>
      </c>
      <c r="AC52" s="38">
        <v>19</v>
      </c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47">
        <f>G52</f>
        <v>0</v>
      </c>
      <c r="BA52" s="38"/>
      <c r="BB52" s="38"/>
      <c r="BC52" s="38"/>
      <c r="BD52" s="38"/>
      <c r="BE52" s="38"/>
      <c r="BF52" s="38"/>
      <c r="BG52" s="38"/>
      <c r="BH52" s="38"/>
      <c r="BI52" s="38"/>
      <c r="CA52" s="38">
        <v>12</v>
      </c>
      <c r="CB52" s="38">
        <v>0</v>
      </c>
      <c r="CZ52" s="1">
        <v>1</v>
      </c>
    </row>
    <row r="53" spans="1:104" x14ac:dyDescent="0.2">
      <c r="A53" s="52" t="s">
        <v>47</v>
      </c>
      <c r="B53" s="53" t="s">
        <v>442</v>
      </c>
      <c r="C53" s="54" t="s">
        <v>443</v>
      </c>
      <c r="D53" s="55"/>
      <c r="E53" s="56"/>
      <c r="F53" s="56"/>
      <c r="G53" s="57">
        <f>SUM(G34:G52)</f>
        <v>0</v>
      </c>
      <c r="H53" s="58"/>
      <c r="I53" s="57">
        <f>SUM(I34:I52)</f>
        <v>0</v>
      </c>
      <c r="J53" s="59"/>
      <c r="K53" s="57">
        <f>SUM(K34:K52)</f>
        <v>0</v>
      </c>
      <c r="O53" s="38"/>
      <c r="X53" s="60">
        <f>K53</f>
        <v>0</v>
      </c>
      <c r="Y53" s="60">
        <f>I53</f>
        <v>0</v>
      </c>
      <c r="Z53" s="47">
        <f>G53</f>
        <v>0</v>
      </c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61"/>
      <c r="BB53" s="61"/>
      <c r="BC53" s="61"/>
      <c r="BD53" s="61"/>
      <c r="BE53" s="61"/>
      <c r="BF53" s="61"/>
      <c r="BG53" s="38"/>
      <c r="BH53" s="38"/>
      <c r="BI53" s="38"/>
    </row>
    <row r="54" spans="1:104" x14ac:dyDescent="0.2">
      <c r="A54" s="62" t="s">
        <v>26</v>
      </c>
      <c r="B54" s="63" t="s">
        <v>48</v>
      </c>
      <c r="C54" s="64"/>
      <c r="D54" s="65"/>
      <c r="E54" s="66"/>
      <c r="F54" s="66"/>
      <c r="G54" s="67">
        <f>SUM(Z7:Z54)</f>
        <v>0</v>
      </c>
      <c r="H54" s="68"/>
      <c r="I54" s="67">
        <f>SUM(Y7:Y54)</f>
        <v>0</v>
      </c>
      <c r="J54" s="68"/>
      <c r="K54" s="67">
        <f>SUM(X7:X54)</f>
        <v>0</v>
      </c>
      <c r="O54" s="38"/>
      <c r="BA54" s="69"/>
      <c r="BB54" s="69"/>
      <c r="BC54" s="69"/>
      <c r="BD54" s="69"/>
      <c r="BE54" s="69"/>
      <c r="BF54" s="69"/>
    </row>
    <row r="55" spans="1:104" x14ac:dyDescent="0.2">
      <c r="E55" s="1"/>
    </row>
    <row r="56" spans="1:104" x14ac:dyDescent="0.2">
      <c r="E56" s="1"/>
    </row>
    <row r="57" spans="1:104" x14ac:dyDescent="0.2">
      <c r="E57" s="1"/>
    </row>
    <row r="58" spans="1:104" x14ac:dyDescent="0.2">
      <c r="E58" s="1"/>
    </row>
    <row r="59" spans="1:104" x14ac:dyDescent="0.2">
      <c r="E59" s="1"/>
    </row>
    <row r="60" spans="1:104" x14ac:dyDescent="0.2">
      <c r="E60" s="1"/>
    </row>
    <row r="61" spans="1:104" x14ac:dyDescent="0.2">
      <c r="E61" s="1"/>
    </row>
    <row r="62" spans="1:104" x14ac:dyDescent="0.2">
      <c r="E62" s="1"/>
    </row>
    <row r="63" spans="1:104" x14ac:dyDescent="0.2">
      <c r="E63" s="1"/>
    </row>
    <row r="64" spans="1:104" x14ac:dyDescent="0.2">
      <c r="E64" s="1"/>
    </row>
    <row r="65" spans="1:7" x14ac:dyDescent="0.2">
      <c r="E65" s="1"/>
    </row>
    <row r="66" spans="1:7" x14ac:dyDescent="0.2">
      <c r="E66" s="1"/>
    </row>
    <row r="67" spans="1:7" x14ac:dyDescent="0.2">
      <c r="E67" s="1"/>
    </row>
    <row r="68" spans="1:7" x14ac:dyDescent="0.2">
      <c r="E68" s="1"/>
    </row>
    <row r="69" spans="1:7" x14ac:dyDescent="0.2">
      <c r="E69" s="1"/>
    </row>
    <row r="70" spans="1:7" x14ac:dyDescent="0.2">
      <c r="E70" s="1"/>
    </row>
    <row r="71" spans="1:7" x14ac:dyDescent="0.2">
      <c r="E71" s="1"/>
    </row>
    <row r="72" spans="1:7" x14ac:dyDescent="0.2">
      <c r="E72" s="1"/>
    </row>
    <row r="73" spans="1:7" x14ac:dyDescent="0.2">
      <c r="E73" s="1"/>
    </row>
    <row r="74" spans="1:7" x14ac:dyDescent="0.2">
      <c r="E74" s="1"/>
    </row>
    <row r="75" spans="1:7" x14ac:dyDescent="0.2">
      <c r="E75" s="1"/>
    </row>
    <row r="76" spans="1:7" x14ac:dyDescent="0.2">
      <c r="A76" s="70"/>
      <c r="B76" s="70"/>
      <c r="C76" s="70"/>
      <c r="D76" s="70"/>
      <c r="E76" s="70"/>
      <c r="F76" s="70"/>
      <c r="G76" s="70"/>
    </row>
    <row r="77" spans="1:7" x14ac:dyDescent="0.2">
      <c r="A77" s="70"/>
      <c r="B77" s="70"/>
      <c r="C77" s="70"/>
      <c r="D77" s="70"/>
      <c r="E77" s="70"/>
      <c r="F77" s="70"/>
      <c r="G77" s="70"/>
    </row>
    <row r="78" spans="1:7" x14ac:dyDescent="0.2">
      <c r="A78" s="70"/>
      <c r="B78" s="70"/>
      <c r="C78" s="70"/>
      <c r="D78" s="70"/>
      <c r="E78" s="70"/>
      <c r="F78" s="70"/>
      <c r="G78" s="70"/>
    </row>
    <row r="79" spans="1:7" x14ac:dyDescent="0.2">
      <c r="A79" s="70"/>
      <c r="B79" s="70"/>
      <c r="C79" s="70"/>
      <c r="D79" s="70"/>
      <c r="E79" s="70"/>
      <c r="F79" s="70"/>
      <c r="G79" s="70"/>
    </row>
    <row r="80" spans="1:7" x14ac:dyDescent="0.2">
      <c r="E80" s="1"/>
    </row>
    <row r="81" spans="5:5" x14ac:dyDescent="0.2">
      <c r="E81" s="1"/>
    </row>
    <row r="82" spans="5:5" x14ac:dyDescent="0.2">
      <c r="E82" s="1"/>
    </row>
    <row r="83" spans="5:5" x14ac:dyDescent="0.2">
      <c r="E83" s="1"/>
    </row>
    <row r="84" spans="5:5" x14ac:dyDescent="0.2">
      <c r="E84" s="1"/>
    </row>
    <row r="85" spans="5:5" x14ac:dyDescent="0.2">
      <c r="E85" s="1"/>
    </row>
    <row r="86" spans="5:5" x14ac:dyDescent="0.2">
      <c r="E86" s="1"/>
    </row>
    <row r="87" spans="5:5" x14ac:dyDescent="0.2">
      <c r="E87" s="1"/>
    </row>
    <row r="88" spans="5:5" x14ac:dyDescent="0.2">
      <c r="E88" s="1"/>
    </row>
    <row r="89" spans="5:5" x14ac:dyDescent="0.2">
      <c r="E89" s="1"/>
    </row>
    <row r="90" spans="5:5" x14ac:dyDescent="0.2">
      <c r="E90" s="1"/>
    </row>
    <row r="91" spans="5:5" x14ac:dyDescent="0.2">
      <c r="E91" s="1"/>
    </row>
    <row r="92" spans="5:5" x14ac:dyDescent="0.2">
      <c r="E92" s="1"/>
    </row>
    <row r="93" spans="5:5" x14ac:dyDescent="0.2">
      <c r="E93" s="1"/>
    </row>
    <row r="94" spans="5:5" x14ac:dyDescent="0.2">
      <c r="E94" s="1"/>
    </row>
    <row r="95" spans="5:5" x14ac:dyDescent="0.2">
      <c r="E95" s="1"/>
    </row>
    <row r="96" spans="5:5" x14ac:dyDescent="0.2">
      <c r="E96" s="1"/>
    </row>
    <row r="97" spans="1:7" x14ac:dyDescent="0.2">
      <c r="E97" s="1"/>
    </row>
    <row r="98" spans="1:7" x14ac:dyDescent="0.2">
      <c r="E98" s="1"/>
    </row>
    <row r="99" spans="1:7" x14ac:dyDescent="0.2">
      <c r="E99" s="1"/>
    </row>
    <row r="100" spans="1:7" x14ac:dyDescent="0.2">
      <c r="E100" s="1"/>
    </row>
    <row r="101" spans="1:7" x14ac:dyDescent="0.2">
      <c r="E101" s="1"/>
    </row>
    <row r="102" spans="1:7" x14ac:dyDescent="0.2">
      <c r="E102" s="1"/>
    </row>
    <row r="103" spans="1:7" x14ac:dyDescent="0.2">
      <c r="E103" s="1"/>
    </row>
    <row r="104" spans="1:7" x14ac:dyDescent="0.2">
      <c r="E104" s="1"/>
    </row>
    <row r="105" spans="1:7" x14ac:dyDescent="0.2">
      <c r="E105" s="1"/>
    </row>
    <row r="106" spans="1:7" x14ac:dyDescent="0.2">
      <c r="E106" s="1"/>
    </row>
    <row r="107" spans="1:7" x14ac:dyDescent="0.2">
      <c r="E107" s="1"/>
    </row>
    <row r="108" spans="1:7" x14ac:dyDescent="0.2">
      <c r="E108" s="1"/>
    </row>
    <row r="109" spans="1:7" x14ac:dyDescent="0.2">
      <c r="E109" s="1"/>
    </row>
    <row r="110" spans="1:7" x14ac:dyDescent="0.2">
      <c r="E110" s="1"/>
    </row>
    <row r="111" spans="1:7" x14ac:dyDescent="0.2">
      <c r="A111" s="71"/>
      <c r="B111" s="71"/>
    </row>
    <row r="112" spans="1:7" x14ac:dyDescent="0.2">
      <c r="A112" s="70"/>
      <c r="B112" s="70"/>
      <c r="C112" s="72"/>
      <c r="D112" s="72"/>
      <c r="E112" s="73"/>
      <c r="F112" s="72"/>
      <c r="G112" s="74"/>
    </row>
    <row r="113" spans="1:7" x14ac:dyDescent="0.2">
      <c r="A113" s="75"/>
      <c r="B113" s="75"/>
      <c r="C113" s="70"/>
      <c r="D113" s="70"/>
      <c r="E113" s="76"/>
      <c r="F113" s="70"/>
      <c r="G113" s="70"/>
    </row>
    <row r="114" spans="1:7" x14ac:dyDescent="0.2">
      <c r="A114" s="70"/>
      <c r="B114" s="70"/>
      <c r="C114" s="70"/>
      <c r="D114" s="70"/>
      <c r="E114" s="76"/>
      <c r="F114" s="70"/>
      <c r="G114" s="70"/>
    </row>
    <row r="115" spans="1:7" x14ac:dyDescent="0.2">
      <c r="A115" s="70"/>
      <c r="B115" s="70"/>
      <c r="C115" s="70"/>
      <c r="D115" s="70"/>
      <c r="E115" s="76"/>
      <c r="F115" s="70"/>
      <c r="G115" s="70"/>
    </row>
    <row r="116" spans="1:7" x14ac:dyDescent="0.2">
      <c r="A116" s="70"/>
      <c r="B116" s="70"/>
      <c r="C116" s="70"/>
      <c r="D116" s="70"/>
      <c r="E116" s="76"/>
      <c r="F116" s="70"/>
      <c r="G116" s="70"/>
    </row>
    <row r="117" spans="1:7" x14ac:dyDescent="0.2">
      <c r="A117" s="70"/>
      <c r="B117" s="70"/>
      <c r="C117" s="70"/>
      <c r="D117" s="70"/>
      <c r="E117" s="76"/>
      <c r="F117" s="70"/>
      <c r="G117" s="70"/>
    </row>
    <row r="118" spans="1:7" x14ac:dyDescent="0.2">
      <c r="A118" s="70"/>
      <c r="B118" s="70"/>
      <c r="C118" s="70"/>
      <c r="D118" s="70"/>
      <c r="E118" s="76"/>
      <c r="F118" s="70"/>
      <c r="G118" s="70"/>
    </row>
    <row r="119" spans="1:7" x14ac:dyDescent="0.2">
      <c r="A119" s="70"/>
      <c r="B119" s="70"/>
      <c r="C119" s="70"/>
      <c r="D119" s="70"/>
      <c r="E119" s="76"/>
      <c r="F119" s="70"/>
      <c r="G119" s="70"/>
    </row>
    <row r="120" spans="1:7" x14ac:dyDescent="0.2">
      <c r="A120" s="70"/>
      <c r="B120" s="70"/>
      <c r="C120" s="70"/>
      <c r="D120" s="70"/>
      <c r="E120" s="76"/>
      <c r="F120" s="70"/>
      <c r="G120" s="70"/>
    </row>
    <row r="121" spans="1:7" x14ac:dyDescent="0.2">
      <c r="A121" s="70"/>
      <c r="B121" s="70"/>
      <c r="C121" s="70"/>
      <c r="D121" s="70"/>
      <c r="E121" s="76"/>
      <c r="F121" s="70"/>
      <c r="G121" s="70"/>
    </row>
    <row r="122" spans="1:7" x14ac:dyDescent="0.2">
      <c r="A122" s="70"/>
      <c r="B122" s="70"/>
      <c r="C122" s="70"/>
      <c r="D122" s="70"/>
      <c r="E122" s="76"/>
      <c r="F122" s="70"/>
      <c r="G122" s="70"/>
    </row>
    <row r="123" spans="1:7" x14ac:dyDescent="0.2">
      <c r="A123" s="70"/>
      <c r="B123" s="70"/>
      <c r="C123" s="70"/>
      <c r="D123" s="70"/>
      <c r="E123" s="76"/>
      <c r="F123" s="70"/>
      <c r="G123" s="70"/>
    </row>
    <row r="124" spans="1:7" x14ac:dyDescent="0.2">
      <c r="A124" s="70"/>
      <c r="B124" s="70"/>
      <c r="C124" s="70"/>
      <c r="D124" s="70"/>
      <c r="E124" s="76"/>
      <c r="F124" s="70"/>
      <c r="G124" s="70"/>
    </row>
    <row r="125" spans="1:7" x14ac:dyDescent="0.2">
      <c r="A125" s="70"/>
      <c r="B125" s="70"/>
      <c r="C125" s="70"/>
      <c r="D125" s="70"/>
      <c r="E125" s="76"/>
      <c r="F125" s="70"/>
      <c r="G125" s="70"/>
    </row>
  </sheetData>
  <sheetProtection algorithmName="SHA-512" hashValue="jexfPHCDt/gIE15V7HAViJvSfV16GbEpOHbB8+S5OBMQbVvFpsw52u5qKybWl5xTe0s7fKVm2VGHUUGEIIwyzA==" saltValue="m2Kad0nZ+wMfKsun7dLc/A==" spinCount="100000" sheet="1" objects="1" scenarios="1"/>
  <protectedRanges>
    <protectedRange sqref="F8 F10 F14 F16 F18 F21 F23 F25 F29 F31 F32 F35 F37 F41 F43 F45 F47:F49 F51 F52" name="Oblast1"/>
  </protectedRanges>
  <mergeCells count="21">
    <mergeCell ref="C15:G15"/>
    <mergeCell ref="C17:G17"/>
    <mergeCell ref="C44:G44"/>
    <mergeCell ref="C46:G46"/>
    <mergeCell ref="C50:G50"/>
    <mergeCell ref="C22:G22"/>
    <mergeCell ref="C24:G24"/>
    <mergeCell ref="C26:G26"/>
    <mergeCell ref="C27:G27"/>
    <mergeCell ref="C28:G28"/>
    <mergeCell ref="C42:G42"/>
    <mergeCell ref="C30:G30"/>
    <mergeCell ref="C36:G36"/>
    <mergeCell ref="C38:G38"/>
    <mergeCell ref="C39:G39"/>
    <mergeCell ref="C40:G40"/>
    <mergeCell ref="A1:G1"/>
    <mergeCell ref="C9:G9"/>
    <mergeCell ref="C11:G11"/>
    <mergeCell ref="C12:G12"/>
    <mergeCell ref="C13:G13"/>
  </mergeCells>
  <printOptions gridLinesSet="0"/>
  <pageMargins left="0.78740157480314965" right="0.78740157480314965" top="0.98425196850393704" bottom="0.59055118110236227" header="0.51181102362204722" footer="0.19685039370078741"/>
  <pageSetup paperSize="9" orientation="portrait" horizontalDpi="300" r:id="rId1"/>
  <headerFooter alignWithMargins="0">
    <oddFooter>&amp;L&amp;9Zpracováno programem &amp;"Arial CE,Tučné"BUILDpower,  © RTS, a.s.&amp;R&amp;9Stránka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CZ279"/>
  <sheetViews>
    <sheetView showGridLines="0" showZeros="0" zoomScaleNormal="100" workbookViewId="0">
      <selection activeCell="F8" sqref="F8"/>
    </sheetView>
  </sheetViews>
  <sheetFormatPr defaultColWidth="9.140625" defaultRowHeight="12.75" x14ac:dyDescent="0.2"/>
  <cols>
    <col min="1" max="1" width="4.42578125" style="1" customWidth="1"/>
    <col min="2" max="2" width="11.5703125" style="1" customWidth="1"/>
    <col min="3" max="3" width="40.42578125" style="1" customWidth="1"/>
    <col min="4" max="4" width="5.5703125" style="1" customWidth="1"/>
    <col min="5" max="5" width="8.5703125" style="20" customWidth="1"/>
    <col min="6" max="6" width="10.85546875" style="1" customWidth="1"/>
    <col min="7" max="7" width="15.5703125" style="1" customWidth="1"/>
    <col min="8" max="8" width="11" style="1" hidden="1" customWidth="1"/>
    <col min="9" max="9" width="9.7109375" style="1" hidden="1" customWidth="1"/>
    <col min="10" max="10" width="11.28515625" style="1" hidden="1" customWidth="1"/>
    <col min="11" max="11" width="10.42578125" style="1" hidden="1" customWidth="1"/>
    <col min="12" max="12" width="75.42578125" style="1" customWidth="1"/>
    <col min="13" max="13" width="45.28515625" style="1" customWidth="1"/>
    <col min="14" max="55" width="9.140625" style="1"/>
    <col min="56" max="56" width="62.28515625" style="1" customWidth="1"/>
    <col min="57" max="16384" width="9.140625" style="1"/>
  </cols>
  <sheetData>
    <row r="1" spans="1:104" ht="15" customHeight="1" x14ac:dyDescent="0.25">
      <c r="A1" s="187" t="s">
        <v>28</v>
      </c>
      <c r="B1" s="187"/>
      <c r="C1" s="187"/>
      <c r="D1" s="187"/>
      <c r="E1" s="187"/>
      <c r="F1" s="187"/>
      <c r="G1" s="187"/>
    </row>
    <row r="2" spans="1:104" ht="3" customHeight="1" thickBot="1" x14ac:dyDescent="0.25">
      <c r="B2" s="2"/>
      <c r="C2" s="3"/>
      <c r="D2" s="3"/>
      <c r="E2" s="4"/>
      <c r="F2" s="3"/>
      <c r="G2" s="3"/>
    </row>
    <row r="3" spans="1:104" ht="13.5" customHeight="1" thickTop="1" x14ac:dyDescent="0.2">
      <c r="A3" s="5" t="s">
        <v>29</v>
      </c>
      <c r="B3" s="6"/>
      <c r="C3" s="7"/>
      <c r="D3" s="8" t="s">
        <v>92</v>
      </c>
      <c r="E3" s="9"/>
      <c r="F3" s="10"/>
      <c r="G3" s="11"/>
    </row>
    <row r="4" spans="1:104" ht="13.5" customHeight="1" thickBot="1" x14ac:dyDescent="0.25">
      <c r="A4" s="12" t="s">
        <v>30</v>
      </c>
      <c r="B4" s="13"/>
      <c r="C4" s="14"/>
      <c r="D4" s="15" t="s">
        <v>572</v>
      </c>
      <c r="E4" s="16"/>
      <c r="F4" s="17"/>
      <c r="G4" s="18"/>
    </row>
    <row r="5" spans="1:104" ht="13.5" thickTop="1" x14ac:dyDescent="0.2">
      <c r="A5" s="19"/>
      <c r="G5" s="21"/>
    </row>
    <row r="6" spans="1:104" s="27" customFormat="1" ht="26.25" customHeight="1" x14ac:dyDescent="0.2">
      <c r="A6" s="22" t="s">
        <v>31</v>
      </c>
      <c r="B6" s="23" t="s">
        <v>32</v>
      </c>
      <c r="C6" s="23" t="s">
        <v>33</v>
      </c>
      <c r="D6" s="23" t="s">
        <v>34</v>
      </c>
      <c r="E6" s="24" t="s">
        <v>35</v>
      </c>
      <c r="F6" s="23" t="s">
        <v>36</v>
      </c>
      <c r="G6" s="25" t="s">
        <v>37</v>
      </c>
      <c r="H6" s="26" t="s">
        <v>38</v>
      </c>
      <c r="I6" s="26" t="s">
        <v>39</v>
      </c>
      <c r="J6" s="26" t="s">
        <v>40</v>
      </c>
      <c r="K6" s="26" t="s">
        <v>41</v>
      </c>
    </row>
    <row r="7" spans="1:104" ht="14.25" customHeight="1" x14ac:dyDescent="0.2">
      <c r="A7" s="28" t="s">
        <v>42</v>
      </c>
      <c r="B7" s="29" t="s">
        <v>43</v>
      </c>
      <c r="C7" s="30" t="s">
        <v>44</v>
      </c>
      <c r="D7" s="31"/>
      <c r="E7" s="32"/>
      <c r="F7" s="32"/>
      <c r="G7" s="33"/>
      <c r="H7" s="34"/>
      <c r="I7" s="35"/>
      <c r="J7" s="36"/>
      <c r="K7" s="37"/>
      <c r="O7" s="38"/>
    </row>
    <row r="8" spans="1:104" x14ac:dyDescent="0.2">
      <c r="A8" s="39">
        <v>1</v>
      </c>
      <c r="B8" s="40" t="s">
        <v>457</v>
      </c>
      <c r="C8" s="41" t="s">
        <v>458</v>
      </c>
      <c r="D8" s="42" t="s">
        <v>95</v>
      </c>
      <c r="E8" s="159">
        <v>4.4800000000000004</v>
      </c>
      <c r="F8" s="43"/>
      <c r="G8" s="44">
        <f>E8*F8</f>
        <v>0</v>
      </c>
      <c r="H8" s="45">
        <v>0</v>
      </c>
      <c r="I8" s="46">
        <f>E8*H8</f>
        <v>0</v>
      </c>
      <c r="J8" s="45">
        <v>0</v>
      </c>
      <c r="K8" s="46">
        <f>E8*J8</f>
        <v>0</v>
      </c>
      <c r="O8" s="38"/>
      <c r="Z8" s="38"/>
      <c r="AA8" s="38">
        <v>1</v>
      </c>
      <c r="AB8" s="38">
        <v>1</v>
      </c>
      <c r="AC8" s="38">
        <v>1</v>
      </c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47">
        <f>G8</f>
        <v>0</v>
      </c>
      <c r="BA8" s="38"/>
      <c r="BB8" s="38"/>
      <c r="BC8" s="38"/>
      <c r="BD8" s="38"/>
      <c r="BE8" s="38"/>
      <c r="BF8" s="38"/>
      <c r="BG8" s="38"/>
      <c r="BH8" s="38"/>
      <c r="BI8" s="38"/>
      <c r="CA8" s="38">
        <v>1</v>
      </c>
      <c r="CB8" s="38">
        <v>1</v>
      </c>
      <c r="CZ8" s="1">
        <v>1</v>
      </c>
    </row>
    <row r="9" spans="1:104" x14ac:dyDescent="0.2">
      <c r="A9" s="48"/>
      <c r="B9" s="49"/>
      <c r="C9" s="191" t="s">
        <v>459</v>
      </c>
      <c r="D9" s="192"/>
      <c r="E9" s="158">
        <v>4.4800000000000004</v>
      </c>
      <c r="F9" s="77"/>
      <c r="G9" s="78"/>
      <c r="H9" s="79"/>
      <c r="I9" s="50"/>
      <c r="J9" s="70"/>
      <c r="K9" s="50"/>
      <c r="M9" s="51" t="s">
        <v>459</v>
      </c>
      <c r="O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80" t="str">
        <f>C8</f>
        <v xml:space="preserve">Hloubení zapažených jam v hor.4 do 100 m3 </v>
      </c>
      <c r="BE9" s="38"/>
      <c r="BF9" s="38"/>
      <c r="BG9" s="38"/>
      <c r="BH9" s="38"/>
      <c r="BI9" s="38"/>
    </row>
    <row r="10" spans="1:104" x14ac:dyDescent="0.2">
      <c r="A10" s="39">
        <v>2</v>
      </c>
      <c r="B10" s="40" t="s">
        <v>460</v>
      </c>
      <c r="C10" s="41" t="s">
        <v>461</v>
      </c>
      <c r="D10" s="42" t="s">
        <v>95</v>
      </c>
      <c r="E10" s="159">
        <v>4.5</v>
      </c>
      <c r="F10" s="43"/>
      <c r="G10" s="44">
        <f>E10*F10</f>
        <v>0</v>
      </c>
      <c r="H10" s="45">
        <v>0</v>
      </c>
      <c r="I10" s="46">
        <f>E10*H10</f>
        <v>0</v>
      </c>
      <c r="J10" s="45">
        <v>0</v>
      </c>
      <c r="K10" s="46">
        <f>E10*J10</f>
        <v>0</v>
      </c>
      <c r="O10" s="38"/>
      <c r="Z10" s="38"/>
      <c r="AA10" s="38">
        <v>1</v>
      </c>
      <c r="AB10" s="38">
        <v>1</v>
      </c>
      <c r="AC10" s="38">
        <v>1</v>
      </c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47">
        <f>G10</f>
        <v>0</v>
      </c>
      <c r="BA10" s="38"/>
      <c r="BB10" s="38"/>
      <c r="BC10" s="38"/>
      <c r="BD10" s="38"/>
      <c r="BE10" s="38"/>
      <c r="BF10" s="38"/>
      <c r="BG10" s="38"/>
      <c r="BH10" s="38"/>
      <c r="BI10" s="38"/>
      <c r="CA10" s="38">
        <v>1</v>
      </c>
      <c r="CB10" s="38">
        <v>1</v>
      </c>
      <c r="CZ10" s="1">
        <v>1</v>
      </c>
    </row>
    <row r="11" spans="1:104" x14ac:dyDescent="0.2">
      <c r="A11" s="39">
        <v>3</v>
      </c>
      <c r="B11" s="40" t="s">
        <v>462</v>
      </c>
      <c r="C11" s="41" t="s">
        <v>463</v>
      </c>
      <c r="D11" s="42" t="s">
        <v>95</v>
      </c>
      <c r="E11" s="159">
        <v>4.5</v>
      </c>
      <c r="F11" s="43"/>
      <c r="G11" s="44">
        <f>E11*F11</f>
        <v>0</v>
      </c>
      <c r="H11" s="45">
        <v>0</v>
      </c>
      <c r="I11" s="46">
        <f>E11*H11</f>
        <v>0</v>
      </c>
      <c r="J11" s="45">
        <v>0</v>
      </c>
      <c r="K11" s="46">
        <f>E11*J11</f>
        <v>0</v>
      </c>
      <c r="O11" s="38"/>
      <c r="Z11" s="38"/>
      <c r="AA11" s="38">
        <v>1</v>
      </c>
      <c r="AB11" s="38">
        <v>1</v>
      </c>
      <c r="AC11" s="38">
        <v>1</v>
      </c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47">
        <f>G11</f>
        <v>0</v>
      </c>
      <c r="BA11" s="38"/>
      <c r="BB11" s="38"/>
      <c r="BC11" s="38"/>
      <c r="BD11" s="38"/>
      <c r="BE11" s="38"/>
      <c r="BF11" s="38"/>
      <c r="BG11" s="38"/>
      <c r="BH11" s="38"/>
      <c r="BI11" s="38"/>
      <c r="CA11" s="38">
        <v>1</v>
      </c>
      <c r="CB11" s="38">
        <v>1</v>
      </c>
      <c r="CZ11" s="1">
        <v>1</v>
      </c>
    </row>
    <row r="12" spans="1:104" ht="22.5" x14ac:dyDescent="0.2">
      <c r="A12" s="39">
        <v>4</v>
      </c>
      <c r="B12" s="40" t="s">
        <v>126</v>
      </c>
      <c r="C12" s="41" t="s">
        <v>127</v>
      </c>
      <c r="D12" s="42" t="s">
        <v>95</v>
      </c>
      <c r="E12" s="159">
        <v>4.95</v>
      </c>
      <c r="F12" s="43"/>
      <c r="G12" s="44">
        <f>E12*F12</f>
        <v>0</v>
      </c>
      <c r="H12" s="45">
        <v>0</v>
      </c>
      <c r="I12" s="46">
        <f>E12*H12</f>
        <v>0</v>
      </c>
      <c r="J12" s="45">
        <v>0</v>
      </c>
      <c r="K12" s="46">
        <f>E12*J12</f>
        <v>0</v>
      </c>
      <c r="O12" s="38"/>
      <c r="Z12" s="38"/>
      <c r="AA12" s="38">
        <v>1</v>
      </c>
      <c r="AB12" s="38">
        <v>0</v>
      </c>
      <c r="AC12" s="38">
        <v>0</v>
      </c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47">
        <f>G12</f>
        <v>0</v>
      </c>
      <c r="BA12" s="38"/>
      <c r="BB12" s="38"/>
      <c r="BC12" s="38"/>
      <c r="BD12" s="38"/>
      <c r="BE12" s="38"/>
      <c r="BF12" s="38"/>
      <c r="BG12" s="38"/>
      <c r="BH12" s="38"/>
      <c r="BI12" s="38"/>
      <c r="CA12" s="38">
        <v>1</v>
      </c>
      <c r="CB12" s="38">
        <v>0</v>
      </c>
      <c r="CZ12" s="1">
        <v>1</v>
      </c>
    </row>
    <row r="13" spans="1:104" x14ac:dyDescent="0.2">
      <c r="A13" s="48"/>
      <c r="B13" s="49"/>
      <c r="C13" s="191" t="s">
        <v>464</v>
      </c>
      <c r="D13" s="192"/>
      <c r="E13" s="158">
        <v>4.95</v>
      </c>
      <c r="F13" s="77"/>
      <c r="G13" s="78"/>
      <c r="H13" s="79"/>
      <c r="I13" s="50"/>
      <c r="J13" s="70"/>
      <c r="K13" s="50"/>
      <c r="M13" s="51" t="s">
        <v>464</v>
      </c>
      <c r="O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80" t="str">
        <f>C12</f>
        <v xml:space="preserve">Vodorovné přemístění výkopku hor. 1-4 do 100 m </v>
      </c>
      <c r="BE13" s="38"/>
      <c r="BF13" s="38"/>
      <c r="BG13" s="38"/>
      <c r="BH13" s="38"/>
      <c r="BI13" s="38"/>
    </row>
    <row r="14" spans="1:104" x14ac:dyDescent="0.2">
      <c r="A14" s="52" t="s">
        <v>47</v>
      </c>
      <c r="B14" s="53" t="s">
        <v>43</v>
      </c>
      <c r="C14" s="54" t="s">
        <v>44</v>
      </c>
      <c r="D14" s="55"/>
      <c r="E14" s="56"/>
      <c r="F14" s="56"/>
      <c r="G14" s="57">
        <f>SUM(G7:G13)</f>
        <v>0</v>
      </c>
      <c r="H14" s="58"/>
      <c r="I14" s="57">
        <f>SUM(I7:I13)</f>
        <v>0</v>
      </c>
      <c r="J14" s="59"/>
      <c r="K14" s="57">
        <f>SUM(K7:K13)</f>
        <v>0</v>
      </c>
      <c r="O14" s="38"/>
      <c r="X14" s="60">
        <f>K14</f>
        <v>0</v>
      </c>
      <c r="Y14" s="60">
        <f>I14</f>
        <v>0</v>
      </c>
      <c r="Z14" s="47">
        <f>G14</f>
        <v>0</v>
      </c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61"/>
      <c r="BB14" s="61"/>
      <c r="BC14" s="61"/>
      <c r="BD14" s="61"/>
      <c r="BE14" s="61"/>
      <c r="BF14" s="61"/>
      <c r="BG14" s="38"/>
      <c r="BH14" s="38"/>
      <c r="BI14" s="38"/>
    </row>
    <row r="15" spans="1:104" ht="14.25" customHeight="1" x14ac:dyDescent="0.2">
      <c r="A15" s="28" t="s">
        <v>42</v>
      </c>
      <c r="B15" s="29" t="s">
        <v>124</v>
      </c>
      <c r="C15" s="30" t="s">
        <v>125</v>
      </c>
      <c r="D15" s="31"/>
      <c r="E15" s="32"/>
      <c r="F15" s="32"/>
      <c r="G15" s="33"/>
      <c r="H15" s="34"/>
      <c r="I15" s="35"/>
      <c r="J15" s="36"/>
      <c r="K15" s="37"/>
      <c r="O15" s="38"/>
    </row>
    <row r="16" spans="1:104" ht="22.5" x14ac:dyDescent="0.2">
      <c r="A16" s="39">
        <v>5</v>
      </c>
      <c r="B16" s="40" t="s">
        <v>465</v>
      </c>
      <c r="C16" s="41" t="s">
        <v>466</v>
      </c>
      <c r="D16" s="42" t="s">
        <v>95</v>
      </c>
      <c r="E16" s="159">
        <v>21</v>
      </c>
      <c r="F16" s="43"/>
      <c r="G16" s="44">
        <f>E16*F16</f>
        <v>0</v>
      </c>
      <c r="H16" s="45">
        <v>0</v>
      </c>
      <c r="I16" s="46">
        <f>E16*H16</f>
        <v>0</v>
      </c>
      <c r="J16" s="45">
        <v>0</v>
      </c>
      <c r="K16" s="46">
        <f>E16*J16</f>
        <v>0</v>
      </c>
      <c r="O16" s="38"/>
      <c r="Z16" s="38"/>
      <c r="AA16" s="38">
        <v>1</v>
      </c>
      <c r="AB16" s="38">
        <v>1</v>
      </c>
      <c r="AC16" s="38">
        <v>1</v>
      </c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47">
        <f>G16</f>
        <v>0</v>
      </c>
      <c r="BA16" s="38"/>
      <c r="BB16" s="38"/>
      <c r="BC16" s="38"/>
      <c r="BD16" s="38"/>
      <c r="BE16" s="38"/>
      <c r="BF16" s="38"/>
      <c r="BG16" s="38"/>
      <c r="BH16" s="38"/>
      <c r="BI16" s="38"/>
      <c r="CA16" s="38">
        <v>1</v>
      </c>
      <c r="CB16" s="38">
        <v>1</v>
      </c>
      <c r="CZ16" s="1">
        <v>1</v>
      </c>
    </row>
    <row r="17" spans="1:104" x14ac:dyDescent="0.2">
      <c r="A17" s="52" t="s">
        <v>47</v>
      </c>
      <c r="B17" s="53" t="s">
        <v>124</v>
      </c>
      <c r="C17" s="54" t="s">
        <v>125</v>
      </c>
      <c r="D17" s="55"/>
      <c r="E17" s="56"/>
      <c r="F17" s="56"/>
      <c r="G17" s="57">
        <f>SUM(G15:G16)</f>
        <v>0</v>
      </c>
      <c r="H17" s="58"/>
      <c r="I17" s="57">
        <f>SUM(I15:I16)</f>
        <v>0</v>
      </c>
      <c r="J17" s="59"/>
      <c r="K17" s="57">
        <f>SUM(K15:K16)</f>
        <v>0</v>
      </c>
      <c r="O17" s="38"/>
      <c r="X17" s="60">
        <f>K17</f>
        <v>0</v>
      </c>
      <c r="Y17" s="60">
        <f>I17</f>
        <v>0</v>
      </c>
      <c r="Z17" s="47">
        <f>G17</f>
        <v>0</v>
      </c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61"/>
      <c r="BB17" s="61"/>
      <c r="BC17" s="61"/>
      <c r="BD17" s="61"/>
      <c r="BE17" s="61"/>
      <c r="BF17" s="61"/>
      <c r="BG17" s="38"/>
      <c r="BH17" s="38"/>
      <c r="BI17" s="38"/>
    </row>
    <row r="18" spans="1:104" ht="14.25" customHeight="1" x14ac:dyDescent="0.2">
      <c r="A18" s="28" t="s">
        <v>42</v>
      </c>
      <c r="B18" s="29" t="s">
        <v>128</v>
      </c>
      <c r="C18" s="30" t="s">
        <v>129</v>
      </c>
      <c r="D18" s="31"/>
      <c r="E18" s="32"/>
      <c r="F18" s="32"/>
      <c r="G18" s="33"/>
      <c r="H18" s="34"/>
      <c r="I18" s="35"/>
      <c r="J18" s="36"/>
      <c r="K18" s="37"/>
      <c r="O18" s="38"/>
    </row>
    <row r="19" spans="1:104" ht="22.5" x14ac:dyDescent="0.2">
      <c r="A19" s="39">
        <v>6</v>
      </c>
      <c r="B19" s="40" t="s">
        <v>130</v>
      </c>
      <c r="C19" s="41" t="s">
        <v>131</v>
      </c>
      <c r="D19" s="42" t="s">
        <v>132</v>
      </c>
      <c r="E19" s="159">
        <v>4.95</v>
      </c>
      <c r="F19" s="43"/>
      <c r="G19" s="44">
        <f>E19*F19</f>
        <v>0</v>
      </c>
      <c r="H19" s="45">
        <v>0</v>
      </c>
      <c r="I19" s="46">
        <f>E19*H19</f>
        <v>0</v>
      </c>
      <c r="J19" s="45"/>
      <c r="K19" s="46">
        <f>E19*J19</f>
        <v>0</v>
      </c>
      <c r="O19" s="38"/>
      <c r="Z19" s="38"/>
      <c r="AA19" s="38">
        <v>12</v>
      </c>
      <c r="AB19" s="38">
        <v>0</v>
      </c>
      <c r="AC19" s="38">
        <v>12</v>
      </c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47">
        <f>G19</f>
        <v>0</v>
      </c>
      <c r="BA19" s="38"/>
      <c r="BB19" s="38"/>
      <c r="BC19" s="38"/>
      <c r="BD19" s="38"/>
      <c r="BE19" s="38"/>
      <c r="BF19" s="38"/>
      <c r="BG19" s="38"/>
      <c r="BH19" s="38"/>
      <c r="BI19" s="38"/>
      <c r="CA19" s="38">
        <v>12</v>
      </c>
      <c r="CB19" s="38">
        <v>0</v>
      </c>
      <c r="CZ19" s="1">
        <v>1</v>
      </c>
    </row>
    <row r="20" spans="1:104" x14ac:dyDescent="0.2">
      <c r="A20" s="48"/>
      <c r="B20" s="49"/>
      <c r="C20" s="188"/>
      <c r="D20" s="189"/>
      <c r="E20" s="189"/>
      <c r="F20" s="189"/>
      <c r="G20" s="190"/>
      <c r="I20" s="50"/>
      <c r="K20" s="50"/>
      <c r="L20" s="51"/>
      <c r="O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</row>
    <row r="21" spans="1:104" x14ac:dyDescent="0.2">
      <c r="A21" s="48"/>
      <c r="B21" s="49"/>
      <c r="C21" s="188" t="s">
        <v>133</v>
      </c>
      <c r="D21" s="189"/>
      <c r="E21" s="189"/>
      <c r="F21" s="189"/>
      <c r="G21" s="190"/>
      <c r="I21" s="50"/>
      <c r="K21" s="50"/>
      <c r="L21" s="51"/>
      <c r="O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</row>
    <row r="22" spans="1:104" x14ac:dyDescent="0.2">
      <c r="A22" s="48"/>
      <c r="B22" s="49"/>
      <c r="C22" s="188" t="s">
        <v>134</v>
      </c>
      <c r="D22" s="189"/>
      <c r="E22" s="189"/>
      <c r="F22" s="189"/>
      <c r="G22" s="190"/>
      <c r="I22" s="50"/>
      <c r="K22" s="50"/>
      <c r="L22" s="51" t="s">
        <v>134</v>
      </c>
      <c r="O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</row>
    <row r="23" spans="1:104" x14ac:dyDescent="0.2">
      <c r="A23" s="48"/>
      <c r="B23" s="49"/>
      <c r="C23" s="188"/>
      <c r="D23" s="189"/>
      <c r="E23" s="189"/>
      <c r="F23" s="189"/>
      <c r="G23" s="190"/>
      <c r="I23" s="50"/>
      <c r="K23" s="50"/>
      <c r="L23" s="51"/>
      <c r="O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</row>
    <row r="24" spans="1:104" x14ac:dyDescent="0.2">
      <c r="A24" s="48"/>
      <c r="B24" s="49"/>
      <c r="C24" s="188" t="s">
        <v>135</v>
      </c>
      <c r="D24" s="189"/>
      <c r="E24" s="189"/>
      <c r="F24" s="189"/>
      <c r="G24" s="190"/>
      <c r="I24" s="50"/>
      <c r="K24" s="50"/>
      <c r="L24" s="51" t="s">
        <v>135</v>
      </c>
      <c r="O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</row>
    <row r="25" spans="1:104" ht="22.5" x14ac:dyDescent="0.2">
      <c r="A25" s="48"/>
      <c r="B25" s="49"/>
      <c r="C25" s="188" t="s">
        <v>136</v>
      </c>
      <c r="D25" s="189"/>
      <c r="E25" s="189"/>
      <c r="F25" s="189"/>
      <c r="G25" s="190"/>
      <c r="I25" s="50"/>
      <c r="K25" s="50"/>
      <c r="L25" s="51" t="s">
        <v>136</v>
      </c>
      <c r="O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</row>
    <row r="26" spans="1:104" x14ac:dyDescent="0.2">
      <c r="A26" s="48"/>
      <c r="B26" s="49"/>
      <c r="C26" s="188" t="s">
        <v>137</v>
      </c>
      <c r="D26" s="189"/>
      <c r="E26" s="189"/>
      <c r="F26" s="189"/>
      <c r="G26" s="190"/>
      <c r="I26" s="50"/>
      <c r="K26" s="50"/>
      <c r="L26" s="51" t="s">
        <v>137</v>
      </c>
      <c r="O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</row>
    <row r="27" spans="1:104" ht="22.5" x14ac:dyDescent="0.2">
      <c r="A27" s="48"/>
      <c r="B27" s="49"/>
      <c r="C27" s="188" t="s">
        <v>138</v>
      </c>
      <c r="D27" s="189"/>
      <c r="E27" s="189"/>
      <c r="F27" s="189"/>
      <c r="G27" s="190"/>
      <c r="I27" s="50"/>
      <c r="K27" s="50"/>
      <c r="L27" s="51" t="s">
        <v>138</v>
      </c>
      <c r="O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</row>
    <row r="28" spans="1:104" x14ac:dyDescent="0.2">
      <c r="A28" s="48"/>
      <c r="B28" s="49"/>
      <c r="C28" s="188" t="s">
        <v>139</v>
      </c>
      <c r="D28" s="189"/>
      <c r="E28" s="189"/>
      <c r="F28" s="189"/>
      <c r="G28" s="190"/>
      <c r="I28" s="50"/>
      <c r="K28" s="50"/>
      <c r="L28" s="51" t="s">
        <v>139</v>
      </c>
      <c r="O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</row>
    <row r="29" spans="1:104" ht="22.5" x14ac:dyDescent="0.2">
      <c r="A29" s="48"/>
      <c r="B29" s="49"/>
      <c r="C29" s="188" t="s">
        <v>140</v>
      </c>
      <c r="D29" s="189"/>
      <c r="E29" s="189"/>
      <c r="F29" s="189"/>
      <c r="G29" s="190"/>
      <c r="I29" s="50"/>
      <c r="K29" s="50"/>
      <c r="L29" s="51" t="s">
        <v>140</v>
      </c>
      <c r="O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</row>
    <row r="30" spans="1:104" x14ac:dyDescent="0.2">
      <c r="A30" s="48"/>
      <c r="B30" s="49"/>
      <c r="C30" s="188"/>
      <c r="D30" s="189"/>
      <c r="E30" s="189"/>
      <c r="F30" s="189"/>
      <c r="G30" s="190"/>
      <c r="I30" s="50"/>
      <c r="K30" s="50"/>
      <c r="L30" s="51"/>
      <c r="O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</row>
    <row r="31" spans="1:104" x14ac:dyDescent="0.2">
      <c r="A31" s="48"/>
      <c r="B31" s="49"/>
      <c r="C31" s="191" t="s">
        <v>464</v>
      </c>
      <c r="D31" s="192"/>
      <c r="E31" s="158">
        <v>4.95</v>
      </c>
      <c r="F31" s="77"/>
      <c r="G31" s="78"/>
      <c r="H31" s="79"/>
      <c r="I31" s="50"/>
      <c r="J31" s="70"/>
      <c r="K31" s="50"/>
      <c r="M31" s="51" t="s">
        <v>464</v>
      </c>
      <c r="O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80">
        <f>C30</f>
        <v>0</v>
      </c>
      <c r="BE31" s="38"/>
      <c r="BF31" s="38"/>
      <c r="BG31" s="38"/>
      <c r="BH31" s="38"/>
      <c r="BI31" s="38"/>
    </row>
    <row r="32" spans="1:104" x14ac:dyDescent="0.2">
      <c r="A32" s="52" t="s">
        <v>47</v>
      </c>
      <c r="B32" s="53" t="s">
        <v>128</v>
      </c>
      <c r="C32" s="54" t="s">
        <v>129</v>
      </c>
      <c r="D32" s="55"/>
      <c r="E32" s="56"/>
      <c r="F32" s="56"/>
      <c r="G32" s="57">
        <f>SUM(G18:G31)</f>
        <v>0</v>
      </c>
      <c r="H32" s="58"/>
      <c r="I32" s="57">
        <f>SUM(I18:I31)</f>
        <v>0</v>
      </c>
      <c r="J32" s="59"/>
      <c r="K32" s="57">
        <f>SUM(K18:K31)</f>
        <v>0</v>
      </c>
      <c r="O32" s="38"/>
      <c r="X32" s="60">
        <f>K32</f>
        <v>0</v>
      </c>
      <c r="Y32" s="60">
        <f>I32</f>
        <v>0</v>
      </c>
      <c r="Z32" s="47">
        <f>G32</f>
        <v>0</v>
      </c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61"/>
      <c r="BB32" s="61"/>
      <c r="BC32" s="61"/>
      <c r="BD32" s="61"/>
      <c r="BE32" s="61"/>
      <c r="BF32" s="61"/>
      <c r="BG32" s="38"/>
      <c r="BH32" s="38"/>
      <c r="BI32" s="38"/>
    </row>
    <row r="33" spans="1:104" ht="14.25" customHeight="1" x14ac:dyDescent="0.2">
      <c r="A33" s="28" t="s">
        <v>42</v>
      </c>
      <c r="B33" s="29" t="s">
        <v>162</v>
      </c>
      <c r="C33" s="30" t="s">
        <v>163</v>
      </c>
      <c r="D33" s="31"/>
      <c r="E33" s="32"/>
      <c r="F33" s="32"/>
      <c r="G33" s="33"/>
      <c r="H33" s="34"/>
      <c r="I33" s="35"/>
      <c r="J33" s="36"/>
      <c r="K33" s="37"/>
      <c r="O33" s="38"/>
    </row>
    <row r="34" spans="1:104" x14ac:dyDescent="0.2">
      <c r="A34" s="39">
        <v>7</v>
      </c>
      <c r="B34" s="40" t="s">
        <v>467</v>
      </c>
      <c r="C34" s="41" t="s">
        <v>468</v>
      </c>
      <c r="D34" s="42" t="s">
        <v>83</v>
      </c>
      <c r="E34" s="159">
        <v>21</v>
      </c>
      <c r="F34" s="43"/>
      <c r="G34" s="44">
        <f>E34*F34</f>
        <v>0</v>
      </c>
      <c r="H34" s="45">
        <v>7.0000000000000007E-2</v>
      </c>
      <c r="I34" s="46">
        <f>E34*H34</f>
        <v>1.4700000000000002</v>
      </c>
      <c r="J34" s="45">
        <v>0</v>
      </c>
      <c r="K34" s="46">
        <f>E34*J34</f>
        <v>0</v>
      </c>
      <c r="O34" s="38"/>
      <c r="Z34" s="38"/>
      <c r="AA34" s="38">
        <v>1</v>
      </c>
      <c r="AB34" s="38">
        <v>1</v>
      </c>
      <c r="AC34" s="38">
        <v>1</v>
      </c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47">
        <f>G34</f>
        <v>0</v>
      </c>
      <c r="BA34" s="38"/>
      <c r="BB34" s="38"/>
      <c r="BC34" s="38"/>
      <c r="BD34" s="38"/>
      <c r="BE34" s="38"/>
      <c r="BF34" s="38"/>
      <c r="BG34" s="38"/>
      <c r="BH34" s="38"/>
      <c r="BI34" s="38"/>
      <c r="CA34" s="38">
        <v>1</v>
      </c>
      <c r="CB34" s="38">
        <v>1</v>
      </c>
      <c r="CZ34" s="1">
        <v>1</v>
      </c>
    </row>
    <row r="35" spans="1:104" x14ac:dyDescent="0.2">
      <c r="A35" s="48"/>
      <c r="B35" s="49"/>
      <c r="C35" s="188" t="s">
        <v>469</v>
      </c>
      <c r="D35" s="189"/>
      <c r="E35" s="189"/>
      <c r="F35" s="189"/>
      <c r="G35" s="190"/>
      <c r="I35" s="50"/>
      <c r="K35" s="50"/>
      <c r="L35" s="51" t="s">
        <v>469</v>
      </c>
      <c r="O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</row>
    <row r="36" spans="1:104" x14ac:dyDescent="0.2">
      <c r="A36" s="48"/>
      <c r="B36" s="49"/>
      <c r="C36" s="191" t="s">
        <v>470</v>
      </c>
      <c r="D36" s="192"/>
      <c r="E36" s="158">
        <v>4</v>
      </c>
      <c r="F36" s="77"/>
      <c r="G36" s="78"/>
      <c r="H36" s="79"/>
      <c r="I36" s="50"/>
      <c r="J36" s="70"/>
      <c r="K36" s="50"/>
      <c r="M36" s="51" t="s">
        <v>470</v>
      </c>
      <c r="O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80" t="str">
        <f>C35</f>
        <v xml:space="preserve">včetně vykopaní jamek pro patky a podsypu štěrkem fr. 16-32 tl. 150mm </v>
      </c>
      <c r="BE36" s="38"/>
      <c r="BF36" s="38"/>
      <c r="BG36" s="38"/>
      <c r="BH36" s="38"/>
      <c r="BI36" s="38"/>
    </row>
    <row r="37" spans="1:104" x14ac:dyDescent="0.2">
      <c r="A37" s="48"/>
      <c r="B37" s="49"/>
      <c r="C37" s="191" t="s">
        <v>471</v>
      </c>
      <c r="D37" s="192"/>
      <c r="E37" s="158">
        <v>2</v>
      </c>
      <c r="F37" s="77"/>
      <c r="G37" s="78"/>
      <c r="H37" s="79"/>
      <c r="I37" s="50"/>
      <c r="J37" s="70"/>
      <c r="K37" s="50"/>
      <c r="M37" s="51" t="s">
        <v>471</v>
      </c>
      <c r="O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80" t="str">
        <f>C36</f>
        <v>skluzavka :4</v>
      </c>
      <c r="BE37" s="38"/>
      <c r="BF37" s="38"/>
      <c r="BG37" s="38"/>
      <c r="BH37" s="38"/>
      <c r="BI37" s="38"/>
    </row>
    <row r="38" spans="1:104" x14ac:dyDescent="0.2">
      <c r="A38" s="48"/>
      <c r="B38" s="49"/>
      <c r="C38" s="191" t="s">
        <v>472</v>
      </c>
      <c r="D38" s="192"/>
      <c r="E38" s="158">
        <v>3</v>
      </c>
      <c r="F38" s="77"/>
      <c r="G38" s="78"/>
      <c r="H38" s="79"/>
      <c r="I38" s="50"/>
      <c r="J38" s="70"/>
      <c r="K38" s="50"/>
      <c r="M38" s="51" t="s">
        <v>472</v>
      </c>
      <c r="O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80" t="str">
        <f>C37</f>
        <v>M-K2:2</v>
      </c>
      <c r="BE38" s="38"/>
      <c r="BF38" s="38"/>
      <c r="BG38" s="38"/>
      <c r="BH38" s="38"/>
      <c r="BI38" s="38"/>
    </row>
    <row r="39" spans="1:104" x14ac:dyDescent="0.2">
      <c r="A39" s="48"/>
      <c r="B39" s="49"/>
      <c r="C39" s="191" t="s">
        <v>473</v>
      </c>
      <c r="D39" s="192"/>
      <c r="E39" s="158">
        <v>6</v>
      </c>
      <c r="F39" s="77"/>
      <c r="G39" s="78"/>
      <c r="H39" s="79"/>
      <c r="I39" s="50"/>
      <c r="J39" s="70"/>
      <c r="K39" s="50"/>
      <c r="M39" s="51" t="s">
        <v>473</v>
      </c>
      <c r="O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80" t="str">
        <f>C38</f>
        <v>M-K :3</v>
      </c>
      <c r="BE39" s="38"/>
      <c r="BF39" s="38"/>
      <c r="BG39" s="38"/>
      <c r="BH39" s="38"/>
      <c r="BI39" s="38"/>
    </row>
    <row r="40" spans="1:104" x14ac:dyDescent="0.2">
      <c r="A40" s="48"/>
      <c r="B40" s="49"/>
      <c r="C40" s="191" t="s">
        <v>474</v>
      </c>
      <c r="D40" s="192"/>
      <c r="E40" s="158">
        <v>6</v>
      </c>
      <c r="F40" s="77"/>
      <c r="G40" s="78"/>
      <c r="H40" s="79"/>
      <c r="I40" s="50"/>
      <c r="J40" s="70"/>
      <c r="K40" s="50"/>
      <c r="M40" s="51" t="s">
        <v>474</v>
      </c>
      <c r="O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80" t="str">
        <f>C39</f>
        <v>M-L4:2*3</v>
      </c>
      <c r="BE40" s="38"/>
      <c r="BF40" s="38"/>
      <c r="BG40" s="38"/>
      <c r="BH40" s="38"/>
      <c r="BI40" s="38"/>
    </row>
    <row r="41" spans="1:104" x14ac:dyDescent="0.2">
      <c r="A41" s="39">
        <v>8</v>
      </c>
      <c r="B41" s="40" t="s">
        <v>475</v>
      </c>
      <c r="C41" s="41" t="s">
        <v>476</v>
      </c>
      <c r="D41" s="42" t="s">
        <v>83</v>
      </c>
      <c r="E41" s="159">
        <v>6</v>
      </c>
      <c r="F41" s="43"/>
      <c r="G41" s="44">
        <f>E41*F41</f>
        <v>0</v>
      </c>
      <c r="H41" s="45">
        <v>8.5000000000000006E-2</v>
      </c>
      <c r="I41" s="46">
        <f>E41*H41</f>
        <v>0.51</v>
      </c>
      <c r="J41" s="45">
        <v>0</v>
      </c>
      <c r="K41" s="46">
        <f>E41*J41</f>
        <v>0</v>
      </c>
      <c r="O41" s="38"/>
      <c r="Z41" s="38"/>
      <c r="AA41" s="38">
        <v>1</v>
      </c>
      <c r="AB41" s="38">
        <v>1</v>
      </c>
      <c r="AC41" s="38">
        <v>1</v>
      </c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47">
        <f>G41</f>
        <v>0</v>
      </c>
      <c r="BA41" s="38"/>
      <c r="BB41" s="38"/>
      <c r="BC41" s="38"/>
      <c r="BD41" s="38"/>
      <c r="BE41" s="38"/>
      <c r="BF41" s="38"/>
      <c r="BG41" s="38"/>
      <c r="BH41" s="38"/>
      <c r="BI41" s="38"/>
      <c r="CA41" s="38">
        <v>1</v>
      </c>
      <c r="CB41" s="38">
        <v>1</v>
      </c>
      <c r="CZ41" s="1">
        <v>1</v>
      </c>
    </row>
    <row r="42" spans="1:104" x14ac:dyDescent="0.2">
      <c r="A42" s="48"/>
      <c r="B42" s="49"/>
      <c r="C42" s="188" t="s">
        <v>477</v>
      </c>
      <c r="D42" s="189"/>
      <c r="E42" s="189"/>
      <c r="F42" s="189"/>
      <c r="G42" s="190"/>
      <c r="I42" s="50"/>
      <c r="K42" s="50"/>
      <c r="L42" s="51" t="s">
        <v>477</v>
      </c>
      <c r="O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</row>
    <row r="43" spans="1:104" x14ac:dyDescent="0.2">
      <c r="A43" s="48"/>
      <c r="B43" s="49"/>
      <c r="C43" s="191" t="s">
        <v>478</v>
      </c>
      <c r="D43" s="192"/>
      <c r="E43" s="158">
        <v>6</v>
      </c>
      <c r="F43" s="77"/>
      <c r="G43" s="78"/>
      <c r="H43" s="79"/>
      <c r="I43" s="50"/>
      <c r="J43" s="70"/>
      <c r="K43" s="50"/>
      <c r="M43" s="51" t="s">
        <v>478</v>
      </c>
      <c r="O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80" t="str">
        <f>C42</f>
        <v>včetně vykopaní jamek pro patky a podsypu štěrkem fr. 16-32 tl. 150mm</v>
      </c>
      <c r="BE43" s="38"/>
      <c r="BF43" s="38"/>
      <c r="BG43" s="38"/>
      <c r="BH43" s="38"/>
      <c r="BI43" s="38"/>
    </row>
    <row r="44" spans="1:104" x14ac:dyDescent="0.2">
      <c r="A44" s="39">
        <v>9</v>
      </c>
      <c r="B44" s="40" t="s">
        <v>479</v>
      </c>
      <c r="C44" s="41" t="s">
        <v>480</v>
      </c>
      <c r="D44" s="42" t="s">
        <v>83</v>
      </c>
      <c r="E44" s="159">
        <v>12</v>
      </c>
      <c r="F44" s="43"/>
      <c r="G44" s="44">
        <f>E44*F44</f>
        <v>0</v>
      </c>
      <c r="H44" s="45">
        <v>0.1</v>
      </c>
      <c r="I44" s="46">
        <f>E44*H44</f>
        <v>1.2000000000000002</v>
      </c>
      <c r="J44" s="45">
        <v>0</v>
      </c>
      <c r="K44" s="46">
        <f>E44*J44</f>
        <v>0</v>
      </c>
      <c r="O44" s="38"/>
      <c r="Z44" s="38"/>
      <c r="AA44" s="38">
        <v>1</v>
      </c>
      <c r="AB44" s="38">
        <v>1</v>
      </c>
      <c r="AC44" s="38">
        <v>1</v>
      </c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47">
        <f>G44</f>
        <v>0</v>
      </c>
      <c r="BA44" s="38"/>
      <c r="BB44" s="38"/>
      <c r="BC44" s="38"/>
      <c r="BD44" s="38"/>
      <c r="BE44" s="38"/>
      <c r="BF44" s="38"/>
      <c r="BG44" s="38"/>
      <c r="BH44" s="38"/>
      <c r="BI44" s="38"/>
      <c r="CA44" s="38">
        <v>1</v>
      </c>
      <c r="CB44" s="38">
        <v>1</v>
      </c>
      <c r="CZ44" s="1">
        <v>1</v>
      </c>
    </row>
    <row r="45" spans="1:104" x14ac:dyDescent="0.2">
      <c r="A45" s="48"/>
      <c r="B45" s="49"/>
      <c r="C45" s="188" t="s">
        <v>477</v>
      </c>
      <c r="D45" s="189"/>
      <c r="E45" s="189"/>
      <c r="F45" s="189"/>
      <c r="G45" s="190"/>
      <c r="I45" s="50"/>
      <c r="K45" s="50"/>
      <c r="L45" s="51" t="s">
        <v>477</v>
      </c>
      <c r="O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</row>
    <row r="46" spans="1:104" x14ac:dyDescent="0.2">
      <c r="A46" s="48"/>
      <c r="B46" s="49"/>
      <c r="C46" s="191" t="s">
        <v>481</v>
      </c>
      <c r="D46" s="192"/>
      <c r="E46" s="158">
        <v>12</v>
      </c>
      <c r="F46" s="77"/>
      <c r="G46" s="78"/>
      <c r="H46" s="79"/>
      <c r="I46" s="50"/>
      <c r="J46" s="70"/>
      <c r="K46" s="50"/>
      <c r="M46" s="51" t="s">
        <v>481</v>
      </c>
      <c r="O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80" t="str">
        <f>C45</f>
        <v>včetně vykopaní jamek pro patky a podsypu štěrkem fr. 16-32 tl. 150mm</v>
      </c>
      <c r="BE46" s="38"/>
      <c r="BF46" s="38"/>
      <c r="BG46" s="38"/>
      <c r="BH46" s="38"/>
      <c r="BI46" s="38"/>
    </row>
    <row r="47" spans="1:104" x14ac:dyDescent="0.2">
      <c r="A47" s="39">
        <v>10</v>
      </c>
      <c r="B47" s="40" t="s">
        <v>482</v>
      </c>
      <c r="C47" s="41" t="s">
        <v>483</v>
      </c>
      <c r="D47" s="42" t="s">
        <v>83</v>
      </c>
      <c r="E47" s="159">
        <v>8</v>
      </c>
      <c r="F47" s="43"/>
      <c r="G47" s="44">
        <f>E47*F47</f>
        <v>0</v>
      </c>
      <c r="H47" s="45">
        <v>1.2</v>
      </c>
      <c r="I47" s="46">
        <f>E47*H47</f>
        <v>9.6</v>
      </c>
      <c r="J47" s="45">
        <v>0</v>
      </c>
      <c r="K47" s="46">
        <f>E47*J47</f>
        <v>0</v>
      </c>
      <c r="O47" s="38"/>
      <c r="Z47" s="38"/>
      <c r="AA47" s="38">
        <v>1</v>
      </c>
      <c r="AB47" s="38">
        <v>1</v>
      </c>
      <c r="AC47" s="38">
        <v>1</v>
      </c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47">
        <f>G47</f>
        <v>0</v>
      </c>
      <c r="BA47" s="38"/>
      <c r="BB47" s="38"/>
      <c r="BC47" s="38"/>
      <c r="BD47" s="38"/>
      <c r="BE47" s="38"/>
      <c r="BF47" s="38"/>
      <c r="BG47" s="38"/>
      <c r="BH47" s="38"/>
      <c r="BI47" s="38"/>
      <c r="CA47" s="38">
        <v>1</v>
      </c>
      <c r="CB47" s="38">
        <v>1</v>
      </c>
      <c r="CZ47" s="1">
        <v>1</v>
      </c>
    </row>
    <row r="48" spans="1:104" x14ac:dyDescent="0.2">
      <c r="A48" s="48"/>
      <c r="B48" s="49"/>
      <c r="C48" s="188" t="s">
        <v>477</v>
      </c>
      <c r="D48" s="189"/>
      <c r="E48" s="189"/>
      <c r="F48" s="189"/>
      <c r="G48" s="190"/>
      <c r="I48" s="50"/>
      <c r="K48" s="50"/>
      <c r="L48" s="51" t="s">
        <v>477</v>
      </c>
      <c r="O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</row>
    <row r="49" spans="1:104" x14ac:dyDescent="0.2">
      <c r="A49" s="48"/>
      <c r="B49" s="49"/>
      <c r="C49" s="191" t="s">
        <v>484</v>
      </c>
      <c r="D49" s="192"/>
      <c r="E49" s="158">
        <v>8</v>
      </c>
      <c r="F49" s="77"/>
      <c r="G49" s="78"/>
      <c r="H49" s="79"/>
      <c r="I49" s="50"/>
      <c r="J49" s="70"/>
      <c r="K49" s="50"/>
      <c r="M49" s="51" t="s">
        <v>484</v>
      </c>
      <c r="O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80" t="str">
        <f>C48</f>
        <v>včetně vykopaní jamek pro patky a podsypu štěrkem fr. 16-32 tl. 150mm</v>
      </c>
      <c r="BE49" s="38"/>
      <c r="BF49" s="38"/>
      <c r="BG49" s="38"/>
      <c r="BH49" s="38"/>
      <c r="BI49" s="38"/>
    </row>
    <row r="50" spans="1:104" x14ac:dyDescent="0.2">
      <c r="A50" s="52" t="s">
        <v>47</v>
      </c>
      <c r="B50" s="53" t="s">
        <v>162</v>
      </c>
      <c r="C50" s="54" t="s">
        <v>163</v>
      </c>
      <c r="D50" s="55"/>
      <c r="E50" s="56"/>
      <c r="F50" s="56"/>
      <c r="G50" s="57">
        <f>SUM(G33:G49)</f>
        <v>0</v>
      </c>
      <c r="H50" s="58"/>
      <c r="I50" s="57">
        <f>SUM(I33:I49)</f>
        <v>12.780000000000001</v>
      </c>
      <c r="J50" s="59"/>
      <c r="K50" s="57">
        <f>SUM(K33:K49)</f>
        <v>0</v>
      </c>
      <c r="O50" s="38"/>
      <c r="X50" s="60">
        <f>K50</f>
        <v>0</v>
      </c>
      <c r="Y50" s="60">
        <f>I50</f>
        <v>12.780000000000001</v>
      </c>
      <c r="Z50" s="47">
        <f>G50</f>
        <v>0</v>
      </c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61"/>
      <c r="BB50" s="61"/>
      <c r="BC50" s="61"/>
      <c r="BD50" s="61"/>
      <c r="BE50" s="61"/>
      <c r="BF50" s="61"/>
      <c r="BG50" s="38"/>
      <c r="BH50" s="38"/>
      <c r="BI50" s="38"/>
    </row>
    <row r="51" spans="1:104" ht="14.25" customHeight="1" x14ac:dyDescent="0.2">
      <c r="A51" s="28" t="s">
        <v>42</v>
      </c>
      <c r="B51" s="29" t="s">
        <v>176</v>
      </c>
      <c r="C51" s="30" t="s">
        <v>177</v>
      </c>
      <c r="D51" s="31"/>
      <c r="E51" s="32"/>
      <c r="F51" s="32"/>
      <c r="G51" s="33"/>
      <c r="H51" s="34"/>
      <c r="I51" s="35"/>
      <c r="J51" s="36"/>
      <c r="K51" s="37"/>
      <c r="O51" s="38"/>
    </row>
    <row r="52" spans="1:104" x14ac:dyDescent="0.2">
      <c r="A52" s="39">
        <v>11</v>
      </c>
      <c r="B52" s="40" t="s">
        <v>186</v>
      </c>
      <c r="C52" s="41" t="s">
        <v>485</v>
      </c>
      <c r="D52" s="42" t="s">
        <v>45</v>
      </c>
      <c r="E52" s="159">
        <v>100.4456</v>
      </c>
      <c r="F52" s="43"/>
      <c r="G52" s="44">
        <f>E52*F52</f>
        <v>0</v>
      </c>
      <c r="H52" s="45">
        <v>0.17499999999999999</v>
      </c>
      <c r="I52" s="46">
        <f>E52*H52</f>
        <v>17.57798</v>
      </c>
      <c r="J52" s="45"/>
      <c r="K52" s="46">
        <f>E52*J52</f>
        <v>0</v>
      </c>
      <c r="O52" s="38"/>
      <c r="Z52" s="38"/>
      <c r="AA52" s="38">
        <v>12</v>
      </c>
      <c r="AB52" s="38">
        <v>0</v>
      </c>
      <c r="AC52" s="38">
        <v>13</v>
      </c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47">
        <f>G52</f>
        <v>0</v>
      </c>
      <c r="BA52" s="38"/>
      <c r="BB52" s="38"/>
      <c r="BC52" s="38"/>
      <c r="BD52" s="38"/>
      <c r="BE52" s="38"/>
      <c r="BF52" s="38"/>
      <c r="BG52" s="38"/>
      <c r="BH52" s="38"/>
      <c r="BI52" s="38"/>
      <c r="CA52" s="38">
        <v>12</v>
      </c>
      <c r="CB52" s="38">
        <v>0</v>
      </c>
      <c r="CZ52" s="1">
        <v>1</v>
      </c>
    </row>
    <row r="53" spans="1:104" x14ac:dyDescent="0.2">
      <c r="A53" s="48"/>
      <c r="B53" s="49"/>
      <c r="C53" s="191" t="s">
        <v>486</v>
      </c>
      <c r="D53" s="192"/>
      <c r="E53" s="158">
        <v>40.067999999999998</v>
      </c>
      <c r="F53" s="77"/>
      <c r="G53" s="78"/>
      <c r="H53" s="79"/>
      <c r="I53" s="50"/>
      <c r="J53" s="70"/>
      <c r="K53" s="50"/>
      <c r="M53" s="51" t="s">
        <v>486</v>
      </c>
      <c r="O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80" t="str">
        <f>C52</f>
        <v xml:space="preserve">Dlažba z žulového odseku tl.120mm </v>
      </c>
      <c r="BE53" s="38"/>
      <c r="BF53" s="38"/>
      <c r="BG53" s="38"/>
      <c r="BH53" s="38"/>
      <c r="BI53" s="38"/>
    </row>
    <row r="54" spans="1:104" x14ac:dyDescent="0.2">
      <c r="A54" s="48"/>
      <c r="B54" s="49"/>
      <c r="C54" s="191" t="s">
        <v>487</v>
      </c>
      <c r="D54" s="192"/>
      <c r="E54" s="158">
        <v>29.849599999999999</v>
      </c>
      <c r="F54" s="77"/>
      <c r="G54" s="78"/>
      <c r="H54" s="79"/>
      <c r="I54" s="50"/>
      <c r="J54" s="70"/>
      <c r="K54" s="50"/>
      <c r="M54" s="51" t="s">
        <v>487</v>
      </c>
      <c r="O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80" t="str">
        <f>C53</f>
        <v>3,5*1,8*6*1,06</v>
      </c>
      <c r="BE54" s="38"/>
      <c r="BF54" s="38"/>
      <c r="BG54" s="38"/>
      <c r="BH54" s="38"/>
      <c r="BI54" s="38"/>
    </row>
    <row r="55" spans="1:104" x14ac:dyDescent="0.2">
      <c r="A55" s="48"/>
      <c r="B55" s="49"/>
      <c r="C55" s="191" t="s">
        <v>488</v>
      </c>
      <c r="D55" s="192"/>
      <c r="E55" s="158">
        <v>30.527999999999999</v>
      </c>
      <c r="F55" s="77"/>
      <c r="G55" s="78"/>
      <c r="H55" s="79"/>
      <c r="I55" s="50"/>
      <c r="J55" s="70"/>
      <c r="K55" s="50"/>
      <c r="M55" s="51" t="s">
        <v>488</v>
      </c>
      <c r="O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80" t="str">
        <f>C54</f>
        <v>3,2*2,2*4*1,06</v>
      </c>
      <c r="BE55" s="38"/>
      <c r="BF55" s="38"/>
      <c r="BG55" s="38"/>
      <c r="BH55" s="38"/>
      <c r="BI55" s="38"/>
    </row>
    <row r="56" spans="1:104" x14ac:dyDescent="0.2">
      <c r="A56" s="39">
        <v>12</v>
      </c>
      <c r="B56" s="40" t="s">
        <v>489</v>
      </c>
      <c r="C56" s="41" t="s">
        <v>490</v>
      </c>
      <c r="D56" s="42" t="s">
        <v>45</v>
      </c>
      <c r="E56" s="159">
        <v>94.76</v>
      </c>
      <c r="F56" s="43"/>
      <c r="G56" s="44">
        <f>E56*F56</f>
        <v>0</v>
      </c>
      <c r="H56" s="45">
        <v>7.4099999999999999E-2</v>
      </c>
      <c r="I56" s="46">
        <f>E56*H56</f>
        <v>7.0217160000000005</v>
      </c>
      <c r="J56" s="45"/>
      <c r="K56" s="46">
        <f>E56*J56</f>
        <v>0</v>
      </c>
      <c r="O56" s="38"/>
      <c r="Z56" s="38"/>
      <c r="AA56" s="38">
        <v>12</v>
      </c>
      <c r="AB56" s="38">
        <v>0</v>
      </c>
      <c r="AC56" s="38">
        <v>14</v>
      </c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47">
        <f>G56</f>
        <v>0</v>
      </c>
      <c r="BA56" s="38"/>
      <c r="BB56" s="38"/>
      <c r="BC56" s="38"/>
      <c r="BD56" s="38"/>
      <c r="BE56" s="38"/>
      <c r="BF56" s="38"/>
      <c r="BG56" s="38"/>
      <c r="BH56" s="38"/>
      <c r="BI56" s="38"/>
      <c r="CA56" s="38">
        <v>12</v>
      </c>
      <c r="CB56" s="38">
        <v>0</v>
      </c>
      <c r="CZ56" s="1">
        <v>1</v>
      </c>
    </row>
    <row r="57" spans="1:104" x14ac:dyDescent="0.2">
      <c r="A57" s="48"/>
      <c r="B57" s="49"/>
      <c r="C57" s="191" t="s">
        <v>491</v>
      </c>
      <c r="D57" s="192"/>
      <c r="E57" s="158">
        <v>37.799999999999997</v>
      </c>
      <c r="F57" s="77"/>
      <c r="G57" s="78"/>
      <c r="H57" s="79"/>
      <c r="I57" s="50"/>
      <c r="J57" s="70"/>
      <c r="K57" s="50"/>
      <c r="M57" s="51" t="s">
        <v>491</v>
      </c>
      <c r="O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80" t="str">
        <f>C56</f>
        <v xml:space="preserve">Kladení žulových odseků tl. 12 cm do drtě tl. 3 cm </v>
      </c>
      <c r="BE57" s="38"/>
      <c r="BF57" s="38"/>
      <c r="BG57" s="38"/>
      <c r="BH57" s="38"/>
      <c r="BI57" s="38"/>
    </row>
    <row r="58" spans="1:104" x14ac:dyDescent="0.2">
      <c r="A58" s="48"/>
      <c r="B58" s="49"/>
      <c r="C58" s="191" t="s">
        <v>492</v>
      </c>
      <c r="D58" s="192"/>
      <c r="E58" s="158">
        <v>28.16</v>
      </c>
      <c r="F58" s="77"/>
      <c r="G58" s="78"/>
      <c r="H58" s="79"/>
      <c r="I58" s="50"/>
      <c r="J58" s="70"/>
      <c r="K58" s="50"/>
      <c r="M58" s="51" t="s">
        <v>492</v>
      </c>
      <c r="O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80" t="str">
        <f>C57</f>
        <v>3,5*1,8*6</v>
      </c>
      <c r="BE58" s="38"/>
      <c r="BF58" s="38"/>
      <c r="BG58" s="38"/>
      <c r="BH58" s="38"/>
      <c r="BI58" s="38"/>
    </row>
    <row r="59" spans="1:104" x14ac:dyDescent="0.2">
      <c r="A59" s="48"/>
      <c r="B59" s="49"/>
      <c r="C59" s="191" t="s">
        <v>493</v>
      </c>
      <c r="D59" s="192"/>
      <c r="E59" s="158">
        <v>28.8</v>
      </c>
      <c r="F59" s="77"/>
      <c r="G59" s="78"/>
      <c r="H59" s="79"/>
      <c r="I59" s="50"/>
      <c r="J59" s="70"/>
      <c r="K59" s="50"/>
      <c r="M59" s="51" t="s">
        <v>493</v>
      </c>
      <c r="O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80" t="str">
        <f>C58</f>
        <v>3,2*2,2*4</v>
      </c>
      <c r="BE59" s="38"/>
      <c r="BF59" s="38"/>
      <c r="BG59" s="38"/>
      <c r="BH59" s="38"/>
      <c r="BI59" s="38"/>
    </row>
    <row r="60" spans="1:104" x14ac:dyDescent="0.2">
      <c r="A60" s="52" t="s">
        <v>47</v>
      </c>
      <c r="B60" s="53" t="s">
        <v>176</v>
      </c>
      <c r="C60" s="54" t="s">
        <v>177</v>
      </c>
      <c r="D60" s="55"/>
      <c r="E60" s="56"/>
      <c r="F60" s="56"/>
      <c r="G60" s="57">
        <f>SUM(G51:G59)</f>
        <v>0</v>
      </c>
      <c r="H60" s="58"/>
      <c r="I60" s="57">
        <f>SUM(I51:I59)</f>
        <v>24.599696000000002</v>
      </c>
      <c r="J60" s="59"/>
      <c r="K60" s="57">
        <f>SUM(K51:K59)</f>
        <v>0</v>
      </c>
      <c r="O60" s="38"/>
      <c r="X60" s="60">
        <f>K60</f>
        <v>0</v>
      </c>
      <c r="Y60" s="60">
        <f>I60</f>
        <v>24.599696000000002</v>
      </c>
      <c r="Z60" s="47">
        <f>G60</f>
        <v>0</v>
      </c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61"/>
      <c r="BB60" s="61"/>
      <c r="BC60" s="61"/>
      <c r="BD60" s="61"/>
      <c r="BE60" s="61"/>
      <c r="BF60" s="61"/>
      <c r="BG60" s="38"/>
      <c r="BH60" s="38"/>
      <c r="BI60" s="38"/>
    </row>
    <row r="61" spans="1:104" ht="14.25" customHeight="1" x14ac:dyDescent="0.2">
      <c r="A61" s="28" t="s">
        <v>42</v>
      </c>
      <c r="B61" s="29" t="s">
        <v>221</v>
      </c>
      <c r="C61" s="30" t="s">
        <v>222</v>
      </c>
      <c r="D61" s="31"/>
      <c r="E61" s="32"/>
      <c r="F61" s="32"/>
      <c r="G61" s="33"/>
      <c r="H61" s="34"/>
      <c r="I61" s="35"/>
      <c r="J61" s="36"/>
      <c r="K61" s="37"/>
      <c r="O61" s="38"/>
    </row>
    <row r="62" spans="1:104" ht="22.5" x14ac:dyDescent="0.2">
      <c r="A62" s="39">
        <v>13</v>
      </c>
      <c r="B62" s="40" t="s">
        <v>223</v>
      </c>
      <c r="C62" s="41" t="s">
        <v>224</v>
      </c>
      <c r="D62" s="42" t="s">
        <v>225</v>
      </c>
      <c r="E62" s="159">
        <v>162</v>
      </c>
      <c r="F62" s="43"/>
      <c r="G62" s="44">
        <f>E62*F62</f>
        <v>0</v>
      </c>
      <c r="H62" s="45">
        <v>0.24357999999999999</v>
      </c>
      <c r="I62" s="46">
        <f>E62*H62</f>
        <v>39.459959999999995</v>
      </c>
      <c r="J62" s="45">
        <v>0</v>
      </c>
      <c r="K62" s="46">
        <f>E62*J62</f>
        <v>0</v>
      </c>
      <c r="O62" s="38"/>
      <c r="Z62" s="38"/>
      <c r="AA62" s="38">
        <v>1</v>
      </c>
      <c r="AB62" s="38">
        <v>1</v>
      </c>
      <c r="AC62" s="38">
        <v>1</v>
      </c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47">
        <f>G62</f>
        <v>0</v>
      </c>
      <c r="BA62" s="38"/>
      <c r="BB62" s="38"/>
      <c r="BC62" s="38"/>
      <c r="BD62" s="38"/>
      <c r="BE62" s="38"/>
      <c r="BF62" s="38"/>
      <c r="BG62" s="38"/>
      <c r="BH62" s="38"/>
      <c r="BI62" s="38"/>
      <c r="CA62" s="38">
        <v>1</v>
      </c>
      <c r="CB62" s="38">
        <v>1</v>
      </c>
      <c r="CZ62" s="1">
        <v>1</v>
      </c>
    </row>
    <row r="63" spans="1:104" ht="25.5" x14ac:dyDescent="0.2">
      <c r="A63" s="48"/>
      <c r="B63" s="49"/>
      <c r="C63" s="191" t="s">
        <v>494</v>
      </c>
      <c r="D63" s="192"/>
      <c r="E63" s="158">
        <v>55.2</v>
      </c>
      <c r="F63" s="77"/>
      <c r="G63" s="78"/>
      <c r="H63" s="79"/>
      <c r="I63" s="50"/>
      <c r="J63" s="70"/>
      <c r="K63" s="50"/>
      <c r="M63" s="51" t="s">
        <v>494</v>
      </c>
      <c r="O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80" t="str">
        <f>C62</f>
        <v>Osazení ležat. obrub. s opěrou,lože z C 12/15 včetně obrubníku z žulových odseků</v>
      </c>
      <c r="BE63" s="38"/>
      <c r="BF63" s="38"/>
      <c r="BG63" s="38"/>
      <c r="BH63" s="38"/>
      <c r="BI63" s="38"/>
    </row>
    <row r="64" spans="1:104" x14ac:dyDescent="0.2">
      <c r="A64" s="48"/>
      <c r="B64" s="49"/>
      <c r="C64" s="191" t="s">
        <v>495</v>
      </c>
      <c r="D64" s="192"/>
      <c r="E64" s="158">
        <v>43.2</v>
      </c>
      <c r="F64" s="77"/>
      <c r="G64" s="78"/>
      <c r="H64" s="79"/>
      <c r="I64" s="50"/>
      <c r="J64" s="70"/>
      <c r="K64" s="50"/>
      <c r="M64" s="51" t="s">
        <v>495</v>
      </c>
      <c r="O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80" t="str">
        <f>C63</f>
        <v>M-L1:(3+3+1,6+1,6)*6</v>
      </c>
      <c r="BE64" s="38"/>
      <c r="BF64" s="38"/>
      <c r="BG64" s="38"/>
      <c r="BH64" s="38"/>
      <c r="BI64" s="38"/>
    </row>
    <row r="65" spans="1:104" x14ac:dyDescent="0.2">
      <c r="A65" s="48"/>
      <c r="B65" s="49"/>
      <c r="C65" s="191" t="s">
        <v>496</v>
      </c>
      <c r="D65" s="192"/>
      <c r="E65" s="158">
        <v>63.6</v>
      </c>
      <c r="F65" s="77"/>
      <c r="G65" s="78"/>
      <c r="H65" s="79"/>
      <c r="I65" s="50"/>
      <c r="J65" s="70"/>
      <c r="K65" s="50"/>
      <c r="M65" s="51" t="s">
        <v>496</v>
      </c>
      <c r="O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80" t="str">
        <f>C64</f>
        <v>M-PK:(3,2+3,2+2,2+2,2)*4</v>
      </c>
      <c r="BE65" s="38"/>
      <c r="BF65" s="38"/>
      <c r="BG65" s="38"/>
      <c r="BH65" s="38"/>
      <c r="BI65" s="38"/>
    </row>
    <row r="66" spans="1:104" x14ac:dyDescent="0.2">
      <c r="A66" s="52" t="s">
        <v>47</v>
      </c>
      <c r="B66" s="53" t="s">
        <v>221</v>
      </c>
      <c r="C66" s="54" t="s">
        <v>222</v>
      </c>
      <c r="D66" s="55"/>
      <c r="E66" s="56"/>
      <c r="F66" s="56"/>
      <c r="G66" s="57">
        <f>SUM(G61:G65)</f>
        <v>0</v>
      </c>
      <c r="H66" s="58"/>
      <c r="I66" s="57">
        <f>SUM(I61:I65)</f>
        <v>39.459959999999995</v>
      </c>
      <c r="J66" s="59"/>
      <c r="K66" s="57">
        <f>SUM(K61:K65)</f>
        <v>0</v>
      </c>
      <c r="O66" s="38"/>
      <c r="X66" s="60">
        <f>K66</f>
        <v>0</v>
      </c>
      <c r="Y66" s="60">
        <f>I66</f>
        <v>39.459959999999995</v>
      </c>
      <c r="Z66" s="47">
        <f>G66</f>
        <v>0</v>
      </c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61"/>
      <c r="BB66" s="61"/>
      <c r="BC66" s="61"/>
      <c r="BD66" s="61"/>
      <c r="BE66" s="61"/>
      <c r="BF66" s="61"/>
      <c r="BG66" s="38"/>
      <c r="BH66" s="38"/>
      <c r="BI66" s="38"/>
    </row>
    <row r="67" spans="1:104" ht="14.25" customHeight="1" x14ac:dyDescent="0.2">
      <c r="A67" s="28" t="s">
        <v>42</v>
      </c>
      <c r="B67" s="29" t="s">
        <v>497</v>
      </c>
      <c r="C67" s="30" t="s">
        <v>498</v>
      </c>
      <c r="D67" s="31"/>
      <c r="E67" s="32"/>
      <c r="F67" s="32"/>
      <c r="G67" s="33"/>
      <c r="H67" s="34"/>
      <c r="I67" s="35"/>
      <c r="J67" s="36"/>
      <c r="K67" s="37"/>
      <c r="O67" s="38"/>
    </row>
    <row r="68" spans="1:104" x14ac:dyDescent="0.2">
      <c r="A68" s="39">
        <v>14</v>
      </c>
      <c r="B68" s="40" t="s">
        <v>499</v>
      </c>
      <c r="C68" s="41" t="s">
        <v>500</v>
      </c>
      <c r="D68" s="42" t="s">
        <v>501</v>
      </c>
      <c r="E68" s="159">
        <v>6</v>
      </c>
      <c r="F68" s="43"/>
      <c r="G68" s="44">
        <f>E68*F68</f>
        <v>0</v>
      </c>
      <c r="H68" s="45">
        <v>0</v>
      </c>
      <c r="I68" s="46">
        <f>E68*H68</f>
        <v>0</v>
      </c>
      <c r="J68" s="45">
        <v>0</v>
      </c>
      <c r="K68" s="46">
        <f>E68*J68</f>
        <v>0</v>
      </c>
      <c r="O68" s="38"/>
      <c r="Z68" s="38"/>
      <c r="AA68" s="38">
        <v>1</v>
      </c>
      <c r="AB68" s="38">
        <v>1</v>
      </c>
      <c r="AC68" s="38">
        <v>1</v>
      </c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47">
        <f>G68</f>
        <v>0</v>
      </c>
      <c r="BA68" s="38"/>
      <c r="BB68" s="38"/>
      <c r="BC68" s="38"/>
      <c r="BD68" s="38"/>
      <c r="BE68" s="38"/>
      <c r="BF68" s="38"/>
      <c r="BG68" s="38"/>
      <c r="BH68" s="38"/>
      <c r="BI68" s="38"/>
      <c r="CA68" s="38">
        <v>1</v>
      </c>
      <c r="CB68" s="38">
        <v>1</v>
      </c>
      <c r="CZ68" s="1">
        <v>1</v>
      </c>
    </row>
    <row r="69" spans="1:104" x14ac:dyDescent="0.2">
      <c r="A69" s="48"/>
      <c r="B69" s="49"/>
      <c r="C69" s="188" t="s">
        <v>502</v>
      </c>
      <c r="D69" s="189"/>
      <c r="E69" s="189"/>
      <c r="F69" s="189"/>
      <c r="G69" s="190"/>
      <c r="I69" s="50"/>
      <c r="K69" s="50"/>
      <c r="L69" s="51" t="s">
        <v>502</v>
      </c>
      <c r="O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</row>
    <row r="70" spans="1:104" x14ac:dyDescent="0.2">
      <c r="A70" s="48"/>
      <c r="B70" s="49"/>
      <c r="C70" s="188" t="s">
        <v>503</v>
      </c>
      <c r="D70" s="189"/>
      <c r="E70" s="189"/>
      <c r="F70" s="189"/>
      <c r="G70" s="190"/>
      <c r="I70" s="50"/>
      <c r="K70" s="50"/>
      <c r="L70" s="51" t="s">
        <v>503</v>
      </c>
      <c r="O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</row>
    <row r="71" spans="1:104" x14ac:dyDescent="0.2">
      <c r="A71" s="48"/>
      <c r="B71" s="49"/>
      <c r="C71" s="188"/>
      <c r="D71" s="189"/>
      <c r="E71" s="189"/>
      <c r="F71" s="189"/>
      <c r="G71" s="190"/>
      <c r="I71" s="50"/>
      <c r="K71" s="50"/>
      <c r="L71" s="51"/>
      <c r="O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</row>
    <row r="72" spans="1:104" ht="22.5" x14ac:dyDescent="0.2">
      <c r="A72" s="48"/>
      <c r="B72" s="49"/>
      <c r="C72" s="188" t="s">
        <v>504</v>
      </c>
      <c r="D72" s="189"/>
      <c r="E72" s="189"/>
      <c r="F72" s="189"/>
      <c r="G72" s="190"/>
      <c r="I72" s="50"/>
      <c r="K72" s="50"/>
      <c r="L72" s="51" t="s">
        <v>504</v>
      </c>
      <c r="O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</row>
    <row r="73" spans="1:104" x14ac:dyDescent="0.2">
      <c r="A73" s="48"/>
      <c r="B73" s="49"/>
      <c r="C73" s="188" t="s">
        <v>505</v>
      </c>
      <c r="D73" s="189"/>
      <c r="E73" s="189"/>
      <c r="F73" s="189"/>
      <c r="G73" s="190"/>
      <c r="I73" s="50"/>
      <c r="K73" s="50"/>
      <c r="L73" s="51" t="s">
        <v>505</v>
      </c>
      <c r="O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</row>
    <row r="74" spans="1:104" ht="22.5" x14ac:dyDescent="0.2">
      <c r="A74" s="48"/>
      <c r="B74" s="49"/>
      <c r="C74" s="188" t="s">
        <v>506</v>
      </c>
      <c r="D74" s="189"/>
      <c r="E74" s="189"/>
      <c r="F74" s="189"/>
      <c r="G74" s="190"/>
      <c r="I74" s="50"/>
      <c r="K74" s="50"/>
      <c r="L74" s="51" t="s">
        <v>506</v>
      </c>
      <c r="O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</row>
    <row r="75" spans="1:104" x14ac:dyDescent="0.2">
      <c r="A75" s="48"/>
      <c r="B75" s="49"/>
      <c r="C75" s="188" t="s">
        <v>507</v>
      </c>
      <c r="D75" s="189"/>
      <c r="E75" s="189"/>
      <c r="F75" s="189"/>
      <c r="G75" s="190"/>
      <c r="I75" s="50"/>
      <c r="K75" s="50"/>
      <c r="L75" s="51" t="s">
        <v>507</v>
      </c>
      <c r="O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</row>
    <row r="76" spans="1:104" x14ac:dyDescent="0.2">
      <c r="A76" s="48"/>
      <c r="B76" s="49"/>
      <c r="C76" s="188" t="s">
        <v>508</v>
      </c>
      <c r="D76" s="189"/>
      <c r="E76" s="189"/>
      <c r="F76" s="189"/>
      <c r="G76" s="190"/>
      <c r="I76" s="50"/>
      <c r="K76" s="50"/>
      <c r="L76" s="51" t="s">
        <v>508</v>
      </c>
      <c r="O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</row>
    <row r="77" spans="1:104" x14ac:dyDescent="0.2">
      <c r="A77" s="48"/>
      <c r="B77" s="49"/>
      <c r="C77" s="188" t="s">
        <v>509</v>
      </c>
      <c r="D77" s="189"/>
      <c r="E77" s="189"/>
      <c r="F77" s="189"/>
      <c r="G77" s="190"/>
      <c r="I77" s="50"/>
      <c r="K77" s="50"/>
      <c r="L77" s="51" t="s">
        <v>509</v>
      </c>
      <c r="O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</row>
    <row r="78" spans="1:104" x14ac:dyDescent="0.2">
      <c r="A78" s="48"/>
      <c r="B78" s="49"/>
      <c r="C78" s="188" t="s">
        <v>510</v>
      </c>
      <c r="D78" s="189"/>
      <c r="E78" s="189"/>
      <c r="F78" s="189"/>
      <c r="G78" s="190"/>
      <c r="I78" s="50"/>
      <c r="K78" s="50"/>
      <c r="L78" s="51" t="s">
        <v>510</v>
      </c>
      <c r="O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</row>
    <row r="79" spans="1:104" x14ac:dyDescent="0.2">
      <c r="A79" s="48"/>
      <c r="B79" s="49"/>
      <c r="C79" s="188" t="s">
        <v>511</v>
      </c>
      <c r="D79" s="189"/>
      <c r="E79" s="189"/>
      <c r="F79" s="189"/>
      <c r="G79" s="190"/>
      <c r="I79" s="50"/>
      <c r="K79" s="50"/>
      <c r="L79" s="51" t="s">
        <v>511</v>
      </c>
      <c r="O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</row>
    <row r="80" spans="1:104" ht="22.5" x14ac:dyDescent="0.2">
      <c r="A80" s="48"/>
      <c r="B80" s="49"/>
      <c r="C80" s="188" t="s">
        <v>512</v>
      </c>
      <c r="D80" s="189"/>
      <c r="E80" s="189"/>
      <c r="F80" s="189"/>
      <c r="G80" s="190"/>
      <c r="I80" s="50"/>
      <c r="K80" s="50"/>
      <c r="L80" s="51" t="s">
        <v>512</v>
      </c>
      <c r="O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</row>
    <row r="81" spans="1:104" x14ac:dyDescent="0.2">
      <c r="A81" s="48"/>
      <c r="B81" s="49"/>
      <c r="C81" s="188" t="s">
        <v>513</v>
      </c>
      <c r="D81" s="189"/>
      <c r="E81" s="189"/>
      <c r="F81" s="189"/>
      <c r="G81" s="190"/>
      <c r="I81" s="50"/>
      <c r="K81" s="50"/>
      <c r="L81" s="51" t="s">
        <v>513</v>
      </c>
      <c r="O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</row>
    <row r="82" spans="1:104" x14ac:dyDescent="0.2">
      <c r="A82" s="48"/>
      <c r="B82" s="49"/>
      <c r="C82" s="188" t="s">
        <v>514</v>
      </c>
      <c r="D82" s="189"/>
      <c r="E82" s="189"/>
      <c r="F82" s="189"/>
      <c r="G82" s="190"/>
      <c r="I82" s="50"/>
      <c r="K82" s="50"/>
      <c r="L82" s="51" t="s">
        <v>514</v>
      </c>
      <c r="O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</row>
    <row r="83" spans="1:104" x14ac:dyDescent="0.2">
      <c r="A83" s="48"/>
      <c r="B83" s="49"/>
      <c r="C83" s="188" t="s">
        <v>515</v>
      </c>
      <c r="D83" s="189"/>
      <c r="E83" s="189"/>
      <c r="F83" s="189"/>
      <c r="G83" s="190"/>
      <c r="I83" s="50"/>
      <c r="K83" s="50"/>
      <c r="L83" s="51" t="s">
        <v>515</v>
      </c>
      <c r="O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</row>
    <row r="84" spans="1:104" x14ac:dyDescent="0.2">
      <c r="A84" s="48"/>
      <c r="B84" s="49"/>
      <c r="C84" s="188" t="s">
        <v>516</v>
      </c>
      <c r="D84" s="189"/>
      <c r="E84" s="189"/>
      <c r="F84" s="189"/>
      <c r="G84" s="190"/>
      <c r="I84" s="50"/>
      <c r="K84" s="50"/>
      <c r="L84" s="51" t="s">
        <v>516</v>
      </c>
      <c r="O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</row>
    <row r="85" spans="1:104" x14ac:dyDescent="0.2">
      <c r="A85" s="39">
        <v>15</v>
      </c>
      <c r="B85" s="40" t="s">
        <v>517</v>
      </c>
      <c r="C85" s="41" t="s">
        <v>518</v>
      </c>
      <c r="D85" s="42" t="s">
        <v>501</v>
      </c>
      <c r="E85" s="159">
        <v>3</v>
      </c>
      <c r="F85" s="43"/>
      <c r="G85" s="44">
        <f>E85*F85</f>
        <v>0</v>
      </c>
      <c r="H85" s="45">
        <v>0</v>
      </c>
      <c r="I85" s="46">
        <f>E85*H85</f>
        <v>0</v>
      </c>
      <c r="J85" s="45">
        <v>0</v>
      </c>
      <c r="K85" s="46">
        <f>E85*J85</f>
        <v>0</v>
      </c>
      <c r="O85" s="38"/>
      <c r="Z85" s="38"/>
      <c r="AA85" s="38">
        <v>1</v>
      </c>
      <c r="AB85" s="38">
        <v>1</v>
      </c>
      <c r="AC85" s="38">
        <v>1</v>
      </c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47">
        <f>G85</f>
        <v>0</v>
      </c>
      <c r="BA85" s="38"/>
      <c r="BB85" s="38"/>
      <c r="BC85" s="38"/>
      <c r="BD85" s="38"/>
      <c r="BE85" s="38"/>
      <c r="BF85" s="38"/>
      <c r="BG85" s="38"/>
      <c r="BH85" s="38"/>
      <c r="BI85" s="38"/>
      <c r="CA85" s="38">
        <v>1</v>
      </c>
      <c r="CB85" s="38">
        <v>1</v>
      </c>
      <c r="CZ85" s="1">
        <v>1</v>
      </c>
    </row>
    <row r="86" spans="1:104" x14ac:dyDescent="0.2">
      <c r="A86" s="48"/>
      <c r="B86" s="49"/>
      <c r="C86" s="188" t="s">
        <v>502</v>
      </c>
      <c r="D86" s="189"/>
      <c r="E86" s="189"/>
      <c r="F86" s="189"/>
      <c r="G86" s="190"/>
      <c r="I86" s="50"/>
      <c r="K86" s="50"/>
      <c r="L86" s="51" t="s">
        <v>502</v>
      </c>
      <c r="O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</row>
    <row r="87" spans="1:104" x14ac:dyDescent="0.2">
      <c r="A87" s="48"/>
      <c r="B87" s="49"/>
      <c r="C87" s="188" t="s">
        <v>519</v>
      </c>
      <c r="D87" s="189"/>
      <c r="E87" s="189"/>
      <c r="F87" s="189"/>
      <c r="G87" s="190"/>
      <c r="I87" s="50"/>
      <c r="K87" s="50"/>
      <c r="L87" s="51" t="s">
        <v>519</v>
      </c>
      <c r="O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</row>
    <row r="88" spans="1:104" ht="22.5" x14ac:dyDescent="0.2">
      <c r="A88" s="48"/>
      <c r="B88" s="49"/>
      <c r="C88" s="188" t="s">
        <v>520</v>
      </c>
      <c r="D88" s="189"/>
      <c r="E88" s="189"/>
      <c r="F88" s="189"/>
      <c r="G88" s="190"/>
      <c r="I88" s="50"/>
      <c r="K88" s="50"/>
      <c r="L88" s="51" t="s">
        <v>520</v>
      </c>
      <c r="O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</row>
    <row r="89" spans="1:104" x14ac:dyDescent="0.2">
      <c r="A89" s="48"/>
      <c r="B89" s="49"/>
      <c r="C89" s="188" t="s">
        <v>521</v>
      </c>
      <c r="D89" s="189"/>
      <c r="E89" s="189"/>
      <c r="F89" s="189"/>
      <c r="G89" s="190"/>
      <c r="I89" s="50"/>
      <c r="K89" s="50"/>
      <c r="L89" s="51" t="s">
        <v>521</v>
      </c>
      <c r="O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</row>
    <row r="90" spans="1:104" ht="22.5" x14ac:dyDescent="0.2">
      <c r="A90" s="48"/>
      <c r="B90" s="49"/>
      <c r="C90" s="188" t="s">
        <v>522</v>
      </c>
      <c r="D90" s="189"/>
      <c r="E90" s="189"/>
      <c r="F90" s="189"/>
      <c r="G90" s="190"/>
      <c r="I90" s="50"/>
      <c r="K90" s="50"/>
      <c r="L90" s="51" t="s">
        <v>522</v>
      </c>
      <c r="O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</row>
    <row r="91" spans="1:104" x14ac:dyDescent="0.2">
      <c r="A91" s="48"/>
      <c r="B91" s="49"/>
      <c r="C91" s="188" t="s">
        <v>523</v>
      </c>
      <c r="D91" s="189"/>
      <c r="E91" s="189"/>
      <c r="F91" s="189"/>
      <c r="G91" s="190"/>
      <c r="I91" s="50"/>
      <c r="K91" s="50"/>
      <c r="L91" s="51" t="s">
        <v>523</v>
      </c>
      <c r="O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</row>
    <row r="92" spans="1:104" x14ac:dyDescent="0.2">
      <c r="A92" s="48"/>
      <c r="B92" s="49"/>
      <c r="C92" s="188" t="s">
        <v>524</v>
      </c>
      <c r="D92" s="189"/>
      <c r="E92" s="189"/>
      <c r="F92" s="189"/>
      <c r="G92" s="190"/>
      <c r="I92" s="50"/>
      <c r="K92" s="50"/>
      <c r="L92" s="51" t="s">
        <v>524</v>
      </c>
      <c r="O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</row>
    <row r="93" spans="1:104" x14ac:dyDescent="0.2">
      <c r="A93" s="48"/>
      <c r="B93" s="49"/>
      <c r="C93" s="188" t="s">
        <v>509</v>
      </c>
      <c r="D93" s="189"/>
      <c r="E93" s="189"/>
      <c r="F93" s="189"/>
      <c r="G93" s="190"/>
      <c r="I93" s="50"/>
      <c r="K93" s="50"/>
      <c r="L93" s="51" t="s">
        <v>509</v>
      </c>
      <c r="O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</row>
    <row r="94" spans="1:104" x14ac:dyDescent="0.2">
      <c r="A94" s="48"/>
      <c r="B94" s="49"/>
      <c r="C94" s="188" t="s">
        <v>510</v>
      </c>
      <c r="D94" s="189"/>
      <c r="E94" s="189"/>
      <c r="F94" s="189"/>
      <c r="G94" s="190"/>
      <c r="I94" s="50"/>
      <c r="K94" s="50"/>
      <c r="L94" s="51" t="s">
        <v>510</v>
      </c>
      <c r="O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</row>
    <row r="95" spans="1:104" x14ac:dyDescent="0.2">
      <c r="A95" s="48"/>
      <c r="B95" s="49"/>
      <c r="C95" s="188" t="s">
        <v>511</v>
      </c>
      <c r="D95" s="189"/>
      <c r="E95" s="189"/>
      <c r="F95" s="189"/>
      <c r="G95" s="190"/>
      <c r="I95" s="50"/>
      <c r="K95" s="50"/>
      <c r="L95" s="51" t="s">
        <v>511</v>
      </c>
      <c r="O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</row>
    <row r="96" spans="1:104" ht="22.5" x14ac:dyDescent="0.2">
      <c r="A96" s="48"/>
      <c r="B96" s="49"/>
      <c r="C96" s="188" t="s">
        <v>512</v>
      </c>
      <c r="D96" s="189"/>
      <c r="E96" s="189"/>
      <c r="F96" s="189"/>
      <c r="G96" s="190"/>
      <c r="I96" s="50"/>
      <c r="K96" s="50"/>
      <c r="L96" s="51" t="s">
        <v>512</v>
      </c>
      <c r="O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</row>
    <row r="97" spans="1:104" x14ac:dyDescent="0.2">
      <c r="A97" s="48"/>
      <c r="B97" s="49"/>
      <c r="C97" s="188" t="s">
        <v>513</v>
      </c>
      <c r="D97" s="189"/>
      <c r="E97" s="189"/>
      <c r="F97" s="189"/>
      <c r="G97" s="190"/>
      <c r="I97" s="50"/>
      <c r="K97" s="50"/>
      <c r="L97" s="51" t="s">
        <v>513</v>
      </c>
      <c r="O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</row>
    <row r="98" spans="1:104" x14ac:dyDescent="0.2">
      <c r="A98" s="48"/>
      <c r="B98" s="49"/>
      <c r="C98" s="188" t="s">
        <v>514</v>
      </c>
      <c r="D98" s="189"/>
      <c r="E98" s="189"/>
      <c r="F98" s="189"/>
      <c r="G98" s="190"/>
      <c r="I98" s="50"/>
      <c r="K98" s="50"/>
      <c r="L98" s="51" t="s">
        <v>514</v>
      </c>
      <c r="O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</row>
    <row r="99" spans="1:104" x14ac:dyDescent="0.2">
      <c r="A99" s="48"/>
      <c r="B99" s="49"/>
      <c r="C99" s="188" t="s">
        <v>525</v>
      </c>
      <c r="D99" s="189"/>
      <c r="E99" s="189"/>
      <c r="F99" s="189"/>
      <c r="G99" s="190"/>
      <c r="I99" s="50"/>
      <c r="K99" s="50"/>
      <c r="L99" s="51" t="s">
        <v>525</v>
      </c>
      <c r="O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</row>
    <row r="100" spans="1:104" x14ac:dyDescent="0.2">
      <c r="A100" s="48"/>
      <c r="B100" s="49"/>
      <c r="C100" s="188" t="s">
        <v>516</v>
      </c>
      <c r="D100" s="189"/>
      <c r="E100" s="189"/>
      <c r="F100" s="189"/>
      <c r="G100" s="190"/>
      <c r="I100" s="50"/>
      <c r="K100" s="50"/>
      <c r="L100" s="51" t="s">
        <v>516</v>
      </c>
      <c r="O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</row>
    <row r="101" spans="1:104" x14ac:dyDescent="0.2">
      <c r="A101" s="39">
        <v>16</v>
      </c>
      <c r="B101" s="40" t="s">
        <v>526</v>
      </c>
      <c r="C101" s="41" t="s">
        <v>527</v>
      </c>
      <c r="D101" s="42" t="s">
        <v>501</v>
      </c>
      <c r="E101" s="159">
        <v>6</v>
      </c>
      <c r="F101" s="43"/>
      <c r="G101" s="44">
        <f>E101*F101</f>
        <v>0</v>
      </c>
      <c r="H101" s="45">
        <v>0</v>
      </c>
      <c r="I101" s="46">
        <f>E101*H101</f>
        <v>0</v>
      </c>
      <c r="J101" s="45">
        <v>0</v>
      </c>
      <c r="K101" s="46">
        <f>E101*J101</f>
        <v>0</v>
      </c>
      <c r="O101" s="38"/>
      <c r="Z101" s="38"/>
      <c r="AA101" s="38">
        <v>1</v>
      </c>
      <c r="AB101" s="38">
        <v>1</v>
      </c>
      <c r="AC101" s="38">
        <v>1</v>
      </c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47">
        <f>G101</f>
        <v>0</v>
      </c>
      <c r="BA101" s="38"/>
      <c r="BB101" s="38"/>
      <c r="BC101" s="38"/>
      <c r="BD101" s="38"/>
      <c r="BE101" s="38"/>
      <c r="BF101" s="38"/>
      <c r="BG101" s="38"/>
      <c r="BH101" s="38"/>
      <c r="BI101" s="38"/>
      <c r="CA101" s="38">
        <v>1</v>
      </c>
      <c r="CB101" s="38">
        <v>1</v>
      </c>
      <c r="CZ101" s="1">
        <v>1</v>
      </c>
    </row>
    <row r="102" spans="1:104" x14ac:dyDescent="0.2">
      <c r="A102" s="48"/>
      <c r="B102" s="49"/>
      <c r="C102" s="188" t="s">
        <v>502</v>
      </c>
      <c r="D102" s="189"/>
      <c r="E102" s="189"/>
      <c r="F102" s="189"/>
      <c r="G102" s="190"/>
      <c r="I102" s="50"/>
      <c r="K102" s="50"/>
      <c r="L102" s="51" t="s">
        <v>502</v>
      </c>
      <c r="O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</row>
    <row r="103" spans="1:104" x14ac:dyDescent="0.2">
      <c r="A103" s="48"/>
      <c r="B103" s="49"/>
      <c r="C103" s="188" t="s">
        <v>519</v>
      </c>
      <c r="D103" s="189"/>
      <c r="E103" s="189"/>
      <c r="F103" s="189"/>
      <c r="G103" s="190"/>
      <c r="I103" s="50"/>
      <c r="K103" s="50"/>
      <c r="L103" s="51" t="s">
        <v>519</v>
      </c>
      <c r="O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</row>
    <row r="104" spans="1:104" ht="22.5" x14ac:dyDescent="0.2">
      <c r="A104" s="48"/>
      <c r="B104" s="49"/>
      <c r="C104" s="188" t="s">
        <v>520</v>
      </c>
      <c r="D104" s="189"/>
      <c r="E104" s="189"/>
      <c r="F104" s="189"/>
      <c r="G104" s="190"/>
      <c r="I104" s="50"/>
      <c r="K104" s="50"/>
      <c r="L104" s="51" t="s">
        <v>520</v>
      </c>
      <c r="O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</row>
    <row r="105" spans="1:104" x14ac:dyDescent="0.2">
      <c r="A105" s="48"/>
      <c r="B105" s="49"/>
      <c r="C105" s="188" t="s">
        <v>528</v>
      </c>
      <c r="D105" s="189"/>
      <c r="E105" s="189"/>
      <c r="F105" s="189"/>
      <c r="G105" s="190"/>
      <c r="I105" s="50"/>
      <c r="K105" s="50"/>
      <c r="L105" s="51" t="s">
        <v>528</v>
      </c>
      <c r="O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</row>
    <row r="106" spans="1:104" ht="22.5" x14ac:dyDescent="0.2">
      <c r="A106" s="48"/>
      <c r="B106" s="49"/>
      <c r="C106" s="188" t="s">
        <v>529</v>
      </c>
      <c r="D106" s="189"/>
      <c r="E106" s="189"/>
      <c r="F106" s="189"/>
      <c r="G106" s="190"/>
      <c r="I106" s="50"/>
      <c r="K106" s="50"/>
      <c r="L106" s="51" t="s">
        <v>529</v>
      </c>
      <c r="O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</row>
    <row r="107" spans="1:104" ht="22.5" x14ac:dyDescent="0.2">
      <c r="A107" s="48"/>
      <c r="B107" s="49"/>
      <c r="C107" s="188" t="s">
        <v>530</v>
      </c>
      <c r="D107" s="189"/>
      <c r="E107" s="189"/>
      <c r="F107" s="189"/>
      <c r="G107" s="190"/>
      <c r="I107" s="50"/>
      <c r="K107" s="50"/>
      <c r="L107" s="51" t="s">
        <v>530</v>
      </c>
      <c r="O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</row>
    <row r="108" spans="1:104" x14ac:dyDescent="0.2">
      <c r="A108" s="48"/>
      <c r="B108" s="49"/>
      <c r="C108" s="188" t="s">
        <v>531</v>
      </c>
      <c r="D108" s="189"/>
      <c r="E108" s="189"/>
      <c r="F108" s="189"/>
      <c r="G108" s="190"/>
      <c r="I108" s="50"/>
      <c r="K108" s="50"/>
      <c r="L108" s="51" t="s">
        <v>531</v>
      </c>
      <c r="O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</row>
    <row r="109" spans="1:104" x14ac:dyDescent="0.2">
      <c r="A109" s="48"/>
      <c r="B109" s="49"/>
      <c r="C109" s="188" t="s">
        <v>532</v>
      </c>
      <c r="D109" s="189"/>
      <c r="E109" s="189"/>
      <c r="F109" s="189"/>
      <c r="G109" s="190"/>
      <c r="I109" s="50"/>
      <c r="K109" s="50"/>
      <c r="L109" s="51" t="s">
        <v>532</v>
      </c>
      <c r="O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</row>
    <row r="110" spans="1:104" x14ac:dyDescent="0.2">
      <c r="A110" s="48"/>
      <c r="B110" s="49"/>
      <c r="C110" s="188" t="s">
        <v>533</v>
      </c>
      <c r="D110" s="189"/>
      <c r="E110" s="189"/>
      <c r="F110" s="189"/>
      <c r="G110" s="190"/>
      <c r="I110" s="50"/>
      <c r="K110" s="50"/>
      <c r="L110" s="51" t="s">
        <v>533</v>
      </c>
      <c r="O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</row>
    <row r="111" spans="1:104" x14ac:dyDescent="0.2">
      <c r="A111" s="48"/>
      <c r="B111" s="49"/>
      <c r="C111" s="188" t="s">
        <v>509</v>
      </c>
      <c r="D111" s="189"/>
      <c r="E111" s="189"/>
      <c r="F111" s="189"/>
      <c r="G111" s="190"/>
      <c r="I111" s="50"/>
      <c r="K111" s="50"/>
      <c r="L111" s="51" t="s">
        <v>509</v>
      </c>
      <c r="O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</row>
    <row r="112" spans="1:104" x14ac:dyDescent="0.2">
      <c r="A112" s="48"/>
      <c r="B112" s="49"/>
      <c r="C112" s="188" t="s">
        <v>510</v>
      </c>
      <c r="D112" s="189"/>
      <c r="E112" s="189"/>
      <c r="F112" s="189"/>
      <c r="G112" s="190"/>
      <c r="I112" s="50"/>
      <c r="K112" s="50"/>
      <c r="L112" s="51" t="s">
        <v>510</v>
      </c>
      <c r="O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</row>
    <row r="113" spans="1:104" x14ac:dyDescent="0.2">
      <c r="A113" s="48"/>
      <c r="B113" s="49"/>
      <c r="C113" s="188" t="s">
        <v>511</v>
      </c>
      <c r="D113" s="189"/>
      <c r="E113" s="189"/>
      <c r="F113" s="189"/>
      <c r="G113" s="190"/>
      <c r="I113" s="50"/>
      <c r="K113" s="50"/>
      <c r="L113" s="51" t="s">
        <v>511</v>
      </c>
      <c r="O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</row>
    <row r="114" spans="1:104" ht="22.5" x14ac:dyDescent="0.2">
      <c r="A114" s="48"/>
      <c r="B114" s="49"/>
      <c r="C114" s="188" t="s">
        <v>512</v>
      </c>
      <c r="D114" s="189"/>
      <c r="E114" s="189"/>
      <c r="F114" s="189"/>
      <c r="G114" s="190"/>
      <c r="I114" s="50"/>
      <c r="K114" s="50"/>
      <c r="L114" s="51" t="s">
        <v>512</v>
      </c>
      <c r="O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</row>
    <row r="115" spans="1:104" x14ac:dyDescent="0.2">
      <c r="A115" s="48"/>
      <c r="B115" s="49"/>
      <c r="C115" s="188" t="s">
        <v>513</v>
      </c>
      <c r="D115" s="189"/>
      <c r="E115" s="189"/>
      <c r="F115" s="189"/>
      <c r="G115" s="190"/>
      <c r="I115" s="50"/>
      <c r="K115" s="50"/>
      <c r="L115" s="51" t="s">
        <v>513</v>
      </c>
      <c r="O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</row>
    <row r="116" spans="1:104" x14ac:dyDescent="0.2">
      <c r="A116" s="48"/>
      <c r="B116" s="49"/>
      <c r="C116" s="188" t="s">
        <v>514</v>
      </c>
      <c r="D116" s="189"/>
      <c r="E116" s="189"/>
      <c r="F116" s="189"/>
      <c r="G116" s="190"/>
      <c r="I116" s="50"/>
      <c r="K116" s="50"/>
      <c r="L116" s="51" t="s">
        <v>514</v>
      </c>
      <c r="O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</row>
    <row r="117" spans="1:104" x14ac:dyDescent="0.2">
      <c r="A117" s="48"/>
      <c r="B117" s="49"/>
      <c r="C117" s="188" t="s">
        <v>515</v>
      </c>
      <c r="D117" s="189"/>
      <c r="E117" s="189"/>
      <c r="F117" s="189"/>
      <c r="G117" s="190"/>
      <c r="I117" s="50"/>
      <c r="K117" s="50"/>
      <c r="L117" s="51" t="s">
        <v>515</v>
      </c>
      <c r="O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</row>
    <row r="118" spans="1:104" x14ac:dyDescent="0.2">
      <c r="A118" s="48"/>
      <c r="B118" s="49"/>
      <c r="C118" s="188" t="s">
        <v>516</v>
      </c>
      <c r="D118" s="189"/>
      <c r="E118" s="189"/>
      <c r="F118" s="189"/>
      <c r="G118" s="190"/>
      <c r="I118" s="50"/>
      <c r="K118" s="50"/>
      <c r="L118" s="51" t="s">
        <v>516</v>
      </c>
      <c r="O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</row>
    <row r="119" spans="1:104" x14ac:dyDescent="0.2">
      <c r="A119" s="39">
        <v>17</v>
      </c>
      <c r="B119" s="40" t="s">
        <v>534</v>
      </c>
      <c r="C119" s="41" t="s">
        <v>535</v>
      </c>
      <c r="D119" s="42" t="s">
        <v>501</v>
      </c>
      <c r="E119" s="159">
        <v>1</v>
      </c>
      <c r="F119" s="43"/>
      <c r="G119" s="44">
        <f>E119*F119</f>
        <v>0</v>
      </c>
      <c r="H119" s="45">
        <v>0</v>
      </c>
      <c r="I119" s="46">
        <f>E119*H119</f>
        <v>0</v>
      </c>
      <c r="J119" s="45">
        <v>0</v>
      </c>
      <c r="K119" s="46">
        <f>E119*J119</f>
        <v>0</v>
      </c>
      <c r="O119" s="38"/>
      <c r="Z119" s="38"/>
      <c r="AA119" s="38">
        <v>1</v>
      </c>
      <c r="AB119" s="38">
        <v>1</v>
      </c>
      <c r="AC119" s="38">
        <v>1</v>
      </c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47">
        <f>G119</f>
        <v>0</v>
      </c>
      <c r="BA119" s="38"/>
      <c r="BB119" s="38"/>
      <c r="BC119" s="38"/>
      <c r="BD119" s="38"/>
      <c r="BE119" s="38"/>
      <c r="BF119" s="38"/>
      <c r="BG119" s="38"/>
      <c r="BH119" s="38"/>
      <c r="BI119" s="38"/>
      <c r="CA119" s="38">
        <v>1</v>
      </c>
      <c r="CB119" s="38">
        <v>1</v>
      </c>
      <c r="CZ119" s="1">
        <v>1</v>
      </c>
    </row>
    <row r="120" spans="1:104" x14ac:dyDescent="0.2">
      <c r="A120" s="48"/>
      <c r="B120" s="49"/>
      <c r="C120" s="188" t="s">
        <v>502</v>
      </c>
      <c r="D120" s="189"/>
      <c r="E120" s="189"/>
      <c r="F120" s="189"/>
      <c r="G120" s="190"/>
      <c r="I120" s="50"/>
      <c r="K120" s="50"/>
      <c r="L120" s="51" t="s">
        <v>502</v>
      </c>
      <c r="O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</row>
    <row r="121" spans="1:104" x14ac:dyDescent="0.2">
      <c r="A121" s="48"/>
      <c r="B121" s="49"/>
      <c r="C121" s="188" t="s">
        <v>519</v>
      </c>
      <c r="D121" s="189"/>
      <c r="E121" s="189"/>
      <c r="F121" s="189"/>
      <c r="G121" s="190"/>
      <c r="I121" s="50"/>
      <c r="K121" s="50"/>
      <c r="L121" s="51" t="s">
        <v>519</v>
      </c>
      <c r="O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</row>
    <row r="122" spans="1:104" x14ac:dyDescent="0.2">
      <c r="A122" s="48"/>
      <c r="B122" s="49"/>
      <c r="C122" s="188" t="s">
        <v>536</v>
      </c>
      <c r="D122" s="189"/>
      <c r="E122" s="189"/>
      <c r="F122" s="189"/>
      <c r="G122" s="190"/>
      <c r="I122" s="50"/>
      <c r="K122" s="50"/>
      <c r="L122" s="51" t="s">
        <v>536</v>
      </c>
      <c r="O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</row>
    <row r="123" spans="1:104" x14ac:dyDescent="0.2">
      <c r="A123" s="48"/>
      <c r="B123" s="49"/>
      <c r="C123" s="188" t="s">
        <v>537</v>
      </c>
      <c r="D123" s="189"/>
      <c r="E123" s="189"/>
      <c r="F123" s="189"/>
      <c r="G123" s="190"/>
      <c r="I123" s="50"/>
      <c r="K123" s="50"/>
      <c r="L123" s="51" t="s">
        <v>537</v>
      </c>
      <c r="O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</row>
    <row r="124" spans="1:104" x14ac:dyDescent="0.2">
      <c r="A124" s="48"/>
      <c r="B124" s="49"/>
      <c r="C124" s="188" t="s">
        <v>532</v>
      </c>
      <c r="D124" s="189"/>
      <c r="E124" s="189"/>
      <c r="F124" s="189"/>
      <c r="G124" s="190"/>
      <c r="I124" s="50"/>
      <c r="K124" s="50"/>
      <c r="L124" s="51" t="s">
        <v>532</v>
      </c>
      <c r="O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</row>
    <row r="125" spans="1:104" x14ac:dyDescent="0.2">
      <c r="A125" s="48"/>
      <c r="B125" s="49"/>
      <c r="C125" s="188" t="s">
        <v>538</v>
      </c>
      <c r="D125" s="189"/>
      <c r="E125" s="189"/>
      <c r="F125" s="189"/>
      <c r="G125" s="190"/>
      <c r="I125" s="50"/>
      <c r="K125" s="50"/>
      <c r="L125" s="51" t="s">
        <v>538</v>
      </c>
      <c r="O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</row>
    <row r="126" spans="1:104" x14ac:dyDescent="0.2">
      <c r="A126" s="48"/>
      <c r="B126" s="49"/>
      <c r="C126" s="188" t="s">
        <v>509</v>
      </c>
      <c r="D126" s="189"/>
      <c r="E126" s="189"/>
      <c r="F126" s="189"/>
      <c r="G126" s="190"/>
      <c r="I126" s="50"/>
      <c r="K126" s="50"/>
      <c r="L126" s="51" t="s">
        <v>509</v>
      </c>
      <c r="O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</row>
    <row r="127" spans="1:104" x14ac:dyDescent="0.2">
      <c r="A127" s="48"/>
      <c r="B127" s="49"/>
      <c r="C127" s="188" t="s">
        <v>539</v>
      </c>
      <c r="D127" s="189"/>
      <c r="E127" s="189"/>
      <c r="F127" s="189"/>
      <c r="G127" s="190"/>
      <c r="I127" s="50"/>
      <c r="K127" s="50"/>
      <c r="L127" s="51" t="s">
        <v>539</v>
      </c>
      <c r="O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</row>
    <row r="128" spans="1:104" x14ac:dyDescent="0.2">
      <c r="A128" s="48"/>
      <c r="B128" s="49"/>
      <c r="C128" s="188" t="s">
        <v>511</v>
      </c>
      <c r="D128" s="189"/>
      <c r="E128" s="189"/>
      <c r="F128" s="189"/>
      <c r="G128" s="190"/>
      <c r="I128" s="50"/>
      <c r="K128" s="50"/>
      <c r="L128" s="51" t="s">
        <v>511</v>
      </c>
      <c r="O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</row>
    <row r="129" spans="1:104" x14ac:dyDescent="0.2">
      <c r="A129" s="48"/>
      <c r="B129" s="49"/>
      <c r="C129" s="188" t="s">
        <v>540</v>
      </c>
      <c r="D129" s="189"/>
      <c r="E129" s="189"/>
      <c r="F129" s="189"/>
      <c r="G129" s="190"/>
      <c r="I129" s="50"/>
      <c r="K129" s="50"/>
      <c r="L129" s="51" t="s">
        <v>540</v>
      </c>
      <c r="O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</row>
    <row r="130" spans="1:104" x14ac:dyDescent="0.2">
      <c r="A130" s="48"/>
      <c r="B130" s="49"/>
      <c r="C130" s="188" t="s">
        <v>514</v>
      </c>
      <c r="D130" s="189"/>
      <c r="E130" s="189"/>
      <c r="F130" s="189"/>
      <c r="G130" s="190"/>
      <c r="I130" s="50"/>
      <c r="K130" s="50"/>
      <c r="L130" s="51" t="s">
        <v>514</v>
      </c>
      <c r="O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</row>
    <row r="131" spans="1:104" x14ac:dyDescent="0.2">
      <c r="A131" s="48"/>
      <c r="B131" s="49"/>
      <c r="C131" s="188" t="s">
        <v>515</v>
      </c>
      <c r="D131" s="189"/>
      <c r="E131" s="189"/>
      <c r="F131" s="189"/>
      <c r="G131" s="190"/>
      <c r="I131" s="50"/>
      <c r="K131" s="50"/>
      <c r="L131" s="51" t="s">
        <v>515</v>
      </c>
      <c r="O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</row>
    <row r="132" spans="1:104" x14ac:dyDescent="0.2">
      <c r="A132" s="48"/>
      <c r="B132" s="49"/>
      <c r="C132" s="188" t="s">
        <v>516</v>
      </c>
      <c r="D132" s="189"/>
      <c r="E132" s="189"/>
      <c r="F132" s="189"/>
      <c r="G132" s="190"/>
      <c r="I132" s="50"/>
      <c r="K132" s="50"/>
      <c r="L132" s="51" t="s">
        <v>516</v>
      </c>
      <c r="O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</row>
    <row r="133" spans="1:104" x14ac:dyDescent="0.2">
      <c r="A133" s="39">
        <v>18</v>
      </c>
      <c r="B133" s="40" t="s">
        <v>541</v>
      </c>
      <c r="C133" s="41" t="s">
        <v>542</v>
      </c>
      <c r="D133" s="42" t="s">
        <v>501</v>
      </c>
      <c r="E133" s="159">
        <v>3</v>
      </c>
      <c r="F133" s="43"/>
      <c r="G133" s="44">
        <f>E133*F133</f>
        <v>0</v>
      </c>
      <c r="H133" s="45">
        <v>0</v>
      </c>
      <c r="I133" s="46">
        <f>E133*H133</f>
        <v>0</v>
      </c>
      <c r="J133" s="45">
        <v>0</v>
      </c>
      <c r="K133" s="46">
        <f>E133*J133</f>
        <v>0</v>
      </c>
      <c r="O133" s="38"/>
      <c r="Z133" s="38"/>
      <c r="AA133" s="38">
        <v>1</v>
      </c>
      <c r="AB133" s="38">
        <v>1</v>
      </c>
      <c r="AC133" s="38">
        <v>1</v>
      </c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47">
        <f>G133</f>
        <v>0</v>
      </c>
      <c r="BA133" s="38"/>
      <c r="BB133" s="38"/>
      <c r="BC133" s="38"/>
      <c r="BD133" s="38"/>
      <c r="BE133" s="38"/>
      <c r="BF133" s="38"/>
      <c r="BG133" s="38"/>
      <c r="BH133" s="38"/>
      <c r="BI133" s="38"/>
      <c r="CA133" s="38">
        <v>1</v>
      </c>
      <c r="CB133" s="38">
        <v>1</v>
      </c>
      <c r="CZ133" s="1">
        <v>1</v>
      </c>
    </row>
    <row r="134" spans="1:104" x14ac:dyDescent="0.2">
      <c r="A134" s="48"/>
      <c r="B134" s="49"/>
      <c r="C134" s="188" t="s">
        <v>502</v>
      </c>
      <c r="D134" s="189"/>
      <c r="E134" s="189"/>
      <c r="F134" s="189"/>
      <c r="G134" s="190"/>
      <c r="I134" s="50"/>
      <c r="K134" s="50"/>
      <c r="L134" s="51" t="s">
        <v>502</v>
      </c>
      <c r="O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</row>
    <row r="135" spans="1:104" x14ac:dyDescent="0.2">
      <c r="A135" s="48"/>
      <c r="B135" s="49"/>
      <c r="C135" s="188" t="s">
        <v>519</v>
      </c>
      <c r="D135" s="189"/>
      <c r="E135" s="189"/>
      <c r="F135" s="189"/>
      <c r="G135" s="190"/>
      <c r="I135" s="50"/>
      <c r="K135" s="50"/>
      <c r="L135" s="51" t="s">
        <v>519</v>
      </c>
      <c r="O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</row>
    <row r="136" spans="1:104" x14ac:dyDescent="0.2">
      <c r="A136" s="48"/>
      <c r="B136" s="49"/>
      <c r="C136" s="188"/>
      <c r="D136" s="189"/>
      <c r="E136" s="189"/>
      <c r="F136" s="189"/>
      <c r="G136" s="190"/>
      <c r="I136" s="50"/>
      <c r="K136" s="50"/>
      <c r="L136" s="51"/>
      <c r="O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</row>
    <row r="137" spans="1:104" x14ac:dyDescent="0.2">
      <c r="A137" s="48"/>
      <c r="B137" s="49"/>
      <c r="C137" s="188" t="s">
        <v>543</v>
      </c>
      <c r="D137" s="189"/>
      <c r="E137" s="189"/>
      <c r="F137" s="189"/>
      <c r="G137" s="190"/>
      <c r="I137" s="50"/>
      <c r="K137" s="50"/>
      <c r="L137" s="51" t="s">
        <v>543</v>
      </c>
      <c r="O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</row>
    <row r="138" spans="1:104" ht="22.5" x14ac:dyDescent="0.2">
      <c r="A138" s="48"/>
      <c r="B138" s="49"/>
      <c r="C138" s="188" t="s">
        <v>544</v>
      </c>
      <c r="D138" s="189"/>
      <c r="E138" s="189"/>
      <c r="F138" s="189"/>
      <c r="G138" s="190"/>
      <c r="I138" s="50"/>
      <c r="K138" s="50"/>
      <c r="L138" s="51" t="s">
        <v>544</v>
      </c>
      <c r="O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</row>
    <row r="139" spans="1:104" x14ac:dyDescent="0.2">
      <c r="A139" s="48"/>
      <c r="B139" s="49"/>
      <c r="C139" s="188" t="s">
        <v>545</v>
      </c>
      <c r="D139" s="189"/>
      <c r="E139" s="189"/>
      <c r="F139" s="189"/>
      <c r="G139" s="190"/>
      <c r="I139" s="50"/>
      <c r="K139" s="50"/>
      <c r="L139" s="51" t="s">
        <v>545</v>
      </c>
      <c r="O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</row>
    <row r="140" spans="1:104" x14ac:dyDescent="0.2">
      <c r="A140" s="48"/>
      <c r="B140" s="49"/>
      <c r="C140" s="188" t="s">
        <v>546</v>
      </c>
      <c r="D140" s="189"/>
      <c r="E140" s="189"/>
      <c r="F140" s="189"/>
      <c r="G140" s="190"/>
      <c r="I140" s="50"/>
      <c r="K140" s="50"/>
      <c r="L140" s="51" t="s">
        <v>546</v>
      </c>
      <c r="O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</row>
    <row r="141" spans="1:104" x14ac:dyDescent="0.2">
      <c r="A141" s="48"/>
      <c r="B141" s="49"/>
      <c r="C141" s="188" t="s">
        <v>547</v>
      </c>
      <c r="D141" s="189"/>
      <c r="E141" s="189"/>
      <c r="F141" s="189"/>
      <c r="G141" s="190"/>
      <c r="I141" s="50"/>
      <c r="K141" s="50"/>
      <c r="L141" s="51" t="s">
        <v>547</v>
      </c>
      <c r="O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</row>
    <row r="142" spans="1:104" x14ac:dyDescent="0.2">
      <c r="A142" s="48"/>
      <c r="B142" s="49"/>
      <c r="C142" s="188" t="s">
        <v>532</v>
      </c>
      <c r="D142" s="189"/>
      <c r="E142" s="189"/>
      <c r="F142" s="189"/>
      <c r="G142" s="190"/>
      <c r="I142" s="50"/>
      <c r="K142" s="50"/>
      <c r="L142" s="51" t="s">
        <v>532</v>
      </c>
      <c r="O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</row>
    <row r="143" spans="1:104" x14ac:dyDescent="0.2">
      <c r="A143" s="48"/>
      <c r="B143" s="49"/>
      <c r="C143" s="188" t="s">
        <v>548</v>
      </c>
      <c r="D143" s="189"/>
      <c r="E143" s="189"/>
      <c r="F143" s="189"/>
      <c r="G143" s="190"/>
      <c r="I143" s="50"/>
      <c r="K143" s="50"/>
      <c r="L143" s="51" t="s">
        <v>548</v>
      </c>
      <c r="O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</row>
    <row r="144" spans="1:104" x14ac:dyDescent="0.2">
      <c r="A144" s="48"/>
      <c r="B144" s="49"/>
      <c r="C144" s="188" t="s">
        <v>509</v>
      </c>
      <c r="D144" s="189"/>
      <c r="E144" s="189"/>
      <c r="F144" s="189"/>
      <c r="G144" s="190"/>
      <c r="I144" s="50"/>
      <c r="K144" s="50"/>
      <c r="L144" s="51" t="s">
        <v>509</v>
      </c>
      <c r="O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</row>
    <row r="145" spans="1:104" x14ac:dyDescent="0.2">
      <c r="A145" s="48"/>
      <c r="B145" s="49"/>
      <c r="C145" s="188" t="s">
        <v>510</v>
      </c>
      <c r="D145" s="189"/>
      <c r="E145" s="189"/>
      <c r="F145" s="189"/>
      <c r="G145" s="190"/>
      <c r="I145" s="50"/>
      <c r="K145" s="50"/>
      <c r="L145" s="51" t="s">
        <v>510</v>
      </c>
      <c r="O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</row>
    <row r="146" spans="1:104" x14ac:dyDescent="0.2">
      <c r="A146" s="48"/>
      <c r="B146" s="49"/>
      <c r="C146" s="188" t="s">
        <v>511</v>
      </c>
      <c r="D146" s="189"/>
      <c r="E146" s="189"/>
      <c r="F146" s="189"/>
      <c r="G146" s="190"/>
      <c r="I146" s="50"/>
      <c r="K146" s="50"/>
      <c r="L146" s="51" t="s">
        <v>511</v>
      </c>
      <c r="O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</row>
    <row r="147" spans="1:104" ht="22.5" x14ac:dyDescent="0.2">
      <c r="A147" s="48"/>
      <c r="B147" s="49"/>
      <c r="C147" s="188" t="s">
        <v>549</v>
      </c>
      <c r="D147" s="189"/>
      <c r="E147" s="189"/>
      <c r="F147" s="189"/>
      <c r="G147" s="190"/>
      <c r="I147" s="50"/>
      <c r="K147" s="50"/>
      <c r="L147" s="51" t="s">
        <v>549</v>
      </c>
      <c r="O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</row>
    <row r="148" spans="1:104" x14ac:dyDescent="0.2">
      <c r="A148" s="48"/>
      <c r="B148" s="49"/>
      <c r="C148" s="188" t="s">
        <v>513</v>
      </c>
      <c r="D148" s="189"/>
      <c r="E148" s="189"/>
      <c r="F148" s="189"/>
      <c r="G148" s="190"/>
      <c r="I148" s="50"/>
      <c r="K148" s="50"/>
      <c r="L148" s="51" t="s">
        <v>513</v>
      </c>
      <c r="O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</row>
    <row r="149" spans="1:104" x14ac:dyDescent="0.2">
      <c r="A149" s="48"/>
      <c r="B149" s="49"/>
      <c r="C149" s="188" t="s">
        <v>514</v>
      </c>
      <c r="D149" s="189"/>
      <c r="E149" s="189"/>
      <c r="F149" s="189"/>
      <c r="G149" s="190"/>
      <c r="I149" s="50"/>
      <c r="K149" s="50"/>
      <c r="L149" s="51" t="s">
        <v>514</v>
      </c>
      <c r="O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</row>
    <row r="150" spans="1:104" x14ac:dyDescent="0.2">
      <c r="A150" s="48"/>
      <c r="B150" s="49"/>
      <c r="C150" s="188" t="s">
        <v>550</v>
      </c>
      <c r="D150" s="189"/>
      <c r="E150" s="189"/>
      <c r="F150" s="189"/>
      <c r="G150" s="190"/>
      <c r="I150" s="50"/>
      <c r="K150" s="50"/>
      <c r="L150" s="51" t="s">
        <v>550</v>
      </c>
      <c r="O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</row>
    <row r="151" spans="1:104" x14ac:dyDescent="0.2">
      <c r="A151" s="48"/>
      <c r="B151" s="49"/>
      <c r="C151" s="188" t="s">
        <v>551</v>
      </c>
      <c r="D151" s="189"/>
      <c r="E151" s="189"/>
      <c r="F151" s="189"/>
      <c r="G151" s="190"/>
      <c r="I151" s="50"/>
      <c r="K151" s="50"/>
      <c r="L151" s="51" t="s">
        <v>551</v>
      </c>
      <c r="O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</row>
    <row r="152" spans="1:104" x14ac:dyDescent="0.2">
      <c r="A152" s="39">
        <v>19</v>
      </c>
      <c r="B152" s="40" t="s">
        <v>552</v>
      </c>
      <c r="C152" s="41" t="s">
        <v>553</v>
      </c>
      <c r="D152" s="42" t="s">
        <v>501</v>
      </c>
      <c r="E152" s="159">
        <v>4</v>
      </c>
      <c r="F152" s="43"/>
      <c r="G152" s="44">
        <f>E152*F152</f>
        <v>0</v>
      </c>
      <c r="H152" s="45">
        <v>0</v>
      </c>
      <c r="I152" s="46">
        <f>E152*H152</f>
        <v>0</v>
      </c>
      <c r="J152" s="45">
        <v>0</v>
      </c>
      <c r="K152" s="46">
        <f>E152*J152</f>
        <v>0</v>
      </c>
      <c r="O152" s="38"/>
      <c r="Z152" s="38"/>
      <c r="AA152" s="38">
        <v>1</v>
      </c>
      <c r="AB152" s="38">
        <v>1</v>
      </c>
      <c r="AC152" s="38">
        <v>1</v>
      </c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47">
        <f>G152</f>
        <v>0</v>
      </c>
      <c r="BA152" s="38"/>
      <c r="BB152" s="38"/>
      <c r="BC152" s="38"/>
      <c r="BD152" s="38"/>
      <c r="BE152" s="38"/>
      <c r="BF152" s="38"/>
      <c r="BG152" s="38"/>
      <c r="BH152" s="38"/>
      <c r="BI152" s="38"/>
      <c r="CA152" s="38">
        <v>1</v>
      </c>
      <c r="CB152" s="38">
        <v>1</v>
      </c>
      <c r="CZ152" s="1">
        <v>1</v>
      </c>
    </row>
    <row r="153" spans="1:104" x14ac:dyDescent="0.2">
      <c r="A153" s="48"/>
      <c r="B153" s="49"/>
      <c r="C153" s="188" t="s">
        <v>554</v>
      </c>
      <c r="D153" s="189"/>
      <c r="E153" s="189"/>
      <c r="F153" s="189"/>
      <c r="G153" s="190"/>
      <c r="I153" s="50"/>
      <c r="K153" s="50"/>
      <c r="L153" s="51" t="s">
        <v>554</v>
      </c>
      <c r="O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</row>
    <row r="154" spans="1:104" x14ac:dyDescent="0.2">
      <c r="A154" s="48"/>
      <c r="B154" s="49"/>
      <c r="C154" s="188" t="s">
        <v>555</v>
      </c>
      <c r="D154" s="189"/>
      <c r="E154" s="189"/>
      <c r="F154" s="189"/>
      <c r="G154" s="190"/>
      <c r="I154" s="50"/>
      <c r="K154" s="50"/>
      <c r="L154" s="51" t="s">
        <v>555</v>
      </c>
      <c r="O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</row>
    <row r="155" spans="1:104" x14ac:dyDescent="0.2">
      <c r="A155" s="48"/>
      <c r="B155" s="49"/>
      <c r="C155" s="188"/>
      <c r="D155" s="189"/>
      <c r="E155" s="189"/>
      <c r="F155" s="189"/>
      <c r="G155" s="190"/>
      <c r="I155" s="50"/>
      <c r="K155" s="50"/>
      <c r="L155" s="51"/>
      <c r="O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</row>
    <row r="156" spans="1:104" x14ac:dyDescent="0.2">
      <c r="A156" s="48"/>
      <c r="B156" s="49"/>
      <c r="C156" s="188"/>
      <c r="D156" s="189"/>
      <c r="E156" s="189"/>
      <c r="F156" s="189"/>
      <c r="G156" s="190"/>
      <c r="I156" s="50"/>
      <c r="K156" s="50"/>
      <c r="L156" s="51"/>
      <c r="O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</row>
    <row r="157" spans="1:104" x14ac:dyDescent="0.2">
      <c r="A157" s="48"/>
      <c r="B157" s="49"/>
      <c r="C157" s="188"/>
      <c r="D157" s="189"/>
      <c r="E157" s="189"/>
      <c r="F157" s="189"/>
      <c r="G157" s="190"/>
      <c r="I157" s="50"/>
      <c r="K157" s="50"/>
      <c r="L157" s="51"/>
      <c r="O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</row>
    <row r="158" spans="1:104" x14ac:dyDescent="0.2">
      <c r="A158" s="39">
        <v>20</v>
      </c>
      <c r="B158" s="40" t="s">
        <v>556</v>
      </c>
      <c r="C158" s="41" t="s">
        <v>557</v>
      </c>
      <c r="D158" s="42" t="s">
        <v>501</v>
      </c>
      <c r="E158" s="159">
        <v>4</v>
      </c>
      <c r="F158" s="43"/>
      <c r="G158" s="44">
        <f>E158*F158</f>
        <v>0</v>
      </c>
      <c r="H158" s="45">
        <v>0</v>
      </c>
      <c r="I158" s="46">
        <f>E158*H158</f>
        <v>0</v>
      </c>
      <c r="J158" s="45">
        <v>0</v>
      </c>
      <c r="K158" s="46">
        <f>E158*J158</f>
        <v>0</v>
      </c>
      <c r="O158" s="38"/>
      <c r="Z158" s="38"/>
      <c r="AA158" s="38">
        <v>1</v>
      </c>
      <c r="AB158" s="38">
        <v>1</v>
      </c>
      <c r="AC158" s="38">
        <v>1</v>
      </c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47">
        <f>G158</f>
        <v>0</v>
      </c>
      <c r="BA158" s="38"/>
      <c r="BB158" s="38"/>
      <c r="BC158" s="38"/>
      <c r="BD158" s="38"/>
      <c r="BE158" s="38"/>
      <c r="BF158" s="38"/>
      <c r="BG158" s="38"/>
      <c r="BH158" s="38"/>
      <c r="BI158" s="38"/>
      <c r="CA158" s="38">
        <v>1</v>
      </c>
      <c r="CB158" s="38">
        <v>1</v>
      </c>
      <c r="CZ158" s="1">
        <v>1</v>
      </c>
    </row>
    <row r="159" spans="1:104" x14ac:dyDescent="0.2">
      <c r="A159" s="48"/>
      <c r="B159" s="49"/>
      <c r="C159" s="188" t="s">
        <v>502</v>
      </c>
      <c r="D159" s="189"/>
      <c r="E159" s="189"/>
      <c r="F159" s="189"/>
      <c r="G159" s="190"/>
      <c r="I159" s="50"/>
      <c r="K159" s="50"/>
      <c r="L159" s="51" t="s">
        <v>502</v>
      </c>
      <c r="O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</row>
    <row r="160" spans="1:104" x14ac:dyDescent="0.2">
      <c r="A160" s="48"/>
      <c r="B160" s="49"/>
      <c r="C160" s="188" t="s">
        <v>519</v>
      </c>
      <c r="D160" s="189"/>
      <c r="E160" s="189"/>
      <c r="F160" s="189"/>
      <c r="G160" s="190"/>
      <c r="I160" s="50"/>
      <c r="K160" s="50"/>
      <c r="L160" s="51" t="s">
        <v>519</v>
      </c>
      <c r="O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</row>
    <row r="161" spans="1:104" x14ac:dyDescent="0.2">
      <c r="A161" s="48"/>
      <c r="B161" s="49"/>
      <c r="C161" s="188"/>
      <c r="D161" s="189"/>
      <c r="E161" s="189"/>
      <c r="F161" s="189"/>
      <c r="G161" s="190"/>
      <c r="I161" s="50"/>
      <c r="K161" s="50"/>
      <c r="L161" s="51"/>
      <c r="O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</row>
    <row r="162" spans="1:104" ht="22.5" x14ac:dyDescent="0.2">
      <c r="A162" s="48"/>
      <c r="B162" s="49"/>
      <c r="C162" s="188" t="s">
        <v>504</v>
      </c>
      <c r="D162" s="189"/>
      <c r="E162" s="189"/>
      <c r="F162" s="189"/>
      <c r="G162" s="190"/>
      <c r="I162" s="50"/>
      <c r="K162" s="50"/>
      <c r="L162" s="51" t="s">
        <v>504</v>
      </c>
      <c r="O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</row>
    <row r="163" spans="1:104" x14ac:dyDescent="0.2">
      <c r="A163" s="48"/>
      <c r="B163" s="49"/>
      <c r="C163" s="188" t="s">
        <v>505</v>
      </c>
      <c r="D163" s="189"/>
      <c r="E163" s="189"/>
      <c r="F163" s="189"/>
      <c r="G163" s="190"/>
      <c r="I163" s="50"/>
      <c r="K163" s="50"/>
      <c r="L163" s="51" t="s">
        <v>505</v>
      </c>
      <c r="O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</row>
    <row r="164" spans="1:104" ht="22.5" x14ac:dyDescent="0.2">
      <c r="A164" s="48"/>
      <c r="B164" s="49"/>
      <c r="C164" s="188" t="s">
        <v>506</v>
      </c>
      <c r="D164" s="189"/>
      <c r="E164" s="189"/>
      <c r="F164" s="189"/>
      <c r="G164" s="190"/>
      <c r="I164" s="50"/>
      <c r="K164" s="50"/>
      <c r="L164" s="51" t="s">
        <v>506</v>
      </c>
      <c r="O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</row>
    <row r="165" spans="1:104" x14ac:dyDescent="0.2">
      <c r="A165" s="48"/>
      <c r="B165" s="49"/>
      <c r="C165" s="188" t="s">
        <v>507</v>
      </c>
      <c r="D165" s="189"/>
      <c r="E165" s="189"/>
      <c r="F165" s="189"/>
      <c r="G165" s="190"/>
      <c r="I165" s="50"/>
      <c r="K165" s="50"/>
      <c r="L165" s="51" t="s">
        <v>507</v>
      </c>
      <c r="O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</row>
    <row r="166" spans="1:104" x14ac:dyDescent="0.2">
      <c r="A166" s="48"/>
      <c r="B166" s="49"/>
      <c r="C166" s="188" t="s">
        <v>508</v>
      </c>
      <c r="D166" s="189"/>
      <c r="E166" s="189"/>
      <c r="F166" s="189"/>
      <c r="G166" s="190"/>
      <c r="I166" s="50"/>
      <c r="K166" s="50"/>
      <c r="L166" s="51" t="s">
        <v>508</v>
      </c>
      <c r="O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</row>
    <row r="167" spans="1:104" x14ac:dyDescent="0.2">
      <c r="A167" s="48"/>
      <c r="B167" s="49"/>
      <c r="C167" s="188" t="s">
        <v>509</v>
      </c>
      <c r="D167" s="189"/>
      <c r="E167" s="189"/>
      <c r="F167" s="189"/>
      <c r="G167" s="190"/>
      <c r="I167" s="50"/>
      <c r="K167" s="50"/>
      <c r="L167" s="51" t="s">
        <v>509</v>
      </c>
      <c r="O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</row>
    <row r="168" spans="1:104" x14ac:dyDescent="0.2">
      <c r="A168" s="48"/>
      <c r="B168" s="49"/>
      <c r="C168" s="188" t="s">
        <v>510</v>
      </c>
      <c r="D168" s="189"/>
      <c r="E168" s="189"/>
      <c r="F168" s="189"/>
      <c r="G168" s="190"/>
      <c r="I168" s="50"/>
      <c r="K168" s="50"/>
      <c r="L168" s="51" t="s">
        <v>510</v>
      </c>
      <c r="O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</row>
    <row r="169" spans="1:104" x14ac:dyDescent="0.2">
      <c r="A169" s="48"/>
      <c r="B169" s="49"/>
      <c r="C169" s="188" t="s">
        <v>511</v>
      </c>
      <c r="D169" s="189"/>
      <c r="E169" s="189"/>
      <c r="F169" s="189"/>
      <c r="G169" s="190"/>
      <c r="I169" s="50"/>
      <c r="K169" s="50"/>
      <c r="L169" s="51" t="s">
        <v>511</v>
      </c>
      <c r="O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</row>
    <row r="170" spans="1:104" ht="22.5" x14ac:dyDescent="0.2">
      <c r="A170" s="48"/>
      <c r="B170" s="49"/>
      <c r="C170" s="188" t="s">
        <v>512</v>
      </c>
      <c r="D170" s="189"/>
      <c r="E170" s="189"/>
      <c r="F170" s="189"/>
      <c r="G170" s="190"/>
      <c r="I170" s="50"/>
      <c r="K170" s="50"/>
      <c r="L170" s="51" t="s">
        <v>512</v>
      </c>
      <c r="O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</row>
    <row r="171" spans="1:104" x14ac:dyDescent="0.2">
      <c r="A171" s="48"/>
      <c r="B171" s="49"/>
      <c r="C171" s="188" t="s">
        <v>513</v>
      </c>
      <c r="D171" s="189"/>
      <c r="E171" s="189"/>
      <c r="F171" s="189"/>
      <c r="G171" s="190"/>
      <c r="I171" s="50"/>
      <c r="K171" s="50"/>
      <c r="L171" s="51" t="s">
        <v>513</v>
      </c>
      <c r="O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</row>
    <row r="172" spans="1:104" x14ac:dyDescent="0.2">
      <c r="A172" s="48"/>
      <c r="B172" s="49"/>
      <c r="C172" s="188" t="s">
        <v>514</v>
      </c>
      <c r="D172" s="189"/>
      <c r="E172" s="189"/>
      <c r="F172" s="189"/>
      <c r="G172" s="190"/>
      <c r="I172" s="50"/>
      <c r="K172" s="50"/>
      <c r="L172" s="51" t="s">
        <v>514</v>
      </c>
      <c r="O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</row>
    <row r="173" spans="1:104" x14ac:dyDescent="0.2">
      <c r="A173" s="48"/>
      <c r="B173" s="49"/>
      <c r="C173" s="188" t="s">
        <v>515</v>
      </c>
      <c r="D173" s="189"/>
      <c r="E173" s="189"/>
      <c r="F173" s="189"/>
      <c r="G173" s="190"/>
      <c r="I173" s="50"/>
      <c r="K173" s="50"/>
      <c r="L173" s="51" t="s">
        <v>515</v>
      </c>
      <c r="O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</row>
    <row r="174" spans="1:104" x14ac:dyDescent="0.2">
      <c r="A174" s="48"/>
      <c r="B174" s="49"/>
      <c r="C174" s="188" t="s">
        <v>516</v>
      </c>
      <c r="D174" s="189"/>
      <c r="E174" s="189"/>
      <c r="F174" s="189"/>
      <c r="G174" s="190"/>
      <c r="I174" s="50"/>
      <c r="K174" s="50"/>
      <c r="L174" s="51" t="s">
        <v>516</v>
      </c>
      <c r="O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</row>
    <row r="175" spans="1:104" x14ac:dyDescent="0.2">
      <c r="A175" s="39">
        <v>21</v>
      </c>
      <c r="B175" s="40" t="s">
        <v>558</v>
      </c>
      <c r="C175" s="41" t="s">
        <v>559</v>
      </c>
      <c r="D175" s="42" t="s">
        <v>501</v>
      </c>
      <c r="E175" s="159">
        <v>1</v>
      </c>
      <c r="F175" s="43"/>
      <c r="G175" s="44">
        <f>E175*F175</f>
        <v>0</v>
      </c>
      <c r="H175" s="45">
        <v>0</v>
      </c>
      <c r="I175" s="46">
        <f>E175*H175</f>
        <v>0</v>
      </c>
      <c r="J175" s="45">
        <v>0</v>
      </c>
      <c r="K175" s="46">
        <f>E175*J175</f>
        <v>0</v>
      </c>
      <c r="O175" s="38"/>
      <c r="Z175" s="38"/>
      <c r="AA175" s="38">
        <v>1</v>
      </c>
      <c r="AB175" s="38">
        <v>1</v>
      </c>
      <c r="AC175" s="38">
        <v>1</v>
      </c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47">
        <f>G175</f>
        <v>0</v>
      </c>
      <c r="BA175" s="38"/>
      <c r="BB175" s="38"/>
      <c r="BC175" s="38"/>
      <c r="BD175" s="38"/>
      <c r="BE175" s="38"/>
      <c r="BF175" s="38"/>
      <c r="BG175" s="38"/>
      <c r="BH175" s="38"/>
      <c r="BI175" s="38"/>
      <c r="CA175" s="38">
        <v>1</v>
      </c>
      <c r="CB175" s="38">
        <v>1</v>
      </c>
      <c r="CZ175" s="1">
        <v>1</v>
      </c>
    </row>
    <row r="176" spans="1:104" x14ac:dyDescent="0.2">
      <c r="A176" s="48"/>
      <c r="B176" s="49"/>
      <c r="C176" s="188" t="s">
        <v>502</v>
      </c>
      <c r="D176" s="189"/>
      <c r="E176" s="189"/>
      <c r="F176" s="189"/>
      <c r="G176" s="190"/>
      <c r="I176" s="50"/>
      <c r="K176" s="50"/>
      <c r="L176" s="51" t="s">
        <v>502</v>
      </c>
      <c r="O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</row>
    <row r="177" spans="1:104" x14ac:dyDescent="0.2">
      <c r="A177" s="48"/>
      <c r="B177" s="49"/>
      <c r="C177" s="188" t="s">
        <v>519</v>
      </c>
      <c r="D177" s="189"/>
      <c r="E177" s="189"/>
      <c r="F177" s="189"/>
      <c r="G177" s="190"/>
      <c r="I177" s="50"/>
      <c r="K177" s="50"/>
      <c r="L177" s="51" t="s">
        <v>519</v>
      </c>
      <c r="O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</row>
    <row r="178" spans="1:104" x14ac:dyDescent="0.2">
      <c r="A178" s="39">
        <v>22</v>
      </c>
      <c r="B178" s="40" t="s">
        <v>560</v>
      </c>
      <c r="C178" s="41" t="s">
        <v>535</v>
      </c>
      <c r="D178" s="42" t="s">
        <v>501</v>
      </c>
      <c r="E178" s="159">
        <v>2</v>
      </c>
      <c r="F178" s="43"/>
      <c r="G178" s="44">
        <f>E178*F178</f>
        <v>0</v>
      </c>
      <c r="H178" s="45">
        <v>0</v>
      </c>
      <c r="I178" s="46">
        <f>E178*H178</f>
        <v>0</v>
      </c>
      <c r="J178" s="45">
        <v>0</v>
      </c>
      <c r="K178" s="46">
        <f>E178*J178</f>
        <v>0</v>
      </c>
      <c r="O178" s="38"/>
      <c r="Z178" s="38"/>
      <c r="AA178" s="38">
        <v>1</v>
      </c>
      <c r="AB178" s="38">
        <v>1</v>
      </c>
      <c r="AC178" s="38">
        <v>1</v>
      </c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47">
        <f>G178</f>
        <v>0</v>
      </c>
      <c r="BA178" s="38"/>
      <c r="BB178" s="38"/>
      <c r="BC178" s="38"/>
      <c r="BD178" s="38"/>
      <c r="BE178" s="38"/>
      <c r="BF178" s="38"/>
      <c r="BG178" s="38"/>
      <c r="BH178" s="38"/>
      <c r="BI178" s="38"/>
      <c r="CA178" s="38">
        <v>1</v>
      </c>
      <c r="CB178" s="38">
        <v>1</v>
      </c>
      <c r="CZ178" s="1">
        <v>1</v>
      </c>
    </row>
    <row r="179" spans="1:104" x14ac:dyDescent="0.2">
      <c r="A179" s="48"/>
      <c r="B179" s="49"/>
      <c r="C179" s="188" t="s">
        <v>502</v>
      </c>
      <c r="D179" s="189"/>
      <c r="E179" s="189"/>
      <c r="F179" s="189"/>
      <c r="G179" s="190"/>
      <c r="I179" s="50"/>
      <c r="K179" s="50"/>
      <c r="L179" s="51" t="s">
        <v>502</v>
      </c>
      <c r="O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</row>
    <row r="180" spans="1:104" x14ac:dyDescent="0.2">
      <c r="A180" s="48"/>
      <c r="B180" s="49"/>
      <c r="C180" s="188" t="s">
        <v>519</v>
      </c>
      <c r="D180" s="189"/>
      <c r="E180" s="189"/>
      <c r="F180" s="189"/>
      <c r="G180" s="190"/>
      <c r="I180" s="50"/>
      <c r="K180" s="50"/>
      <c r="L180" s="51" t="s">
        <v>519</v>
      </c>
      <c r="O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</row>
    <row r="181" spans="1:104" x14ac:dyDescent="0.2">
      <c r="A181" s="48"/>
      <c r="B181" s="49"/>
      <c r="C181" s="188" t="s">
        <v>536</v>
      </c>
      <c r="D181" s="189"/>
      <c r="E181" s="189"/>
      <c r="F181" s="189"/>
      <c r="G181" s="190"/>
      <c r="I181" s="50"/>
      <c r="K181" s="50"/>
      <c r="L181" s="51" t="s">
        <v>536</v>
      </c>
      <c r="O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</row>
    <row r="182" spans="1:104" x14ac:dyDescent="0.2">
      <c r="A182" s="48"/>
      <c r="B182" s="49"/>
      <c r="C182" s="188" t="s">
        <v>537</v>
      </c>
      <c r="D182" s="189"/>
      <c r="E182" s="189"/>
      <c r="F182" s="189"/>
      <c r="G182" s="190"/>
      <c r="I182" s="50"/>
      <c r="K182" s="50"/>
      <c r="L182" s="51" t="s">
        <v>537</v>
      </c>
      <c r="O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</row>
    <row r="183" spans="1:104" x14ac:dyDescent="0.2">
      <c r="A183" s="48"/>
      <c r="B183" s="49"/>
      <c r="C183" s="188" t="s">
        <v>532</v>
      </c>
      <c r="D183" s="189"/>
      <c r="E183" s="189"/>
      <c r="F183" s="189"/>
      <c r="G183" s="190"/>
      <c r="I183" s="50"/>
      <c r="K183" s="50"/>
      <c r="L183" s="51" t="s">
        <v>532</v>
      </c>
      <c r="O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</row>
    <row r="184" spans="1:104" x14ac:dyDescent="0.2">
      <c r="A184" s="48"/>
      <c r="B184" s="49"/>
      <c r="C184" s="188" t="s">
        <v>538</v>
      </c>
      <c r="D184" s="189"/>
      <c r="E184" s="189"/>
      <c r="F184" s="189"/>
      <c r="G184" s="190"/>
      <c r="I184" s="50"/>
      <c r="K184" s="50"/>
      <c r="L184" s="51" t="s">
        <v>538</v>
      </c>
      <c r="O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</row>
    <row r="185" spans="1:104" x14ac:dyDescent="0.2">
      <c r="A185" s="48"/>
      <c r="B185" s="49"/>
      <c r="C185" s="188" t="s">
        <v>509</v>
      </c>
      <c r="D185" s="189"/>
      <c r="E185" s="189"/>
      <c r="F185" s="189"/>
      <c r="G185" s="190"/>
      <c r="I185" s="50"/>
      <c r="K185" s="50"/>
      <c r="L185" s="51" t="s">
        <v>509</v>
      </c>
      <c r="O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</row>
    <row r="186" spans="1:104" x14ac:dyDescent="0.2">
      <c r="A186" s="48"/>
      <c r="B186" s="49"/>
      <c r="C186" s="188" t="s">
        <v>539</v>
      </c>
      <c r="D186" s="189"/>
      <c r="E186" s="189"/>
      <c r="F186" s="189"/>
      <c r="G186" s="190"/>
      <c r="I186" s="50"/>
      <c r="K186" s="50"/>
      <c r="L186" s="51" t="s">
        <v>539</v>
      </c>
      <c r="O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</row>
    <row r="187" spans="1:104" x14ac:dyDescent="0.2">
      <c r="A187" s="48"/>
      <c r="B187" s="49"/>
      <c r="C187" s="188" t="s">
        <v>511</v>
      </c>
      <c r="D187" s="189"/>
      <c r="E187" s="189"/>
      <c r="F187" s="189"/>
      <c r="G187" s="190"/>
      <c r="I187" s="50"/>
      <c r="K187" s="50"/>
      <c r="L187" s="51" t="s">
        <v>511</v>
      </c>
      <c r="O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</row>
    <row r="188" spans="1:104" x14ac:dyDescent="0.2">
      <c r="A188" s="48"/>
      <c r="B188" s="49"/>
      <c r="C188" s="188" t="s">
        <v>540</v>
      </c>
      <c r="D188" s="189"/>
      <c r="E188" s="189"/>
      <c r="F188" s="189"/>
      <c r="G188" s="190"/>
      <c r="I188" s="50"/>
      <c r="K188" s="50"/>
      <c r="L188" s="51" t="s">
        <v>540</v>
      </c>
      <c r="O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</row>
    <row r="189" spans="1:104" x14ac:dyDescent="0.2">
      <c r="A189" s="48"/>
      <c r="B189" s="49"/>
      <c r="C189" s="188" t="s">
        <v>514</v>
      </c>
      <c r="D189" s="189"/>
      <c r="E189" s="189"/>
      <c r="F189" s="189"/>
      <c r="G189" s="190"/>
      <c r="I189" s="50"/>
      <c r="K189" s="50"/>
      <c r="L189" s="51" t="s">
        <v>514</v>
      </c>
      <c r="O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</row>
    <row r="190" spans="1:104" x14ac:dyDescent="0.2">
      <c r="A190" s="48"/>
      <c r="B190" s="49"/>
      <c r="C190" s="188" t="s">
        <v>515</v>
      </c>
      <c r="D190" s="189"/>
      <c r="E190" s="189"/>
      <c r="F190" s="189"/>
      <c r="G190" s="190"/>
      <c r="I190" s="50"/>
      <c r="K190" s="50"/>
      <c r="L190" s="51" t="s">
        <v>515</v>
      </c>
      <c r="O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</row>
    <row r="191" spans="1:104" x14ac:dyDescent="0.2">
      <c r="A191" s="48"/>
      <c r="B191" s="49"/>
      <c r="C191" s="188" t="s">
        <v>561</v>
      </c>
      <c r="D191" s="189"/>
      <c r="E191" s="189"/>
      <c r="F191" s="189"/>
      <c r="G191" s="190"/>
      <c r="I191" s="50"/>
      <c r="K191" s="50"/>
      <c r="L191" s="51" t="s">
        <v>561</v>
      </c>
      <c r="O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</row>
    <row r="192" spans="1:104" x14ac:dyDescent="0.2">
      <c r="A192" s="52" t="s">
        <v>47</v>
      </c>
      <c r="B192" s="53" t="s">
        <v>497</v>
      </c>
      <c r="C192" s="54" t="s">
        <v>498</v>
      </c>
      <c r="D192" s="55"/>
      <c r="E192" s="56"/>
      <c r="F192" s="56"/>
      <c r="G192" s="57">
        <f>SUM(G67:G191)</f>
        <v>0</v>
      </c>
      <c r="H192" s="58"/>
      <c r="I192" s="57">
        <f>SUM(I67:I191)</f>
        <v>0</v>
      </c>
      <c r="J192" s="59"/>
      <c r="K192" s="57">
        <f>SUM(K67:K191)</f>
        <v>0</v>
      </c>
      <c r="O192" s="38"/>
      <c r="X192" s="60">
        <f>K192</f>
        <v>0</v>
      </c>
      <c r="Y192" s="60">
        <f>I192</f>
        <v>0</v>
      </c>
      <c r="Z192" s="47">
        <f>G192</f>
        <v>0</v>
      </c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61"/>
      <c r="BB192" s="61"/>
      <c r="BC192" s="61"/>
      <c r="BD192" s="61"/>
      <c r="BE192" s="61"/>
      <c r="BF192" s="61"/>
      <c r="BG192" s="38"/>
      <c r="BH192" s="38"/>
      <c r="BI192" s="38"/>
    </row>
    <row r="193" spans="1:104" ht="14.25" customHeight="1" x14ac:dyDescent="0.2">
      <c r="A193" s="28" t="s">
        <v>42</v>
      </c>
      <c r="B193" s="29" t="s">
        <v>562</v>
      </c>
      <c r="C193" s="30" t="s">
        <v>563</v>
      </c>
      <c r="D193" s="31"/>
      <c r="E193" s="32"/>
      <c r="F193" s="32"/>
      <c r="G193" s="33"/>
      <c r="H193" s="34"/>
      <c r="I193" s="35"/>
      <c r="J193" s="36"/>
      <c r="K193" s="37"/>
      <c r="O193" s="38"/>
    </row>
    <row r="194" spans="1:104" ht="22.5" x14ac:dyDescent="0.2">
      <c r="A194" s="39">
        <v>23</v>
      </c>
      <c r="B194" s="40" t="s">
        <v>564</v>
      </c>
      <c r="C194" s="41" t="s">
        <v>565</v>
      </c>
      <c r="D194" s="42" t="s">
        <v>501</v>
      </c>
      <c r="E194" s="159">
        <v>6</v>
      </c>
      <c r="F194" s="43"/>
      <c r="G194" s="44">
        <f>E194*F194</f>
        <v>0</v>
      </c>
      <c r="H194" s="45">
        <v>0</v>
      </c>
      <c r="I194" s="46">
        <f>E194*H194</f>
        <v>0</v>
      </c>
      <c r="J194" s="45">
        <v>0</v>
      </c>
      <c r="K194" s="46">
        <f>E194*J194</f>
        <v>0</v>
      </c>
      <c r="O194" s="38"/>
      <c r="Z194" s="38"/>
      <c r="AA194" s="38">
        <v>1</v>
      </c>
      <c r="AB194" s="38">
        <v>1</v>
      </c>
      <c r="AC194" s="38">
        <v>1</v>
      </c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47">
        <f>G194</f>
        <v>0</v>
      </c>
      <c r="BA194" s="38"/>
      <c r="BB194" s="38"/>
      <c r="BC194" s="38"/>
      <c r="BD194" s="38"/>
      <c r="BE194" s="38"/>
      <c r="BF194" s="38"/>
      <c r="BG194" s="38"/>
      <c r="BH194" s="38"/>
      <c r="BI194" s="38"/>
      <c r="CA194" s="38">
        <v>1</v>
      </c>
      <c r="CB194" s="38">
        <v>1</v>
      </c>
      <c r="CZ194" s="1">
        <v>1</v>
      </c>
    </row>
    <row r="195" spans="1:104" x14ac:dyDescent="0.2">
      <c r="A195" s="48"/>
      <c r="B195" s="49"/>
      <c r="C195" s="188" t="s">
        <v>566</v>
      </c>
      <c r="D195" s="189"/>
      <c r="E195" s="189"/>
      <c r="F195" s="189"/>
      <c r="G195" s="190"/>
      <c r="I195" s="50"/>
      <c r="K195" s="50"/>
      <c r="L195" s="51" t="s">
        <v>566</v>
      </c>
      <c r="O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</row>
    <row r="196" spans="1:104" x14ac:dyDescent="0.2">
      <c r="A196" s="48"/>
      <c r="B196" s="49"/>
      <c r="C196" s="188" t="s">
        <v>567</v>
      </c>
      <c r="D196" s="189"/>
      <c r="E196" s="189"/>
      <c r="F196" s="189"/>
      <c r="G196" s="190"/>
      <c r="I196" s="50"/>
      <c r="K196" s="50"/>
      <c r="L196" s="51" t="s">
        <v>567</v>
      </c>
      <c r="O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</row>
    <row r="197" spans="1:104" x14ac:dyDescent="0.2">
      <c r="A197" s="48"/>
      <c r="B197" s="49"/>
      <c r="C197" s="188" t="s">
        <v>568</v>
      </c>
      <c r="D197" s="189"/>
      <c r="E197" s="189"/>
      <c r="F197" s="189"/>
      <c r="G197" s="190"/>
      <c r="I197" s="50"/>
      <c r="K197" s="50"/>
      <c r="L197" s="51" t="s">
        <v>568</v>
      </c>
      <c r="O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</row>
    <row r="198" spans="1:104" x14ac:dyDescent="0.2">
      <c r="A198" s="48"/>
      <c r="B198" s="49"/>
      <c r="C198" s="188" t="s">
        <v>569</v>
      </c>
      <c r="D198" s="189"/>
      <c r="E198" s="189"/>
      <c r="F198" s="189"/>
      <c r="G198" s="190"/>
      <c r="I198" s="50"/>
      <c r="K198" s="50"/>
      <c r="L198" s="51" t="s">
        <v>569</v>
      </c>
      <c r="O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</row>
    <row r="199" spans="1:104" ht="22.5" x14ac:dyDescent="0.2">
      <c r="A199" s="39">
        <v>24</v>
      </c>
      <c r="B199" s="40" t="s">
        <v>570</v>
      </c>
      <c r="C199" s="41" t="s">
        <v>571</v>
      </c>
      <c r="D199" s="42" t="s">
        <v>501</v>
      </c>
      <c r="E199" s="159">
        <v>3</v>
      </c>
      <c r="F199" s="43"/>
      <c r="G199" s="44">
        <f>E199*F199</f>
        <v>0</v>
      </c>
      <c r="H199" s="45">
        <v>0</v>
      </c>
      <c r="I199" s="46">
        <f>E199*H199</f>
        <v>0</v>
      </c>
      <c r="J199" s="45">
        <v>0</v>
      </c>
      <c r="K199" s="46">
        <f>E199*J199</f>
        <v>0</v>
      </c>
      <c r="O199" s="38"/>
      <c r="Z199" s="38"/>
      <c r="AA199" s="38">
        <v>1</v>
      </c>
      <c r="AB199" s="38">
        <v>1</v>
      </c>
      <c r="AC199" s="38">
        <v>1</v>
      </c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47">
        <f>G199</f>
        <v>0</v>
      </c>
      <c r="BA199" s="38"/>
      <c r="BB199" s="38"/>
      <c r="BC199" s="38"/>
      <c r="BD199" s="38"/>
      <c r="BE199" s="38"/>
      <c r="BF199" s="38"/>
      <c r="BG199" s="38"/>
      <c r="BH199" s="38"/>
      <c r="BI199" s="38"/>
      <c r="CA199" s="38">
        <v>1</v>
      </c>
      <c r="CB199" s="38">
        <v>1</v>
      </c>
      <c r="CZ199" s="1">
        <v>1</v>
      </c>
    </row>
    <row r="200" spans="1:104" x14ac:dyDescent="0.2">
      <c r="A200" s="48"/>
      <c r="B200" s="49"/>
      <c r="C200" s="188" t="s">
        <v>566</v>
      </c>
      <c r="D200" s="189"/>
      <c r="E200" s="189"/>
      <c r="F200" s="189"/>
      <c r="G200" s="190"/>
      <c r="I200" s="50"/>
      <c r="K200" s="50"/>
      <c r="L200" s="51" t="s">
        <v>566</v>
      </c>
      <c r="O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</row>
    <row r="201" spans="1:104" x14ac:dyDescent="0.2">
      <c r="A201" s="48"/>
      <c r="B201" s="49"/>
      <c r="C201" s="188" t="s">
        <v>567</v>
      </c>
      <c r="D201" s="189"/>
      <c r="E201" s="189"/>
      <c r="F201" s="189"/>
      <c r="G201" s="190"/>
      <c r="I201" s="50"/>
      <c r="K201" s="50"/>
      <c r="L201" s="51" t="s">
        <v>567</v>
      </c>
      <c r="O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/>
      <c r="BI201" s="38"/>
    </row>
    <row r="202" spans="1:104" x14ac:dyDescent="0.2">
      <c r="A202" s="48"/>
      <c r="B202" s="49"/>
      <c r="C202" s="188" t="s">
        <v>568</v>
      </c>
      <c r="D202" s="189"/>
      <c r="E202" s="189"/>
      <c r="F202" s="189"/>
      <c r="G202" s="190"/>
      <c r="I202" s="50"/>
      <c r="K202" s="50"/>
      <c r="L202" s="51" t="s">
        <v>568</v>
      </c>
      <c r="O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</row>
    <row r="203" spans="1:104" x14ac:dyDescent="0.2">
      <c r="A203" s="48"/>
      <c r="B203" s="49"/>
      <c r="C203" s="188" t="s">
        <v>569</v>
      </c>
      <c r="D203" s="189"/>
      <c r="E203" s="189"/>
      <c r="F203" s="189"/>
      <c r="G203" s="190"/>
      <c r="I203" s="50"/>
      <c r="K203" s="50"/>
      <c r="L203" s="51" t="s">
        <v>569</v>
      </c>
      <c r="O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</row>
    <row r="204" spans="1:104" x14ac:dyDescent="0.2">
      <c r="A204" s="52" t="s">
        <v>47</v>
      </c>
      <c r="B204" s="53" t="s">
        <v>562</v>
      </c>
      <c r="C204" s="54" t="s">
        <v>563</v>
      </c>
      <c r="D204" s="55"/>
      <c r="E204" s="56"/>
      <c r="F204" s="56"/>
      <c r="G204" s="57">
        <f>SUM(G193:G203)</f>
        <v>0</v>
      </c>
      <c r="H204" s="58"/>
      <c r="I204" s="57">
        <f>SUM(I193:I203)</f>
        <v>0</v>
      </c>
      <c r="J204" s="59"/>
      <c r="K204" s="57">
        <f>SUM(K193:K203)</f>
        <v>0</v>
      </c>
      <c r="O204" s="38"/>
      <c r="X204" s="60">
        <f>K204</f>
        <v>0</v>
      </c>
      <c r="Y204" s="60">
        <f>I204</f>
        <v>0</v>
      </c>
      <c r="Z204" s="47">
        <f>G204</f>
        <v>0</v>
      </c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61"/>
      <c r="BB204" s="61"/>
      <c r="BC204" s="61"/>
      <c r="BD204" s="61"/>
      <c r="BE204" s="61"/>
      <c r="BF204" s="61"/>
      <c r="BG204" s="38"/>
      <c r="BH204" s="38"/>
      <c r="BI204" s="38"/>
    </row>
    <row r="205" spans="1:104" ht="14.25" customHeight="1" x14ac:dyDescent="0.2">
      <c r="A205" s="28" t="s">
        <v>42</v>
      </c>
      <c r="B205" s="29" t="s">
        <v>228</v>
      </c>
      <c r="C205" s="30" t="s">
        <v>229</v>
      </c>
      <c r="D205" s="31"/>
      <c r="E205" s="32"/>
      <c r="F205" s="32"/>
      <c r="G205" s="33"/>
      <c r="H205" s="34"/>
      <c r="I205" s="35"/>
      <c r="J205" s="36"/>
      <c r="K205" s="37"/>
      <c r="O205" s="38"/>
    </row>
    <row r="206" spans="1:104" ht="22.5" x14ac:dyDescent="0.2">
      <c r="A206" s="39">
        <v>25</v>
      </c>
      <c r="B206" s="40" t="s">
        <v>230</v>
      </c>
      <c r="C206" s="41" t="s">
        <v>231</v>
      </c>
      <c r="D206" s="42" t="s">
        <v>232</v>
      </c>
      <c r="E206" s="159">
        <v>76.839656000000005</v>
      </c>
      <c r="F206" s="43"/>
      <c r="G206" s="44">
        <f>E206*F206</f>
        <v>0</v>
      </c>
      <c r="H206" s="45">
        <v>0</v>
      </c>
      <c r="I206" s="46">
        <f>E206*H206</f>
        <v>0</v>
      </c>
      <c r="J206" s="45"/>
      <c r="K206" s="46">
        <f>E206*J206</f>
        <v>0</v>
      </c>
      <c r="O206" s="38"/>
      <c r="Z206" s="38"/>
      <c r="AA206" s="38">
        <v>7</v>
      </c>
      <c r="AB206" s="38">
        <v>1</v>
      </c>
      <c r="AC206" s="38">
        <v>2</v>
      </c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47">
        <f>G206</f>
        <v>0</v>
      </c>
      <c r="BA206" s="38"/>
      <c r="BB206" s="38"/>
      <c r="BC206" s="38"/>
      <c r="BD206" s="38"/>
      <c r="BE206" s="38"/>
      <c r="BF206" s="38"/>
      <c r="BG206" s="38"/>
      <c r="BH206" s="38"/>
      <c r="BI206" s="38"/>
      <c r="CA206" s="38">
        <v>7</v>
      </c>
      <c r="CB206" s="38">
        <v>1</v>
      </c>
      <c r="CZ206" s="1">
        <v>1</v>
      </c>
    </row>
    <row r="207" spans="1:104" x14ac:dyDescent="0.2">
      <c r="A207" s="52" t="s">
        <v>47</v>
      </c>
      <c r="B207" s="53" t="s">
        <v>228</v>
      </c>
      <c r="C207" s="54" t="s">
        <v>229</v>
      </c>
      <c r="D207" s="55"/>
      <c r="E207" s="56"/>
      <c r="F207" s="56"/>
      <c r="G207" s="57">
        <f>SUM(G205:G206)</f>
        <v>0</v>
      </c>
      <c r="H207" s="58"/>
      <c r="I207" s="57">
        <f>SUM(I205:I206)</f>
        <v>0</v>
      </c>
      <c r="J207" s="59"/>
      <c r="K207" s="57">
        <f>SUM(K205:K206)</f>
        <v>0</v>
      </c>
      <c r="O207" s="38"/>
      <c r="X207" s="60">
        <f>K207</f>
        <v>0</v>
      </c>
      <c r="Y207" s="60">
        <f>I207</f>
        <v>0</v>
      </c>
      <c r="Z207" s="47">
        <f>G207</f>
        <v>0</v>
      </c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61"/>
      <c r="BB207" s="61"/>
      <c r="BC207" s="61"/>
      <c r="BD207" s="61"/>
      <c r="BE207" s="61"/>
      <c r="BF207" s="61"/>
      <c r="BG207" s="38"/>
      <c r="BH207" s="38"/>
      <c r="BI207" s="38"/>
    </row>
    <row r="208" spans="1:104" x14ac:dyDescent="0.2">
      <c r="A208" s="62" t="s">
        <v>26</v>
      </c>
      <c r="B208" s="63" t="s">
        <v>48</v>
      </c>
      <c r="C208" s="64"/>
      <c r="D208" s="65"/>
      <c r="E208" s="66"/>
      <c r="F208" s="66"/>
      <c r="G208" s="67">
        <f>SUM(Z7:Z208)</f>
        <v>0</v>
      </c>
      <c r="H208" s="68"/>
      <c r="I208" s="67">
        <f>SUM(Y7:Y208)</f>
        <v>76.839655999999991</v>
      </c>
      <c r="J208" s="68"/>
      <c r="K208" s="67">
        <f>SUM(X7:X208)</f>
        <v>0</v>
      </c>
      <c r="O208" s="38"/>
      <c r="BA208" s="69"/>
      <c r="BB208" s="69"/>
      <c r="BC208" s="69"/>
      <c r="BD208" s="69"/>
      <c r="BE208" s="69"/>
      <c r="BF208" s="69"/>
    </row>
    <row r="209" spans="5:5" x14ac:dyDescent="0.2">
      <c r="E209" s="1"/>
    </row>
    <row r="210" spans="5:5" x14ac:dyDescent="0.2">
      <c r="E210" s="1"/>
    </row>
    <row r="211" spans="5:5" x14ac:dyDescent="0.2">
      <c r="E211" s="1"/>
    </row>
    <row r="212" spans="5:5" x14ac:dyDescent="0.2">
      <c r="E212" s="1"/>
    </row>
    <row r="213" spans="5:5" x14ac:dyDescent="0.2">
      <c r="E213" s="1"/>
    </row>
    <row r="214" spans="5:5" x14ac:dyDescent="0.2">
      <c r="E214" s="1"/>
    </row>
    <row r="215" spans="5:5" x14ac:dyDescent="0.2">
      <c r="E215" s="1"/>
    </row>
    <row r="216" spans="5:5" x14ac:dyDescent="0.2">
      <c r="E216" s="1"/>
    </row>
    <row r="217" spans="5:5" x14ac:dyDescent="0.2">
      <c r="E217" s="1"/>
    </row>
    <row r="218" spans="5:5" x14ac:dyDescent="0.2">
      <c r="E218" s="1"/>
    </row>
    <row r="219" spans="5:5" x14ac:dyDescent="0.2">
      <c r="E219" s="1"/>
    </row>
    <row r="220" spans="5:5" x14ac:dyDescent="0.2">
      <c r="E220" s="1"/>
    </row>
    <row r="221" spans="5:5" x14ac:dyDescent="0.2">
      <c r="E221" s="1"/>
    </row>
    <row r="222" spans="5:5" x14ac:dyDescent="0.2">
      <c r="E222" s="1"/>
    </row>
    <row r="223" spans="5:5" x14ac:dyDescent="0.2">
      <c r="E223" s="1"/>
    </row>
    <row r="224" spans="5:5" x14ac:dyDescent="0.2">
      <c r="E224" s="1"/>
    </row>
    <row r="225" spans="1:7" x14ac:dyDescent="0.2">
      <c r="E225" s="1"/>
    </row>
    <row r="226" spans="1:7" x14ac:dyDescent="0.2">
      <c r="E226" s="1"/>
    </row>
    <row r="227" spans="1:7" x14ac:dyDescent="0.2">
      <c r="E227" s="1"/>
    </row>
    <row r="228" spans="1:7" x14ac:dyDescent="0.2">
      <c r="E228" s="1"/>
    </row>
    <row r="229" spans="1:7" x14ac:dyDescent="0.2">
      <c r="E229" s="1"/>
    </row>
    <row r="230" spans="1:7" x14ac:dyDescent="0.2">
      <c r="A230" s="70"/>
      <c r="B230" s="70"/>
      <c r="C230" s="70"/>
      <c r="D230" s="70"/>
      <c r="E230" s="70"/>
      <c r="F230" s="70"/>
      <c r="G230" s="70"/>
    </row>
    <row r="231" spans="1:7" x14ac:dyDescent="0.2">
      <c r="A231" s="70"/>
      <c r="B231" s="70"/>
      <c r="C231" s="70"/>
      <c r="D231" s="70"/>
      <c r="E231" s="70"/>
      <c r="F231" s="70"/>
      <c r="G231" s="70"/>
    </row>
    <row r="232" spans="1:7" x14ac:dyDescent="0.2">
      <c r="A232" s="70"/>
      <c r="B232" s="70"/>
      <c r="C232" s="70"/>
      <c r="D232" s="70"/>
      <c r="E232" s="70"/>
      <c r="F232" s="70"/>
      <c r="G232" s="70"/>
    </row>
    <row r="233" spans="1:7" x14ac:dyDescent="0.2">
      <c r="A233" s="70"/>
      <c r="B233" s="70"/>
      <c r="C233" s="70"/>
      <c r="D233" s="70"/>
      <c r="E233" s="70"/>
      <c r="F233" s="70"/>
      <c r="G233" s="70"/>
    </row>
    <row r="234" spans="1:7" x14ac:dyDescent="0.2">
      <c r="E234" s="1"/>
    </row>
    <row r="235" spans="1:7" x14ac:dyDescent="0.2">
      <c r="E235" s="1"/>
    </row>
    <row r="236" spans="1:7" x14ac:dyDescent="0.2">
      <c r="E236" s="1"/>
    </row>
    <row r="237" spans="1:7" x14ac:dyDescent="0.2">
      <c r="E237" s="1"/>
    </row>
    <row r="238" spans="1:7" x14ac:dyDescent="0.2">
      <c r="E238" s="1"/>
    </row>
    <row r="239" spans="1:7" x14ac:dyDescent="0.2">
      <c r="E239" s="1"/>
    </row>
    <row r="240" spans="1:7" x14ac:dyDescent="0.2">
      <c r="E240" s="1"/>
    </row>
    <row r="241" spans="5:5" x14ac:dyDescent="0.2">
      <c r="E241" s="1"/>
    </row>
    <row r="242" spans="5:5" x14ac:dyDescent="0.2">
      <c r="E242" s="1"/>
    </row>
    <row r="243" spans="5:5" x14ac:dyDescent="0.2">
      <c r="E243" s="1"/>
    </row>
    <row r="244" spans="5:5" x14ac:dyDescent="0.2">
      <c r="E244" s="1"/>
    </row>
    <row r="245" spans="5:5" x14ac:dyDescent="0.2">
      <c r="E245" s="1"/>
    </row>
    <row r="246" spans="5:5" x14ac:dyDescent="0.2">
      <c r="E246" s="1"/>
    </row>
    <row r="247" spans="5:5" x14ac:dyDescent="0.2">
      <c r="E247" s="1"/>
    </row>
    <row r="248" spans="5:5" x14ac:dyDescent="0.2">
      <c r="E248" s="1"/>
    </row>
    <row r="249" spans="5:5" x14ac:dyDescent="0.2">
      <c r="E249" s="1"/>
    </row>
    <row r="250" spans="5:5" x14ac:dyDescent="0.2">
      <c r="E250" s="1"/>
    </row>
    <row r="251" spans="5:5" x14ac:dyDescent="0.2">
      <c r="E251" s="1"/>
    </row>
    <row r="252" spans="5:5" x14ac:dyDescent="0.2">
      <c r="E252" s="1"/>
    </row>
    <row r="253" spans="5:5" x14ac:dyDescent="0.2">
      <c r="E253" s="1"/>
    </row>
    <row r="254" spans="5:5" x14ac:dyDescent="0.2">
      <c r="E254" s="1"/>
    </row>
    <row r="255" spans="5:5" x14ac:dyDescent="0.2">
      <c r="E255" s="1"/>
    </row>
    <row r="256" spans="5:5" x14ac:dyDescent="0.2">
      <c r="E256" s="1"/>
    </row>
    <row r="257" spans="1:7" x14ac:dyDescent="0.2">
      <c r="E257" s="1"/>
    </row>
    <row r="258" spans="1:7" x14ac:dyDescent="0.2">
      <c r="E258" s="1"/>
    </row>
    <row r="259" spans="1:7" x14ac:dyDescent="0.2">
      <c r="E259" s="1"/>
    </row>
    <row r="260" spans="1:7" x14ac:dyDescent="0.2">
      <c r="E260" s="1"/>
    </row>
    <row r="261" spans="1:7" x14ac:dyDescent="0.2">
      <c r="E261" s="1"/>
    </row>
    <row r="262" spans="1:7" x14ac:dyDescent="0.2">
      <c r="E262" s="1"/>
    </row>
    <row r="263" spans="1:7" x14ac:dyDescent="0.2">
      <c r="E263" s="1"/>
    </row>
    <row r="264" spans="1:7" x14ac:dyDescent="0.2">
      <c r="E264" s="1"/>
    </row>
    <row r="265" spans="1:7" x14ac:dyDescent="0.2">
      <c r="A265" s="71"/>
      <c r="B265" s="71"/>
    </row>
    <row r="266" spans="1:7" x14ac:dyDescent="0.2">
      <c r="A266" s="70"/>
      <c r="B266" s="70"/>
      <c r="C266" s="72"/>
      <c r="D266" s="72"/>
      <c r="E266" s="73"/>
      <c r="F266" s="72"/>
      <c r="G266" s="74"/>
    </row>
    <row r="267" spans="1:7" x14ac:dyDescent="0.2">
      <c r="A267" s="75"/>
      <c r="B267" s="75"/>
      <c r="C267" s="70"/>
      <c r="D267" s="70"/>
      <c r="E267" s="76"/>
      <c r="F267" s="70"/>
      <c r="G267" s="70"/>
    </row>
    <row r="268" spans="1:7" x14ac:dyDescent="0.2">
      <c r="A268" s="70"/>
      <c r="B268" s="70"/>
      <c r="C268" s="70"/>
      <c r="D268" s="70"/>
      <c r="E268" s="76"/>
      <c r="F268" s="70"/>
      <c r="G268" s="70"/>
    </row>
    <row r="269" spans="1:7" x14ac:dyDescent="0.2">
      <c r="A269" s="70"/>
      <c r="B269" s="70"/>
      <c r="C269" s="70"/>
      <c r="D269" s="70"/>
      <c r="E269" s="76"/>
      <c r="F269" s="70"/>
      <c r="G269" s="70"/>
    </row>
    <row r="270" spans="1:7" x14ac:dyDescent="0.2">
      <c r="A270" s="70"/>
      <c r="B270" s="70"/>
      <c r="C270" s="70"/>
      <c r="D270" s="70"/>
      <c r="E270" s="76"/>
      <c r="F270" s="70"/>
      <c r="G270" s="70"/>
    </row>
    <row r="271" spans="1:7" x14ac:dyDescent="0.2">
      <c r="A271" s="70"/>
      <c r="B271" s="70"/>
      <c r="C271" s="70"/>
      <c r="D271" s="70"/>
      <c r="E271" s="76"/>
      <c r="F271" s="70"/>
      <c r="G271" s="70"/>
    </row>
    <row r="272" spans="1:7" x14ac:dyDescent="0.2">
      <c r="A272" s="70"/>
      <c r="B272" s="70"/>
      <c r="C272" s="70"/>
      <c r="D272" s="70"/>
      <c r="E272" s="76"/>
      <c r="F272" s="70"/>
      <c r="G272" s="70"/>
    </row>
    <row r="273" spans="1:7" x14ac:dyDescent="0.2">
      <c r="A273" s="70"/>
      <c r="B273" s="70"/>
      <c r="C273" s="70"/>
      <c r="D273" s="70"/>
      <c r="E273" s="76"/>
      <c r="F273" s="70"/>
      <c r="G273" s="70"/>
    </row>
    <row r="274" spans="1:7" x14ac:dyDescent="0.2">
      <c r="A274" s="70"/>
      <c r="B274" s="70"/>
      <c r="C274" s="70"/>
      <c r="D274" s="70"/>
      <c r="E274" s="76"/>
      <c r="F274" s="70"/>
      <c r="G274" s="70"/>
    </row>
    <row r="275" spans="1:7" x14ac:dyDescent="0.2">
      <c r="A275" s="70"/>
      <c r="B275" s="70"/>
      <c r="C275" s="70"/>
      <c r="D275" s="70"/>
      <c r="E275" s="76"/>
      <c r="F275" s="70"/>
      <c r="G275" s="70"/>
    </row>
    <row r="276" spans="1:7" x14ac:dyDescent="0.2">
      <c r="A276" s="70"/>
      <c r="B276" s="70"/>
      <c r="C276" s="70"/>
      <c r="D276" s="70"/>
      <c r="E276" s="76"/>
      <c r="F276" s="70"/>
      <c r="G276" s="70"/>
    </row>
    <row r="277" spans="1:7" x14ac:dyDescent="0.2">
      <c r="A277" s="70"/>
      <c r="B277" s="70"/>
      <c r="C277" s="70"/>
      <c r="D277" s="70"/>
      <c r="E277" s="76"/>
      <c r="F277" s="70"/>
      <c r="G277" s="70"/>
    </row>
    <row r="278" spans="1:7" x14ac:dyDescent="0.2">
      <c r="A278" s="70"/>
      <c r="B278" s="70"/>
      <c r="C278" s="70"/>
      <c r="D278" s="70"/>
      <c r="E278" s="76"/>
      <c r="F278" s="70"/>
      <c r="G278" s="70"/>
    </row>
    <row r="279" spans="1:7" x14ac:dyDescent="0.2">
      <c r="A279" s="70"/>
      <c r="B279" s="70"/>
      <c r="C279" s="70"/>
      <c r="D279" s="70"/>
      <c r="E279" s="76"/>
      <c r="F279" s="70"/>
      <c r="G279" s="70"/>
    </row>
  </sheetData>
  <sheetProtection algorithmName="SHA-512" hashValue="xggf7Cv1oYFqKNokV2QzKDlMVOvKndsuJ5rVVDP7hzqidVtNdteMmE7mk9zetnUHqQJ58lTIlkfGtYDlO/isPA==" saltValue="SFInW1CSwHjGAojL+5kvcQ==" spinCount="100000" sheet="1" objects="1" scenarios="1"/>
  <protectedRanges>
    <protectedRange sqref="F8 F10:F12 F16 F19 F34 F41 F44 F47 F52 F56 F62 F68 F85 F101 F119 F133 F152 F158 F175 F178 F194 F199 F206" name="Oblast1"/>
  </protectedRanges>
  <mergeCells count="159">
    <mergeCell ref="C195:G195"/>
    <mergeCell ref="C196:G196"/>
    <mergeCell ref="C197:G197"/>
    <mergeCell ref="C198:G198"/>
    <mergeCell ref="C200:G200"/>
    <mergeCell ref="C201:G201"/>
    <mergeCell ref="C202:G202"/>
    <mergeCell ref="C203:G203"/>
    <mergeCell ref="C187:G187"/>
    <mergeCell ref="C188:G188"/>
    <mergeCell ref="C189:G189"/>
    <mergeCell ref="C190:G190"/>
    <mergeCell ref="C191:G191"/>
    <mergeCell ref="C181:G181"/>
    <mergeCell ref="C182:G182"/>
    <mergeCell ref="C183:G183"/>
    <mergeCell ref="C184:G184"/>
    <mergeCell ref="C185:G185"/>
    <mergeCell ref="C186:G186"/>
    <mergeCell ref="C173:G173"/>
    <mergeCell ref="C174:G174"/>
    <mergeCell ref="C176:G176"/>
    <mergeCell ref="C177:G177"/>
    <mergeCell ref="C179:G179"/>
    <mergeCell ref="C180:G180"/>
    <mergeCell ref="C167:G167"/>
    <mergeCell ref="C168:G168"/>
    <mergeCell ref="C169:G169"/>
    <mergeCell ref="C170:G170"/>
    <mergeCell ref="C171:G171"/>
    <mergeCell ref="C172:G172"/>
    <mergeCell ref="C161:G161"/>
    <mergeCell ref="C162:G162"/>
    <mergeCell ref="C163:G163"/>
    <mergeCell ref="C164:G164"/>
    <mergeCell ref="C165:G165"/>
    <mergeCell ref="C166:G166"/>
    <mergeCell ref="C154:G154"/>
    <mergeCell ref="C155:G155"/>
    <mergeCell ref="C156:G156"/>
    <mergeCell ref="C157:G157"/>
    <mergeCell ref="C159:G159"/>
    <mergeCell ref="C160:G160"/>
    <mergeCell ref="C147:G147"/>
    <mergeCell ref="C148:G148"/>
    <mergeCell ref="C149:G149"/>
    <mergeCell ref="C150:G150"/>
    <mergeCell ref="C151:G151"/>
    <mergeCell ref="C153:G153"/>
    <mergeCell ref="C141:G141"/>
    <mergeCell ref="C142:G142"/>
    <mergeCell ref="C143:G143"/>
    <mergeCell ref="C144:G144"/>
    <mergeCell ref="C145:G145"/>
    <mergeCell ref="C146:G146"/>
    <mergeCell ref="C135:G135"/>
    <mergeCell ref="C136:G136"/>
    <mergeCell ref="C137:G137"/>
    <mergeCell ref="C138:G138"/>
    <mergeCell ref="C139:G139"/>
    <mergeCell ref="C140:G140"/>
    <mergeCell ref="C128:G128"/>
    <mergeCell ref="C129:G129"/>
    <mergeCell ref="C130:G130"/>
    <mergeCell ref="C131:G131"/>
    <mergeCell ref="C132:G132"/>
    <mergeCell ref="C134:G134"/>
    <mergeCell ref="C122:G122"/>
    <mergeCell ref="C123:G123"/>
    <mergeCell ref="C124:G124"/>
    <mergeCell ref="C125:G125"/>
    <mergeCell ref="C126:G126"/>
    <mergeCell ref="C127:G127"/>
    <mergeCell ref="C115:G115"/>
    <mergeCell ref="C116:G116"/>
    <mergeCell ref="C117:G117"/>
    <mergeCell ref="C118:G118"/>
    <mergeCell ref="C120:G120"/>
    <mergeCell ref="C121:G121"/>
    <mergeCell ref="C109:G109"/>
    <mergeCell ref="C110:G110"/>
    <mergeCell ref="C111:G111"/>
    <mergeCell ref="C112:G112"/>
    <mergeCell ref="C113:G113"/>
    <mergeCell ref="C114:G114"/>
    <mergeCell ref="C103:G103"/>
    <mergeCell ref="C104:G104"/>
    <mergeCell ref="C105:G105"/>
    <mergeCell ref="C106:G106"/>
    <mergeCell ref="C107:G107"/>
    <mergeCell ref="C108:G108"/>
    <mergeCell ref="C96:G96"/>
    <mergeCell ref="C97:G97"/>
    <mergeCell ref="C98:G98"/>
    <mergeCell ref="C99:G99"/>
    <mergeCell ref="C100:G100"/>
    <mergeCell ref="C102:G102"/>
    <mergeCell ref="C90:G90"/>
    <mergeCell ref="C91:G91"/>
    <mergeCell ref="C92:G92"/>
    <mergeCell ref="C93:G93"/>
    <mergeCell ref="C94:G94"/>
    <mergeCell ref="C95:G95"/>
    <mergeCell ref="C83:G83"/>
    <mergeCell ref="C84:G84"/>
    <mergeCell ref="C86:G86"/>
    <mergeCell ref="C87:G87"/>
    <mergeCell ref="C88:G88"/>
    <mergeCell ref="C89:G89"/>
    <mergeCell ref="C77:G77"/>
    <mergeCell ref="C78:G78"/>
    <mergeCell ref="C79:G79"/>
    <mergeCell ref="C80:G80"/>
    <mergeCell ref="C81:G81"/>
    <mergeCell ref="C82:G82"/>
    <mergeCell ref="C69:G69"/>
    <mergeCell ref="C70:G70"/>
    <mergeCell ref="C71:G71"/>
    <mergeCell ref="C72:G72"/>
    <mergeCell ref="C73:G73"/>
    <mergeCell ref="C74:G74"/>
    <mergeCell ref="C75:G75"/>
    <mergeCell ref="C76:G76"/>
    <mergeCell ref="C58:D58"/>
    <mergeCell ref="C59:D59"/>
    <mergeCell ref="C63:D63"/>
    <mergeCell ref="C64:D64"/>
    <mergeCell ref="C65:D65"/>
    <mergeCell ref="C45:G45"/>
    <mergeCell ref="C46:D46"/>
    <mergeCell ref="C48:G48"/>
    <mergeCell ref="C49:D49"/>
    <mergeCell ref="C53:D53"/>
    <mergeCell ref="C54:D54"/>
    <mergeCell ref="C55:D55"/>
    <mergeCell ref="C57:D57"/>
    <mergeCell ref="C35:G35"/>
    <mergeCell ref="C36:D36"/>
    <mergeCell ref="C37:D37"/>
    <mergeCell ref="C38:D38"/>
    <mergeCell ref="C39:D39"/>
    <mergeCell ref="C40:D40"/>
    <mergeCell ref="C42:G42"/>
    <mergeCell ref="C43:D43"/>
    <mergeCell ref="C26:G26"/>
    <mergeCell ref="C27:G27"/>
    <mergeCell ref="C28:G28"/>
    <mergeCell ref="C29:G29"/>
    <mergeCell ref="C30:G30"/>
    <mergeCell ref="C31:D31"/>
    <mergeCell ref="C20:G20"/>
    <mergeCell ref="C21:G21"/>
    <mergeCell ref="C22:G22"/>
    <mergeCell ref="C23:G23"/>
    <mergeCell ref="C24:G24"/>
    <mergeCell ref="C25:G25"/>
    <mergeCell ref="A1:G1"/>
    <mergeCell ref="C9:D9"/>
    <mergeCell ref="C13:D13"/>
  </mergeCells>
  <printOptions gridLinesSet="0"/>
  <pageMargins left="0.78740157480314965" right="0.78740157480314965" top="0.98425196850393704" bottom="0.59055118110236227" header="0.51181102362204722" footer="0.19685039370078741"/>
  <pageSetup paperSize="9" orientation="portrait" horizontalDpi="300" r:id="rId1"/>
  <headerFooter alignWithMargins="0">
    <oddFooter>&amp;L&amp;9Zpracováno programem &amp;"Arial CE,Tučné"BUILDpower,  © RTS, a.s.&amp;R&amp;9Stránka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CZ246"/>
  <sheetViews>
    <sheetView showGridLines="0" showZeros="0" zoomScaleNormal="100" workbookViewId="0">
      <selection activeCell="F8" sqref="F8"/>
    </sheetView>
  </sheetViews>
  <sheetFormatPr defaultColWidth="9.140625" defaultRowHeight="12.75" x14ac:dyDescent="0.2"/>
  <cols>
    <col min="1" max="1" width="4.42578125" style="1" customWidth="1"/>
    <col min="2" max="2" width="11.5703125" style="1" customWidth="1"/>
    <col min="3" max="3" width="40.42578125" style="1" customWidth="1"/>
    <col min="4" max="4" width="5.5703125" style="1" customWidth="1"/>
    <col min="5" max="5" width="10.140625" style="20" customWidth="1"/>
    <col min="6" max="6" width="11.42578125" style="1" customWidth="1"/>
    <col min="7" max="7" width="15.85546875" style="1" customWidth="1"/>
    <col min="8" max="8" width="11" style="1" hidden="1" customWidth="1"/>
    <col min="9" max="9" width="9.7109375" style="1" hidden="1" customWidth="1"/>
    <col min="10" max="10" width="11.28515625" style="1" hidden="1" customWidth="1"/>
    <col min="11" max="11" width="10.42578125" style="1" hidden="1" customWidth="1"/>
    <col min="12" max="12" width="75.42578125" style="1" customWidth="1"/>
    <col min="13" max="13" width="45.28515625" style="1" customWidth="1"/>
    <col min="14" max="55" width="9.140625" style="1"/>
    <col min="56" max="56" width="62.28515625" style="1" customWidth="1"/>
    <col min="57" max="16384" width="9.140625" style="1"/>
  </cols>
  <sheetData>
    <row r="1" spans="1:104" ht="15" customHeight="1" x14ac:dyDescent="0.25">
      <c r="A1" s="187" t="s">
        <v>28</v>
      </c>
      <c r="B1" s="187"/>
      <c r="C1" s="187"/>
      <c r="D1" s="187"/>
      <c r="E1" s="187"/>
      <c r="F1" s="187"/>
      <c r="G1" s="187"/>
    </row>
    <row r="2" spans="1:104" ht="3" customHeight="1" thickBot="1" x14ac:dyDescent="0.25">
      <c r="B2" s="2"/>
      <c r="C2" s="3"/>
      <c r="D2" s="3"/>
      <c r="E2" s="4"/>
      <c r="F2" s="3"/>
      <c r="G2" s="3"/>
    </row>
    <row r="3" spans="1:104" ht="13.5" customHeight="1" thickTop="1" x14ac:dyDescent="0.2">
      <c r="A3" s="5" t="s">
        <v>29</v>
      </c>
      <c r="B3" s="6"/>
      <c r="C3" s="7"/>
      <c r="D3" s="8" t="s">
        <v>92</v>
      </c>
      <c r="E3" s="9"/>
      <c r="F3" s="10"/>
      <c r="G3" s="11"/>
    </row>
    <row r="4" spans="1:104" ht="13.5" customHeight="1" thickBot="1" x14ac:dyDescent="0.25">
      <c r="A4" s="12" t="s">
        <v>30</v>
      </c>
      <c r="B4" s="13"/>
      <c r="C4" s="14"/>
      <c r="D4" s="15" t="s">
        <v>694</v>
      </c>
      <c r="E4" s="16"/>
      <c r="F4" s="17"/>
      <c r="G4" s="18"/>
    </row>
    <row r="5" spans="1:104" ht="13.5" thickTop="1" x14ac:dyDescent="0.2">
      <c r="A5" s="19"/>
      <c r="G5" s="21"/>
    </row>
    <row r="6" spans="1:104" s="27" customFormat="1" ht="26.25" customHeight="1" x14ac:dyDescent="0.2">
      <c r="A6" s="22" t="s">
        <v>31</v>
      </c>
      <c r="B6" s="23" t="s">
        <v>32</v>
      </c>
      <c r="C6" s="23" t="s">
        <v>33</v>
      </c>
      <c r="D6" s="23" t="s">
        <v>34</v>
      </c>
      <c r="E6" s="24" t="s">
        <v>35</v>
      </c>
      <c r="F6" s="23" t="s">
        <v>36</v>
      </c>
      <c r="G6" s="25" t="s">
        <v>37</v>
      </c>
      <c r="H6" s="26" t="s">
        <v>38</v>
      </c>
      <c r="I6" s="26" t="s">
        <v>39</v>
      </c>
      <c r="J6" s="26" t="s">
        <v>40</v>
      </c>
      <c r="K6" s="26" t="s">
        <v>41</v>
      </c>
    </row>
    <row r="7" spans="1:104" ht="14.25" customHeight="1" x14ac:dyDescent="0.2">
      <c r="A7" s="28" t="s">
        <v>42</v>
      </c>
      <c r="B7" s="29" t="s">
        <v>43</v>
      </c>
      <c r="C7" s="30" t="s">
        <v>44</v>
      </c>
      <c r="D7" s="31"/>
      <c r="E7" s="32"/>
      <c r="F7" s="32"/>
      <c r="G7" s="33"/>
      <c r="H7" s="34"/>
      <c r="I7" s="35"/>
      <c r="J7" s="36"/>
      <c r="K7" s="37"/>
      <c r="O7" s="38"/>
    </row>
    <row r="8" spans="1:104" x14ac:dyDescent="0.2">
      <c r="A8" s="39">
        <v>1</v>
      </c>
      <c r="B8" s="40" t="s">
        <v>573</v>
      </c>
      <c r="C8" s="41" t="s">
        <v>574</v>
      </c>
      <c r="D8" s="42" t="s">
        <v>95</v>
      </c>
      <c r="E8" s="159">
        <v>291.1875</v>
      </c>
      <c r="F8" s="43"/>
      <c r="G8" s="44">
        <f>E8*F8</f>
        <v>0</v>
      </c>
      <c r="H8" s="45">
        <v>0</v>
      </c>
      <c r="I8" s="46">
        <f>E8*H8</f>
        <v>0</v>
      </c>
      <c r="J8" s="45">
        <v>0</v>
      </c>
      <c r="K8" s="46">
        <f>E8*J8</f>
        <v>0</v>
      </c>
      <c r="O8" s="38"/>
      <c r="Z8" s="38"/>
      <c r="AA8" s="38">
        <v>1</v>
      </c>
      <c r="AB8" s="38">
        <v>1</v>
      </c>
      <c r="AC8" s="38">
        <v>1</v>
      </c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47">
        <f>G8</f>
        <v>0</v>
      </c>
      <c r="BA8" s="38"/>
      <c r="BB8" s="38"/>
      <c r="BC8" s="38"/>
      <c r="BD8" s="38"/>
      <c r="BE8" s="38"/>
      <c r="BF8" s="38"/>
      <c r="BG8" s="38"/>
      <c r="BH8" s="38"/>
      <c r="BI8" s="38"/>
      <c r="CA8" s="38">
        <v>1</v>
      </c>
      <c r="CB8" s="38">
        <v>1</v>
      </c>
      <c r="CZ8" s="1">
        <v>1</v>
      </c>
    </row>
    <row r="9" spans="1:104" x14ac:dyDescent="0.2">
      <c r="A9" s="48"/>
      <c r="B9" s="49"/>
      <c r="C9" s="191" t="s">
        <v>575</v>
      </c>
      <c r="D9" s="192"/>
      <c r="E9" s="158">
        <v>247.6875</v>
      </c>
      <c r="F9" s="77"/>
      <c r="G9" s="78"/>
      <c r="H9" s="79"/>
      <c r="I9" s="50"/>
      <c r="J9" s="70"/>
      <c r="K9" s="50"/>
      <c r="M9" s="51" t="s">
        <v>575</v>
      </c>
      <c r="O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80" t="str">
        <f>C8</f>
        <v xml:space="preserve">Odkopávky nezapažené v hor. 4 do 1000 m3 </v>
      </c>
      <c r="BE9" s="38"/>
      <c r="BF9" s="38"/>
      <c r="BG9" s="38"/>
      <c r="BH9" s="38"/>
      <c r="BI9" s="38"/>
    </row>
    <row r="10" spans="1:104" x14ac:dyDescent="0.2">
      <c r="A10" s="48"/>
      <c r="B10" s="49"/>
      <c r="C10" s="191" t="s">
        <v>576</v>
      </c>
      <c r="D10" s="192"/>
      <c r="E10" s="158">
        <v>43.5</v>
      </c>
      <c r="F10" s="77"/>
      <c r="G10" s="78"/>
      <c r="H10" s="79"/>
      <c r="I10" s="50"/>
      <c r="J10" s="70"/>
      <c r="K10" s="50"/>
      <c r="M10" s="51" t="s">
        <v>576</v>
      </c>
      <c r="O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80" t="str">
        <f>C9</f>
        <v>900mm :(1,2*2,15*150*0,5)+(0,85*0,85*150*0,5)</v>
      </c>
      <c r="BE10" s="38"/>
      <c r="BF10" s="38"/>
      <c r="BG10" s="38"/>
      <c r="BH10" s="38"/>
      <c r="BI10" s="38"/>
    </row>
    <row r="11" spans="1:104" x14ac:dyDescent="0.2">
      <c r="A11" s="39">
        <v>2</v>
      </c>
      <c r="B11" s="40" t="s">
        <v>577</v>
      </c>
      <c r="C11" s="41" t="s">
        <v>578</v>
      </c>
      <c r="D11" s="42" t="s">
        <v>95</v>
      </c>
      <c r="E11" s="159">
        <v>291.1875</v>
      </c>
      <c r="F11" s="43"/>
      <c r="G11" s="44">
        <f>E11*F11</f>
        <v>0</v>
      </c>
      <c r="H11" s="45">
        <v>0</v>
      </c>
      <c r="I11" s="46">
        <f>E11*H11</f>
        <v>0</v>
      </c>
      <c r="J11" s="45">
        <v>0</v>
      </c>
      <c r="K11" s="46">
        <f>E11*J11</f>
        <v>0</v>
      </c>
      <c r="O11" s="38"/>
      <c r="Z11" s="38"/>
      <c r="AA11" s="38">
        <v>1</v>
      </c>
      <c r="AB11" s="38">
        <v>1</v>
      </c>
      <c r="AC11" s="38">
        <v>1</v>
      </c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47">
        <f>G11</f>
        <v>0</v>
      </c>
      <c r="BA11" s="38"/>
      <c r="BB11" s="38"/>
      <c r="BC11" s="38"/>
      <c r="BD11" s="38"/>
      <c r="BE11" s="38"/>
      <c r="BF11" s="38"/>
      <c r="BG11" s="38"/>
      <c r="BH11" s="38"/>
      <c r="BI11" s="38"/>
      <c r="CA11" s="38">
        <v>1</v>
      </c>
      <c r="CB11" s="38">
        <v>1</v>
      </c>
      <c r="CZ11" s="1">
        <v>1</v>
      </c>
    </row>
    <row r="12" spans="1:104" x14ac:dyDescent="0.2">
      <c r="A12" s="48"/>
      <c r="B12" s="49"/>
      <c r="C12" s="191" t="s">
        <v>575</v>
      </c>
      <c r="D12" s="192"/>
      <c r="E12" s="158">
        <v>247.6875</v>
      </c>
      <c r="F12" s="77"/>
      <c r="G12" s="78"/>
      <c r="H12" s="79"/>
      <c r="I12" s="50"/>
      <c r="J12" s="70"/>
      <c r="K12" s="50"/>
      <c r="M12" s="51" t="s">
        <v>575</v>
      </c>
      <c r="O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80" t="str">
        <f>C11</f>
        <v xml:space="preserve">Příplatek za lepivost - odkopávky v hor. 4 </v>
      </c>
      <c r="BE12" s="38"/>
      <c r="BF12" s="38"/>
      <c r="BG12" s="38"/>
      <c r="BH12" s="38"/>
      <c r="BI12" s="38"/>
    </row>
    <row r="13" spans="1:104" x14ac:dyDescent="0.2">
      <c r="A13" s="48"/>
      <c r="B13" s="49"/>
      <c r="C13" s="191" t="s">
        <v>576</v>
      </c>
      <c r="D13" s="192"/>
      <c r="E13" s="158">
        <v>43.5</v>
      </c>
      <c r="F13" s="77"/>
      <c r="G13" s="78"/>
      <c r="H13" s="79"/>
      <c r="I13" s="50"/>
      <c r="J13" s="70"/>
      <c r="K13" s="50"/>
      <c r="M13" s="51" t="s">
        <v>576</v>
      </c>
      <c r="O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80" t="str">
        <f>C12</f>
        <v>900mm :(1,2*2,15*150*0,5)+(0,85*0,85*150*0,5)</v>
      </c>
      <c r="BE13" s="38"/>
      <c r="BF13" s="38"/>
      <c r="BG13" s="38"/>
      <c r="BH13" s="38"/>
      <c r="BI13" s="38"/>
    </row>
    <row r="14" spans="1:104" x14ac:dyDescent="0.2">
      <c r="A14" s="39">
        <v>3</v>
      </c>
      <c r="B14" s="40" t="s">
        <v>579</v>
      </c>
      <c r="C14" s="41" t="s">
        <v>580</v>
      </c>
      <c r="D14" s="42" t="s">
        <v>95</v>
      </c>
      <c r="E14" s="159">
        <v>232.95</v>
      </c>
      <c r="F14" s="43"/>
      <c r="G14" s="44">
        <f>E14*F14</f>
        <v>0</v>
      </c>
      <c r="H14" s="45">
        <v>8.2400000000000008E-3</v>
      </c>
      <c r="I14" s="46">
        <f>E14*H14</f>
        <v>1.919508</v>
      </c>
      <c r="J14" s="45">
        <v>0</v>
      </c>
      <c r="K14" s="46">
        <f>E14*J14</f>
        <v>0</v>
      </c>
      <c r="O14" s="38"/>
      <c r="Z14" s="38"/>
      <c r="AA14" s="38">
        <v>1</v>
      </c>
      <c r="AB14" s="38">
        <v>1</v>
      </c>
      <c r="AC14" s="38">
        <v>1</v>
      </c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47">
        <f>G14</f>
        <v>0</v>
      </c>
      <c r="BA14" s="38"/>
      <c r="BB14" s="38"/>
      <c r="BC14" s="38"/>
      <c r="BD14" s="38"/>
      <c r="BE14" s="38"/>
      <c r="BF14" s="38"/>
      <c r="BG14" s="38"/>
      <c r="BH14" s="38"/>
      <c r="BI14" s="38"/>
      <c r="CA14" s="38">
        <v>1</v>
      </c>
      <c r="CB14" s="38">
        <v>1</v>
      </c>
      <c r="CZ14" s="1">
        <v>1</v>
      </c>
    </row>
    <row r="15" spans="1:104" x14ac:dyDescent="0.2">
      <c r="A15" s="48"/>
      <c r="B15" s="49"/>
      <c r="C15" s="191" t="s">
        <v>581</v>
      </c>
      <c r="D15" s="192"/>
      <c r="E15" s="158">
        <v>198.15</v>
      </c>
      <c r="F15" s="77"/>
      <c r="G15" s="78"/>
      <c r="H15" s="79"/>
      <c r="I15" s="50"/>
      <c r="J15" s="70"/>
      <c r="K15" s="50"/>
      <c r="M15" s="51" t="s">
        <v>581</v>
      </c>
      <c r="O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80" t="str">
        <f>C14</f>
        <v xml:space="preserve">Odkopávky nezapažené v hor. 5 do 1000 m3 </v>
      </c>
      <c r="BE15" s="38"/>
      <c r="BF15" s="38"/>
      <c r="BG15" s="38"/>
      <c r="BH15" s="38"/>
      <c r="BI15" s="38"/>
    </row>
    <row r="16" spans="1:104" x14ac:dyDescent="0.2">
      <c r="A16" s="48"/>
      <c r="B16" s="49"/>
      <c r="C16" s="191" t="s">
        <v>582</v>
      </c>
      <c r="D16" s="192"/>
      <c r="E16" s="158">
        <v>34.799999999999997</v>
      </c>
      <c r="F16" s="77"/>
      <c r="G16" s="78"/>
      <c r="H16" s="79"/>
      <c r="I16" s="50"/>
      <c r="J16" s="70"/>
      <c r="K16" s="50"/>
      <c r="M16" s="51" t="s">
        <v>582</v>
      </c>
      <c r="O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80" t="str">
        <f>C15</f>
        <v>900mm :(1,2*2,15*150*0,4)+(0,85*0,85*150*0,4)</v>
      </c>
      <c r="BE16" s="38"/>
      <c r="BF16" s="38"/>
      <c r="BG16" s="38"/>
      <c r="BH16" s="38"/>
      <c r="BI16" s="38"/>
    </row>
    <row r="17" spans="1:104" x14ac:dyDescent="0.2">
      <c r="A17" s="39">
        <v>4</v>
      </c>
      <c r="B17" s="40" t="s">
        <v>583</v>
      </c>
      <c r="C17" s="41" t="s">
        <v>584</v>
      </c>
      <c r="D17" s="42" t="s">
        <v>95</v>
      </c>
      <c r="E17" s="159">
        <v>58.237499999999997</v>
      </c>
      <c r="F17" s="43"/>
      <c r="G17" s="44">
        <f>E17*F17</f>
        <v>0</v>
      </c>
      <c r="H17" s="45">
        <v>1.5570000000000001E-2</v>
      </c>
      <c r="I17" s="46">
        <f>E17*H17</f>
        <v>0.90675787499999994</v>
      </c>
      <c r="J17" s="45">
        <v>0</v>
      </c>
      <c r="K17" s="46">
        <f>E17*J17</f>
        <v>0</v>
      </c>
      <c r="O17" s="38"/>
      <c r="Z17" s="38"/>
      <c r="AA17" s="38">
        <v>1</v>
      </c>
      <c r="AB17" s="38">
        <v>1</v>
      </c>
      <c r="AC17" s="38">
        <v>1</v>
      </c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47">
        <f>G17</f>
        <v>0</v>
      </c>
      <c r="BA17" s="38"/>
      <c r="BB17" s="38"/>
      <c r="BC17" s="38"/>
      <c r="BD17" s="38"/>
      <c r="BE17" s="38"/>
      <c r="BF17" s="38"/>
      <c r="BG17" s="38"/>
      <c r="BH17" s="38"/>
      <c r="BI17" s="38"/>
      <c r="CA17" s="38">
        <v>1</v>
      </c>
      <c r="CB17" s="38">
        <v>1</v>
      </c>
      <c r="CZ17" s="1">
        <v>1</v>
      </c>
    </row>
    <row r="18" spans="1:104" x14ac:dyDescent="0.2">
      <c r="A18" s="48"/>
      <c r="B18" s="49"/>
      <c r="C18" s="191" t="s">
        <v>585</v>
      </c>
      <c r="D18" s="192"/>
      <c r="E18" s="158">
        <v>49.537500000000001</v>
      </c>
      <c r="F18" s="77"/>
      <c r="G18" s="78"/>
      <c r="H18" s="79"/>
      <c r="I18" s="50"/>
      <c r="J18" s="70"/>
      <c r="K18" s="50"/>
      <c r="M18" s="51" t="s">
        <v>585</v>
      </c>
      <c r="O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80" t="str">
        <f>C17</f>
        <v xml:space="preserve">Odkopávky nezapažené v hor.6 do 100 m3 </v>
      </c>
      <c r="BE18" s="38"/>
      <c r="BF18" s="38"/>
      <c r="BG18" s="38"/>
      <c r="BH18" s="38"/>
      <c r="BI18" s="38"/>
    </row>
    <row r="19" spans="1:104" x14ac:dyDescent="0.2">
      <c r="A19" s="48"/>
      <c r="B19" s="49"/>
      <c r="C19" s="191" t="s">
        <v>586</v>
      </c>
      <c r="D19" s="192"/>
      <c r="E19" s="158">
        <v>8.6999999999999993</v>
      </c>
      <c r="F19" s="77"/>
      <c r="G19" s="78"/>
      <c r="H19" s="79"/>
      <c r="I19" s="50"/>
      <c r="J19" s="70"/>
      <c r="K19" s="50"/>
      <c r="M19" s="51" t="s">
        <v>586</v>
      </c>
      <c r="O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80" t="str">
        <f>C18</f>
        <v>900mm :(1,2*2,15*150*0,1)+(0,85*0,85*150*0,1)</v>
      </c>
      <c r="BE19" s="38"/>
      <c r="BF19" s="38"/>
      <c r="BG19" s="38"/>
      <c r="BH19" s="38"/>
      <c r="BI19" s="38"/>
    </row>
    <row r="20" spans="1:104" x14ac:dyDescent="0.2">
      <c r="A20" s="39">
        <v>5</v>
      </c>
      <c r="B20" s="40" t="s">
        <v>587</v>
      </c>
      <c r="C20" s="41" t="s">
        <v>588</v>
      </c>
      <c r="D20" s="42" t="s">
        <v>95</v>
      </c>
      <c r="E20" s="159">
        <v>23.295000000000002</v>
      </c>
      <c r="F20" s="43"/>
      <c r="G20" s="44">
        <f>E20*F20</f>
        <v>0</v>
      </c>
      <c r="H20" s="45">
        <v>0</v>
      </c>
      <c r="I20" s="46">
        <f>E20*H20</f>
        <v>0</v>
      </c>
      <c r="J20" s="45">
        <v>0</v>
      </c>
      <c r="K20" s="46">
        <f>E20*J20</f>
        <v>0</v>
      </c>
      <c r="O20" s="38"/>
      <c r="Z20" s="38"/>
      <c r="AA20" s="38">
        <v>1</v>
      </c>
      <c r="AB20" s="38">
        <v>1</v>
      </c>
      <c r="AC20" s="38">
        <v>1</v>
      </c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47">
        <f>G20</f>
        <v>0</v>
      </c>
      <c r="BA20" s="38"/>
      <c r="BB20" s="38"/>
      <c r="BC20" s="38"/>
      <c r="BD20" s="38"/>
      <c r="BE20" s="38"/>
      <c r="BF20" s="38"/>
      <c r="BG20" s="38"/>
      <c r="BH20" s="38"/>
      <c r="BI20" s="38"/>
      <c r="CA20" s="38">
        <v>1</v>
      </c>
      <c r="CB20" s="38">
        <v>1</v>
      </c>
      <c r="CZ20" s="1">
        <v>1</v>
      </c>
    </row>
    <row r="21" spans="1:104" x14ac:dyDescent="0.2">
      <c r="A21" s="48"/>
      <c r="B21" s="49"/>
      <c r="C21" s="191" t="s">
        <v>589</v>
      </c>
      <c r="D21" s="192"/>
      <c r="E21" s="158">
        <v>19.815000000000001</v>
      </c>
      <c r="F21" s="77"/>
      <c r="G21" s="78"/>
      <c r="H21" s="79"/>
      <c r="I21" s="50"/>
      <c r="J21" s="70"/>
      <c r="K21" s="50"/>
      <c r="M21" s="51" t="s">
        <v>589</v>
      </c>
      <c r="O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80" t="str">
        <f>C20</f>
        <v xml:space="preserve">Dolamování jam ve vrstvě do 1,0 m v hor.5 </v>
      </c>
      <c r="BE21" s="38"/>
      <c r="BF21" s="38"/>
      <c r="BG21" s="38"/>
      <c r="BH21" s="38"/>
      <c r="BI21" s="38"/>
    </row>
    <row r="22" spans="1:104" x14ac:dyDescent="0.2">
      <c r="A22" s="48"/>
      <c r="B22" s="49"/>
      <c r="C22" s="191" t="s">
        <v>590</v>
      </c>
      <c r="D22" s="192"/>
      <c r="E22" s="158">
        <v>3.48</v>
      </c>
      <c r="F22" s="77"/>
      <c r="G22" s="78"/>
      <c r="H22" s="79"/>
      <c r="I22" s="50"/>
      <c r="J22" s="70"/>
      <c r="K22" s="50"/>
      <c r="M22" s="51" t="s">
        <v>590</v>
      </c>
      <c r="O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80" t="str">
        <f>C21</f>
        <v>900mm :((1,2*2,15*150*0,4)+(0,85*0,85*150*0,4))*0,1</v>
      </c>
      <c r="BE22" s="38"/>
      <c r="BF22" s="38"/>
      <c r="BG22" s="38"/>
      <c r="BH22" s="38"/>
      <c r="BI22" s="38"/>
    </row>
    <row r="23" spans="1:104" x14ac:dyDescent="0.2">
      <c r="A23" s="39">
        <v>6</v>
      </c>
      <c r="B23" s="40" t="s">
        <v>591</v>
      </c>
      <c r="C23" s="41" t="s">
        <v>592</v>
      </c>
      <c r="D23" s="42" t="s">
        <v>95</v>
      </c>
      <c r="E23" s="159">
        <v>5.8236999999999997</v>
      </c>
      <c r="F23" s="43"/>
      <c r="G23" s="44">
        <f>E23*F23</f>
        <v>0</v>
      </c>
      <c r="H23" s="45">
        <v>0</v>
      </c>
      <c r="I23" s="46">
        <f>E23*H23</f>
        <v>0</v>
      </c>
      <c r="J23" s="45">
        <v>0</v>
      </c>
      <c r="K23" s="46">
        <f>E23*J23</f>
        <v>0</v>
      </c>
      <c r="O23" s="38"/>
      <c r="Z23" s="38"/>
      <c r="AA23" s="38">
        <v>1</v>
      </c>
      <c r="AB23" s="38">
        <v>1</v>
      </c>
      <c r="AC23" s="38">
        <v>1</v>
      </c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47">
        <f>G23</f>
        <v>0</v>
      </c>
      <c r="BA23" s="38"/>
      <c r="BB23" s="38"/>
      <c r="BC23" s="38"/>
      <c r="BD23" s="38"/>
      <c r="BE23" s="38"/>
      <c r="BF23" s="38"/>
      <c r="BG23" s="38"/>
      <c r="BH23" s="38"/>
      <c r="BI23" s="38"/>
      <c r="CA23" s="38">
        <v>1</v>
      </c>
      <c r="CB23" s="38">
        <v>1</v>
      </c>
      <c r="CZ23" s="1">
        <v>1</v>
      </c>
    </row>
    <row r="24" spans="1:104" x14ac:dyDescent="0.2">
      <c r="A24" s="48"/>
      <c r="B24" s="49"/>
      <c r="C24" s="191" t="s">
        <v>593</v>
      </c>
      <c r="D24" s="192"/>
      <c r="E24" s="158">
        <v>4.9537000000000004</v>
      </c>
      <c r="F24" s="77"/>
      <c r="G24" s="78"/>
      <c r="H24" s="79"/>
      <c r="I24" s="50"/>
      <c r="J24" s="70"/>
      <c r="K24" s="50"/>
      <c r="M24" s="51" t="s">
        <v>593</v>
      </c>
      <c r="O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80" t="str">
        <f>C23</f>
        <v xml:space="preserve">Dolamování jam ve vrstvě do 1,0 m v hor.6 </v>
      </c>
      <c r="BE24" s="38"/>
      <c r="BF24" s="38"/>
      <c r="BG24" s="38"/>
      <c r="BH24" s="38"/>
      <c r="BI24" s="38"/>
    </row>
    <row r="25" spans="1:104" x14ac:dyDescent="0.2">
      <c r="A25" s="48"/>
      <c r="B25" s="49"/>
      <c r="C25" s="191" t="s">
        <v>594</v>
      </c>
      <c r="D25" s="192"/>
      <c r="E25" s="158">
        <v>0.87</v>
      </c>
      <c r="F25" s="77"/>
      <c r="G25" s="78"/>
      <c r="H25" s="79"/>
      <c r="I25" s="50"/>
      <c r="J25" s="70"/>
      <c r="K25" s="50"/>
      <c r="M25" s="51" t="s">
        <v>594</v>
      </c>
      <c r="O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80" t="str">
        <f>C24</f>
        <v>900mm :((1,2*2,15*150*0,1)+(0,85*0,85*150*0,1))*0,1</v>
      </c>
      <c r="BE25" s="38"/>
      <c r="BF25" s="38"/>
      <c r="BG25" s="38"/>
      <c r="BH25" s="38"/>
      <c r="BI25" s="38"/>
    </row>
    <row r="26" spans="1:104" x14ac:dyDescent="0.2">
      <c r="A26" s="39">
        <v>7</v>
      </c>
      <c r="B26" s="40" t="s">
        <v>462</v>
      </c>
      <c r="C26" s="41" t="s">
        <v>463</v>
      </c>
      <c r="D26" s="42" t="s">
        <v>95</v>
      </c>
      <c r="E26" s="159">
        <v>291.1875</v>
      </c>
      <c r="F26" s="43"/>
      <c r="G26" s="44">
        <f>E26*F26</f>
        <v>0</v>
      </c>
      <c r="H26" s="45">
        <v>0</v>
      </c>
      <c r="I26" s="46">
        <f>E26*H26</f>
        <v>0</v>
      </c>
      <c r="J26" s="45">
        <v>0</v>
      </c>
      <c r="K26" s="46">
        <f>E26*J26</f>
        <v>0</v>
      </c>
      <c r="O26" s="38"/>
      <c r="Z26" s="38"/>
      <c r="AA26" s="38">
        <v>1</v>
      </c>
      <c r="AB26" s="38">
        <v>1</v>
      </c>
      <c r="AC26" s="38">
        <v>1</v>
      </c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47">
        <f>G26</f>
        <v>0</v>
      </c>
      <c r="BA26" s="38"/>
      <c r="BB26" s="38"/>
      <c r="BC26" s="38"/>
      <c r="BD26" s="38"/>
      <c r="BE26" s="38"/>
      <c r="BF26" s="38"/>
      <c r="BG26" s="38"/>
      <c r="BH26" s="38"/>
      <c r="BI26" s="38"/>
      <c r="CA26" s="38">
        <v>1</v>
      </c>
      <c r="CB26" s="38">
        <v>1</v>
      </c>
      <c r="CZ26" s="1">
        <v>1</v>
      </c>
    </row>
    <row r="27" spans="1:104" x14ac:dyDescent="0.2">
      <c r="A27" s="48"/>
      <c r="B27" s="49"/>
      <c r="C27" s="191" t="s">
        <v>575</v>
      </c>
      <c r="D27" s="192"/>
      <c r="E27" s="158">
        <v>247.6875</v>
      </c>
      <c r="F27" s="77"/>
      <c r="G27" s="78"/>
      <c r="H27" s="79"/>
      <c r="I27" s="50"/>
      <c r="J27" s="70"/>
      <c r="K27" s="50"/>
      <c r="M27" s="51" t="s">
        <v>575</v>
      </c>
      <c r="O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80" t="str">
        <f>C26</f>
        <v xml:space="preserve">Svislé přemístění výkopku z hor.1-4 do 2,5 m </v>
      </c>
      <c r="BE27" s="38"/>
      <c r="BF27" s="38"/>
      <c r="BG27" s="38"/>
      <c r="BH27" s="38"/>
      <c r="BI27" s="38"/>
    </row>
    <row r="28" spans="1:104" x14ac:dyDescent="0.2">
      <c r="A28" s="48"/>
      <c r="B28" s="49"/>
      <c r="C28" s="191" t="s">
        <v>576</v>
      </c>
      <c r="D28" s="192"/>
      <c r="E28" s="158">
        <v>43.5</v>
      </c>
      <c r="F28" s="77"/>
      <c r="G28" s="78"/>
      <c r="H28" s="79"/>
      <c r="I28" s="50"/>
      <c r="J28" s="70"/>
      <c r="K28" s="50"/>
      <c r="M28" s="51" t="s">
        <v>576</v>
      </c>
      <c r="O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80" t="str">
        <f>C27</f>
        <v>900mm :(1,2*2,15*150*0,5)+(0,85*0,85*150*0,5)</v>
      </c>
      <c r="BE28" s="38"/>
      <c r="BF28" s="38"/>
      <c r="BG28" s="38"/>
      <c r="BH28" s="38"/>
      <c r="BI28" s="38"/>
    </row>
    <row r="29" spans="1:104" x14ac:dyDescent="0.2">
      <c r="A29" s="39">
        <v>8</v>
      </c>
      <c r="B29" s="40" t="s">
        <v>595</v>
      </c>
      <c r="C29" s="41" t="s">
        <v>596</v>
      </c>
      <c r="D29" s="42" t="s">
        <v>95</v>
      </c>
      <c r="E29" s="159">
        <v>291.1875</v>
      </c>
      <c r="F29" s="43"/>
      <c r="G29" s="44">
        <f>E29*F29</f>
        <v>0</v>
      </c>
      <c r="H29" s="45">
        <v>0</v>
      </c>
      <c r="I29" s="46">
        <f>E29*H29</f>
        <v>0</v>
      </c>
      <c r="J29" s="45">
        <v>0</v>
      </c>
      <c r="K29" s="46">
        <f>E29*J29</f>
        <v>0</v>
      </c>
      <c r="O29" s="38"/>
      <c r="Z29" s="38"/>
      <c r="AA29" s="38">
        <v>1</v>
      </c>
      <c r="AB29" s="38">
        <v>1</v>
      </c>
      <c r="AC29" s="38">
        <v>1</v>
      </c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47">
        <f>G29</f>
        <v>0</v>
      </c>
      <c r="BA29" s="38"/>
      <c r="BB29" s="38"/>
      <c r="BC29" s="38"/>
      <c r="BD29" s="38"/>
      <c r="BE29" s="38"/>
      <c r="BF29" s="38"/>
      <c r="BG29" s="38"/>
      <c r="BH29" s="38"/>
      <c r="BI29" s="38"/>
      <c r="CA29" s="38">
        <v>1</v>
      </c>
      <c r="CB29" s="38">
        <v>1</v>
      </c>
      <c r="CZ29" s="1">
        <v>1</v>
      </c>
    </row>
    <row r="30" spans="1:104" x14ac:dyDescent="0.2">
      <c r="A30" s="48"/>
      <c r="B30" s="49"/>
      <c r="C30" s="191" t="s">
        <v>575</v>
      </c>
      <c r="D30" s="192"/>
      <c r="E30" s="158">
        <v>247.6875</v>
      </c>
      <c r="F30" s="77"/>
      <c r="G30" s="78"/>
      <c r="H30" s="79"/>
      <c r="I30" s="50"/>
      <c r="J30" s="70"/>
      <c r="K30" s="50"/>
      <c r="M30" s="51" t="s">
        <v>575</v>
      </c>
      <c r="O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80" t="str">
        <f>C29</f>
        <v xml:space="preserve">Svislé přemístění výkopku z hor.5-7 do 2,5 m </v>
      </c>
      <c r="BE30" s="38"/>
      <c r="BF30" s="38"/>
      <c r="BG30" s="38"/>
      <c r="BH30" s="38"/>
      <c r="BI30" s="38"/>
    </row>
    <row r="31" spans="1:104" x14ac:dyDescent="0.2">
      <c r="A31" s="48"/>
      <c r="B31" s="49"/>
      <c r="C31" s="191" t="s">
        <v>576</v>
      </c>
      <c r="D31" s="192"/>
      <c r="E31" s="158">
        <v>43.5</v>
      </c>
      <c r="F31" s="77"/>
      <c r="G31" s="78"/>
      <c r="H31" s="79"/>
      <c r="I31" s="50"/>
      <c r="J31" s="70"/>
      <c r="K31" s="50"/>
      <c r="M31" s="51" t="s">
        <v>576</v>
      </c>
      <c r="O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80" t="str">
        <f>C30</f>
        <v>900mm :(1,2*2,15*150*0,5)+(0,85*0,85*150*0,5)</v>
      </c>
      <c r="BE31" s="38"/>
      <c r="BF31" s="38"/>
      <c r="BG31" s="38"/>
      <c r="BH31" s="38"/>
      <c r="BI31" s="38"/>
    </row>
    <row r="32" spans="1:104" ht="22.5" x14ac:dyDescent="0.2">
      <c r="A32" s="39">
        <v>9</v>
      </c>
      <c r="B32" s="40" t="s">
        <v>597</v>
      </c>
      <c r="C32" s="41" t="s">
        <v>598</v>
      </c>
      <c r="D32" s="42" t="s">
        <v>95</v>
      </c>
      <c r="E32" s="159">
        <v>614.48749999999995</v>
      </c>
      <c r="F32" s="43"/>
      <c r="G32" s="44">
        <f>E32*F32</f>
        <v>0</v>
      </c>
      <c r="H32" s="45">
        <v>0</v>
      </c>
      <c r="I32" s="46">
        <f>E32*H32</f>
        <v>0</v>
      </c>
      <c r="J32" s="45">
        <v>0</v>
      </c>
      <c r="K32" s="46">
        <f>E32*J32</f>
        <v>0</v>
      </c>
      <c r="O32" s="38"/>
      <c r="Z32" s="38"/>
      <c r="AA32" s="38">
        <v>1</v>
      </c>
      <c r="AB32" s="38">
        <v>1</v>
      </c>
      <c r="AC32" s="38">
        <v>1</v>
      </c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47">
        <f>G32</f>
        <v>0</v>
      </c>
      <c r="BA32" s="38"/>
      <c r="BB32" s="38"/>
      <c r="BC32" s="38"/>
      <c r="BD32" s="38"/>
      <c r="BE32" s="38"/>
      <c r="BF32" s="38"/>
      <c r="BG32" s="38"/>
      <c r="BH32" s="38"/>
      <c r="BI32" s="38"/>
      <c r="CA32" s="38">
        <v>1</v>
      </c>
      <c r="CB32" s="38">
        <v>1</v>
      </c>
      <c r="CZ32" s="1">
        <v>1</v>
      </c>
    </row>
    <row r="33" spans="1:104" x14ac:dyDescent="0.2">
      <c r="A33" s="48"/>
      <c r="B33" s="49"/>
      <c r="C33" s="188" t="s">
        <v>599</v>
      </c>
      <c r="D33" s="189"/>
      <c r="E33" s="189"/>
      <c r="F33" s="189"/>
      <c r="G33" s="190"/>
      <c r="I33" s="50"/>
      <c r="K33" s="50"/>
      <c r="L33" s="51" t="s">
        <v>599</v>
      </c>
      <c r="O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</row>
    <row r="34" spans="1:104" ht="22.5" x14ac:dyDescent="0.2">
      <c r="A34" s="48"/>
      <c r="B34" s="49"/>
      <c r="C34" s="191" t="s">
        <v>600</v>
      </c>
      <c r="D34" s="192"/>
      <c r="E34" s="158">
        <v>272.4563</v>
      </c>
      <c r="F34" s="77"/>
      <c r="G34" s="78"/>
      <c r="H34" s="79"/>
      <c r="I34" s="50"/>
      <c r="J34" s="70"/>
      <c r="K34" s="50"/>
      <c r="M34" s="51" t="s">
        <v>600</v>
      </c>
      <c r="O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80" t="str">
        <f t="shared" ref="BD34:BD40" si="0">C33</f>
        <v xml:space="preserve">předpokládaná vzdálenost na meziskládku </v>
      </c>
      <c r="BE34" s="38"/>
      <c r="BF34" s="38"/>
      <c r="BG34" s="38"/>
      <c r="BH34" s="38"/>
      <c r="BI34" s="38"/>
    </row>
    <row r="35" spans="1:104" ht="25.5" x14ac:dyDescent="0.2">
      <c r="A35" s="48"/>
      <c r="B35" s="49"/>
      <c r="C35" s="191" t="s">
        <v>601</v>
      </c>
      <c r="D35" s="192"/>
      <c r="E35" s="158">
        <v>47.85</v>
      </c>
      <c r="F35" s="77"/>
      <c r="G35" s="78"/>
      <c r="H35" s="79"/>
      <c r="I35" s="50"/>
      <c r="J35" s="70"/>
      <c r="K35" s="50"/>
      <c r="M35" s="51" t="s">
        <v>601</v>
      </c>
      <c r="O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80" t="str">
        <f t="shared" si="0"/>
        <v>900mm odvoz na meziskládku :((1,2*2,15*150*0,5)+(0,85*0,85*150*0,5))*1,1</v>
      </c>
      <c r="BE35" s="38"/>
      <c r="BF35" s="38"/>
      <c r="BG35" s="38"/>
      <c r="BH35" s="38"/>
      <c r="BI35" s="38"/>
    </row>
    <row r="36" spans="1:104" x14ac:dyDescent="0.2">
      <c r="A36" s="48"/>
      <c r="B36" s="49"/>
      <c r="C36" s="191" t="s">
        <v>602</v>
      </c>
      <c r="D36" s="192"/>
      <c r="E36" s="158">
        <v>0</v>
      </c>
      <c r="F36" s="77"/>
      <c r="G36" s="78"/>
      <c r="H36" s="79"/>
      <c r="I36" s="50"/>
      <c r="J36" s="70"/>
      <c r="K36" s="50"/>
      <c r="M36" s="51" t="s">
        <v>602</v>
      </c>
      <c r="O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80" t="str">
        <f t="shared" si="0"/>
        <v>1300mm :((2,5*0,7*40*0,5)+(1*0,85/2*40*0,5))*1,1</v>
      </c>
      <c r="BE36" s="38"/>
      <c r="BF36" s="38"/>
      <c r="BG36" s="38"/>
      <c r="BH36" s="38"/>
      <c r="BI36" s="38"/>
    </row>
    <row r="37" spans="1:104" x14ac:dyDescent="0.2">
      <c r="A37" s="48"/>
      <c r="B37" s="49"/>
      <c r="C37" s="191" t="s">
        <v>603</v>
      </c>
      <c r="D37" s="192"/>
      <c r="E37" s="158">
        <v>272.4563</v>
      </c>
      <c r="F37" s="77"/>
      <c r="G37" s="78"/>
      <c r="H37" s="79"/>
      <c r="I37" s="50"/>
      <c r="J37" s="70"/>
      <c r="K37" s="50"/>
      <c r="M37" s="51" t="s">
        <v>603</v>
      </c>
      <c r="O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80" t="str">
        <f t="shared" si="0"/>
        <v>odvoz pro obsyp zdi :</v>
      </c>
      <c r="BE37" s="38"/>
      <c r="BF37" s="38"/>
      <c r="BG37" s="38"/>
      <c r="BH37" s="38"/>
      <c r="BI37" s="38"/>
    </row>
    <row r="38" spans="1:104" x14ac:dyDescent="0.2">
      <c r="A38" s="48"/>
      <c r="B38" s="49"/>
      <c r="C38" s="191" t="s">
        <v>601</v>
      </c>
      <c r="D38" s="192"/>
      <c r="E38" s="158">
        <v>47.85</v>
      </c>
      <c r="F38" s="77"/>
      <c r="G38" s="78"/>
      <c r="H38" s="79"/>
      <c r="I38" s="50"/>
      <c r="J38" s="70"/>
      <c r="K38" s="50"/>
      <c r="M38" s="51" t="s">
        <v>601</v>
      </c>
      <c r="O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80" t="str">
        <f t="shared" si="0"/>
        <v>900mm :((1,2*2,15*150*0,5)+(0,85*0,85*150*0,5))*1,1</v>
      </c>
      <c r="BE38" s="38"/>
      <c r="BF38" s="38"/>
      <c r="BG38" s="38"/>
      <c r="BH38" s="38"/>
      <c r="BI38" s="38"/>
    </row>
    <row r="39" spans="1:104" x14ac:dyDescent="0.2">
      <c r="A39" s="48"/>
      <c r="B39" s="49"/>
      <c r="C39" s="191" t="s">
        <v>604</v>
      </c>
      <c r="D39" s="192"/>
      <c r="E39" s="158">
        <v>0</v>
      </c>
      <c r="F39" s="77"/>
      <c r="G39" s="78"/>
      <c r="H39" s="79"/>
      <c r="I39" s="50"/>
      <c r="J39" s="70"/>
      <c r="K39" s="50"/>
      <c r="M39" s="51" t="s">
        <v>604</v>
      </c>
      <c r="O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80" t="str">
        <f t="shared" si="0"/>
        <v>1300mm :((2,5*0,7*40*0,5)+(1*0,85/2*40*0,5))*1,1</v>
      </c>
      <c r="BE39" s="38"/>
      <c r="BF39" s="38"/>
      <c r="BG39" s="38"/>
      <c r="BH39" s="38"/>
      <c r="BI39" s="38"/>
    </row>
    <row r="40" spans="1:104" x14ac:dyDescent="0.2">
      <c r="A40" s="48"/>
      <c r="B40" s="49"/>
      <c r="C40" s="191" t="s">
        <v>605</v>
      </c>
      <c r="D40" s="192"/>
      <c r="E40" s="158">
        <v>-26.125</v>
      </c>
      <c r="F40" s="77"/>
      <c r="G40" s="78"/>
      <c r="H40" s="79"/>
      <c r="I40" s="50"/>
      <c r="J40" s="70"/>
      <c r="K40" s="50"/>
      <c r="M40" s="51" t="s">
        <v>605</v>
      </c>
      <c r="O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80" t="str">
        <f t="shared" si="0"/>
        <v>odečtení betonu přebytečné zeminy :</v>
      </c>
      <c r="BE40" s="38"/>
      <c r="BF40" s="38"/>
      <c r="BG40" s="38"/>
      <c r="BH40" s="38"/>
      <c r="BI40" s="38"/>
    </row>
    <row r="41" spans="1:104" ht="22.5" x14ac:dyDescent="0.2">
      <c r="A41" s="39">
        <v>10</v>
      </c>
      <c r="B41" s="40" t="s">
        <v>606</v>
      </c>
      <c r="C41" s="41" t="s">
        <v>607</v>
      </c>
      <c r="D41" s="42" t="s">
        <v>95</v>
      </c>
      <c r="E41" s="159">
        <v>614.48749999999995</v>
      </c>
      <c r="F41" s="43"/>
      <c r="G41" s="44">
        <f>E41*F41</f>
        <v>0</v>
      </c>
      <c r="H41" s="45">
        <v>0</v>
      </c>
      <c r="I41" s="46">
        <f>E41*H41</f>
        <v>0</v>
      </c>
      <c r="J41" s="45">
        <v>0</v>
      </c>
      <c r="K41" s="46">
        <f>E41*J41</f>
        <v>0</v>
      </c>
      <c r="O41" s="38"/>
      <c r="Z41" s="38"/>
      <c r="AA41" s="38">
        <v>1</v>
      </c>
      <c r="AB41" s="38">
        <v>0</v>
      </c>
      <c r="AC41" s="38">
        <v>0</v>
      </c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47">
        <f>G41</f>
        <v>0</v>
      </c>
      <c r="BA41" s="38"/>
      <c r="BB41" s="38"/>
      <c r="BC41" s="38"/>
      <c r="BD41" s="38"/>
      <c r="BE41" s="38"/>
      <c r="BF41" s="38"/>
      <c r="BG41" s="38"/>
      <c r="BH41" s="38"/>
      <c r="BI41" s="38"/>
      <c r="CA41" s="38">
        <v>1</v>
      </c>
      <c r="CB41" s="38">
        <v>0</v>
      </c>
      <c r="CZ41" s="1">
        <v>1</v>
      </c>
    </row>
    <row r="42" spans="1:104" x14ac:dyDescent="0.2">
      <c r="A42" s="48"/>
      <c r="B42" s="49"/>
      <c r="C42" s="188" t="s">
        <v>599</v>
      </c>
      <c r="D42" s="189"/>
      <c r="E42" s="189"/>
      <c r="F42" s="189"/>
      <c r="G42" s="190"/>
      <c r="I42" s="50"/>
      <c r="K42" s="50"/>
      <c r="L42" s="51" t="s">
        <v>599</v>
      </c>
      <c r="O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</row>
    <row r="43" spans="1:104" ht="22.5" x14ac:dyDescent="0.2">
      <c r="A43" s="48"/>
      <c r="B43" s="49"/>
      <c r="C43" s="191" t="s">
        <v>600</v>
      </c>
      <c r="D43" s="192"/>
      <c r="E43" s="158">
        <v>272.4563</v>
      </c>
      <c r="F43" s="77"/>
      <c r="G43" s="78"/>
      <c r="H43" s="79"/>
      <c r="I43" s="50"/>
      <c r="J43" s="70"/>
      <c r="K43" s="50"/>
      <c r="M43" s="51" t="s">
        <v>600</v>
      </c>
      <c r="O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80" t="str">
        <f t="shared" ref="BD43:BD49" si="1">C42</f>
        <v xml:space="preserve">předpokládaná vzdálenost na meziskládku </v>
      </c>
      <c r="BE43" s="38"/>
      <c r="BF43" s="38"/>
      <c r="BG43" s="38"/>
      <c r="BH43" s="38"/>
      <c r="BI43" s="38"/>
    </row>
    <row r="44" spans="1:104" ht="25.5" x14ac:dyDescent="0.2">
      <c r="A44" s="48"/>
      <c r="B44" s="49"/>
      <c r="C44" s="191" t="s">
        <v>601</v>
      </c>
      <c r="D44" s="192"/>
      <c r="E44" s="158">
        <v>47.85</v>
      </c>
      <c r="F44" s="77"/>
      <c r="G44" s="78"/>
      <c r="H44" s="79"/>
      <c r="I44" s="50"/>
      <c r="J44" s="70"/>
      <c r="K44" s="50"/>
      <c r="M44" s="51" t="s">
        <v>601</v>
      </c>
      <c r="O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80" t="str">
        <f t="shared" si="1"/>
        <v>900mm odvoz na meziskládku :((1,2*2,15*150*0,5)+(0,85*0,85*150*0,5))*1,1</v>
      </c>
      <c r="BE44" s="38"/>
      <c r="BF44" s="38"/>
      <c r="BG44" s="38"/>
      <c r="BH44" s="38"/>
      <c r="BI44" s="38"/>
    </row>
    <row r="45" spans="1:104" x14ac:dyDescent="0.2">
      <c r="A45" s="48"/>
      <c r="B45" s="49"/>
      <c r="C45" s="191" t="s">
        <v>602</v>
      </c>
      <c r="D45" s="192"/>
      <c r="E45" s="158">
        <v>0</v>
      </c>
      <c r="F45" s="77"/>
      <c r="G45" s="78"/>
      <c r="H45" s="79"/>
      <c r="I45" s="50"/>
      <c r="J45" s="70"/>
      <c r="K45" s="50"/>
      <c r="M45" s="51" t="s">
        <v>602</v>
      </c>
      <c r="O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80" t="str">
        <f t="shared" si="1"/>
        <v>1300mm :((2,5*0,7*40*0,5)+(1*0,85/2*40*0,5))*1,1</v>
      </c>
      <c r="BE45" s="38"/>
      <c r="BF45" s="38"/>
      <c r="BG45" s="38"/>
      <c r="BH45" s="38"/>
      <c r="BI45" s="38"/>
    </row>
    <row r="46" spans="1:104" x14ac:dyDescent="0.2">
      <c r="A46" s="48"/>
      <c r="B46" s="49"/>
      <c r="C46" s="191" t="s">
        <v>603</v>
      </c>
      <c r="D46" s="192"/>
      <c r="E46" s="158">
        <v>272.4563</v>
      </c>
      <c r="F46" s="77"/>
      <c r="G46" s="78"/>
      <c r="H46" s="79"/>
      <c r="I46" s="50"/>
      <c r="J46" s="70"/>
      <c r="K46" s="50"/>
      <c r="M46" s="51" t="s">
        <v>603</v>
      </c>
      <c r="O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80" t="str">
        <f t="shared" si="1"/>
        <v>odvoz pro obsyp zdi :</v>
      </c>
      <c r="BE46" s="38"/>
      <c r="BF46" s="38"/>
      <c r="BG46" s="38"/>
      <c r="BH46" s="38"/>
      <c r="BI46" s="38"/>
    </row>
    <row r="47" spans="1:104" x14ac:dyDescent="0.2">
      <c r="A47" s="48"/>
      <c r="B47" s="49"/>
      <c r="C47" s="191" t="s">
        <v>601</v>
      </c>
      <c r="D47" s="192"/>
      <c r="E47" s="158">
        <v>47.85</v>
      </c>
      <c r="F47" s="77"/>
      <c r="G47" s="78"/>
      <c r="H47" s="79"/>
      <c r="I47" s="50"/>
      <c r="J47" s="70"/>
      <c r="K47" s="50"/>
      <c r="M47" s="51" t="s">
        <v>601</v>
      </c>
      <c r="O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80" t="str">
        <f t="shared" si="1"/>
        <v>900mm :((1,2*2,15*150*0,5)+(0,85*0,85*150*0,5))*1,1</v>
      </c>
      <c r="BE47" s="38"/>
      <c r="BF47" s="38"/>
      <c r="BG47" s="38"/>
      <c r="BH47" s="38"/>
      <c r="BI47" s="38"/>
    </row>
    <row r="48" spans="1:104" x14ac:dyDescent="0.2">
      <c r="A48" s="48"/>
      <c r="B48" s="49"/>
      <c r="C48" s="191" t="s">
        <v>604</v>
      </c>
      <c r="D48" s="192"/>
      <c r="E48" s="158">
        <v>0</v>
      </c>
      <c r="F48" s="77"/>
      <c r="G48" s="78"/>
      <c r="H48" s="79"/>
      <c r="I48" s="50"/>
      <c r="J48" s="70"/>
      <c r="K48" s="50"/>
      <c r="M48" s="51" t="s">
        <v>604</v>
      </c>
      <c r="O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80" t="str">
        <f t="shared" si="1"/>
        <v>1300mm :((2,5*0,7*40*0,5)+(1*0,85/2*40*0,5))*1,1</v>
      </c>
      <c r="BE48" s="38"/>
      <c r="BF48" s="38"/>
      <c r="BG48" s="38"/>
      <c r="BH48" s="38"/>
      <c r="BI48" s="38"/>
    </row>
    <row r="49" spans="1:104" x14ac:dyDescent="0.2">
      <c r="A49" s="48"/>
      <c r="B49" s="49"/>
      <c r="C49" s="191" t="s">
        <v>605</v>
      </c>
      <c r="D49" s="192"/>
      <c r="E49" s="158">
        <v>-26.125</v>
      </c>
      <c r="F49" s="77"/>
      <c r="G49" s="78"/>
      <c r="H49" s="79"/>
      <c r="I49" s="50"/>
      <c r="J49" s="70"/>
      <c r="K49" s="50"/>
      <c r="M49" s="51" t="s">
        <v>605</v>
      </c>
      <c r="O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80" t="str">
        <f t="shared" si="1"/>
        <v>odečtení betonu přebytečné zeminy :</v>
      </c>
      <c r="BE49" s="38"/>
      <c r="BF49" s="38"/>
      <c r="BG49" s="38"/>
      <c r="BH49" s="38"/>
      <c r="BI49" s="38"/>
    </row>
    <row r="50" spans="1:104" ht="22.5" x14ac:dyDescent="0.2">
      <c r="A50" s="39">
        <v>11</v>
      </c>
      <c r="B50" s="40" t="s">
        <v>103</v>
      </c>
      <c r="C50" s="41" t="s">
        <v>104</v>
      </c>
      <c r="D50" s="42" t="s">
        <v>95</v>
      </c>
      <c r="E50" s="159">
        <v>614.48749999999995</v>
      </c>
      <c r="F50" s="43"/>
      <c r="G50" s="44">
        <f>E50*F50</f>
        <v>0</v>
      </c>
      <c r="H50" s="45">
        <v>0</v>
      </c>
      <c r="I50" s="46">
        <f>E50*H50</f>
        <v>0</v>
      </c>
      <c r="J50" s="45">
        <v>0</v>
      </c>
      <c r="K50" s="46">
        <f>E50*J50</f>
        <v>0</v>
      </c>
      <c r="O50" s="38"/>
      <c r="Z50" s="38"/>
      <c r="AA50" s="38">
        <v>1</v>
      </c>
      <c r="AB50" s="38">
        <v>1</v>
      </c>
      <c r="AC50" s="38">
        <v>1</v>
      </c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47">
        <f>G50</f>
        <v>0</v>
      </c>
      <c r="BA50" s="38"/>
      <c r="BB50" s="38"/>
      <c r="BC50" s="38"/>
      <c r="BD50" s="38"/>
      <c r="BE50" s="38"/>
      <c r="BF50" s="38"/>
      <c r="BG50" s="38"/>
      <c r="BH50" s="38"/>
      <c r="BI50" s="38"/>
      <c r="CA50" s="38">
        <v>1</v>
      </c>
      <c r="CB50" s="38">
        <v>1</v>
      </c>
      <c r="CZ50" s="1">
        <v>1</v>
      </c>
    </row>
    <row r="51" spans="1:104" ht="22.5" x14ac:dyDescent="0.2">
      <c r="A51" s="48"/>
      <c r="B51" s="49"/>
      <c r="C51" s="191" t="s">
        <v>600</v>
      </c>
      <c r="D51" s="192"/>
      <c r="E51" s="158">
        <v>272.4563</v>
      </c>
      <c r="F51" s="77"/>
      <c r="G51" s="78"/>
      <c r="H51" s="79"/>
      <c r="I51" s="50"/>
      <c r="J51" s="70"/>
      <c r="K51" s="50"/>
      <c r="M51" s="51" t="s">
        <v>600</v>
      </c>
      <c r="O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80" t="str">
        <f t="shared" ref="BD51:BD57" si="2">C50</f>
        <v xml:space="preserve">Nakládání výkopku z hor.1-4 v množství nad 100 m3 </v>
      </c>
      <c r="BE51" s="38"/>
      <c r="BF51" s="38"/>
      <c r="BG51" s="38"/>
      <c r="BH51" s="38"/>
      <c r="BI51" s="38"/>
    </row>
    <row r="52" spans="1:104" ht="25.5" x14ac:dyDescent="0.2">
      <c r="A52" s="48"/>
      <c r="B52" s="49"/>
      <c r="C52" s="191" t="s">
        <v>601</v>
      </c>
      <c r="D52" s="192"/>
      <c r="E52" s="158">
        <v>47.85</v>
      </c>
      <c r="F52" s="77"/>
      <c r="G52" s="78"/>
      <c r="H52" s="79"/>
      <c r="I52" s="50"/>
      <c r="J52" s="70"/>
      <c r="K52" s="50"/>
      <c r="M52" s="51" t="s">
        <v>601</v>
      </c>
      <c r="O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80" t="str">
        <f t="shared" si="2"/>
        <v>900mm odvoz na meziskládku :((1,2*2,15*150*0,5)+(0,85*0,85*150*0,5))*1,1</v>
      </c>
      <c r="BE52" s="38"/>
      <c r="BF52" s="38"/>
      <c r="BG52" s="38"/>
      <c r="BH52" s="38"/>
      <c r="BI52" s="38"/>
    </row>
    <row r="53" spans="1:104" x14ac:dyDescent="0.2">
      <c r="A53" s="48"/>
      <c r="B53" s="49"/>
      <c r="C53" s="191" t="s">
        <v>602</v>
      </c>
      <c r="D53" s="192"/>
      <c r="E53" s="158">
        <v>0</v>
      </c>
      <c r="F53" s="77"/>
      <c r="G53" s="78"/>
      <c r="H53" s="79"/>
      <c r="I53" s="50"/>
      <c r="J53" s="70"/>
      <c r="K53" s="50"/>
      <c r="M53" s="51" t="s">
        <v>602</v>
      </c>
      <c r="O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80" t="str">
        <f t="shared" si="2"/>
        <v>1300mm :((2,5*0,7*40*0,5)+(1*0,85/2*40*0,5))*1,1</v>
      </c>
      <c r="BE53" s="38"/>
      <c r="BF53" s="38"/>
      <c r="BG53" s="38"/>
      <c r="BH53" s="38"/>
      <c r="BI53" s="38"/>
    </row>
    <row r="54" spans="1:104" x14ac:dyDescent="0.2">
      <c r="A54" s="48"/>
      <c r="B54" s="49"/>
      <c r="C54" s="191" t="s">
        <v>603</v>
      </c>
      <c r="D54" s="192"/>
      <c r="E54" s="158">
        <v>272.4563</v>
      </c>
      <c r="F54" s="77"/>
      <c r="G54" s="78"/>
      <c r="H54" s="79"/>
      <c r="I54" s="50"/>
      <c r="J54" s="70"/>
      <c r="K54" s="50"/>
      <c r="M54" s="51" t="s">
        <v>603</v>
      </c>
      <c r="O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80" t="str">
        <f t="shared" si="2"/>
        <v>odvoz pro obsyp zdi :</v>
      </c>
      <c r="BE54" s="38"/>
      <c r="BF54" s="38"/>
      <c r="BG54" s="38"/>
      <c r="BH54" s="38"/>
      <c r="BI54" s="38"/>
    </row>
    <row r="55" spans="1:104" x14ac:dyDescent="0.2">
      <c r="A55" s="48"/>
      <c r="B55" s="49"/>
      <c r="C55" s="191" t="s">
        <v>601</v>
      </c>
      <c r="D55" s="192"/>
      <c r="E55" s="158">
        <v>47.85</v>
      </c>
      <c r="F55" s="77"/>
      <c r="G55" s="78"/>
      <c r="H55" s="79"/>
      <c r="I55" s="50"/>
      <c r="J55" s="70"/>
      <c r="K55" s="50"/>
      <c r="M55" s="51" t="s">
        <v>601</v>
      </c>
      <c r="O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80" t="str">
        <f t="shared" si="2"/>
        <v>900mm :((1,2*2,15*150*0,5)+(0,85*0,85*150*0,5))*1,1</v>
      </c>
      <c r="BE55" s="38"/>
      <c r="BF55" s="38"/>
      <c r="BG55" s="38"/>
      <c r="BH55" s="38"/>
      <c r="BI55" s="38"/>
    </row>
    <row r="56" spans="1:104" x14ac:dyDescent="0.2">
      <c r="A56" s="48"/>
      <c r="B56" s="49"/>
      <c r="C56" s="191" t="s">
        <v>604</v>
      </c>
      <c r="D56" s="192"/>
      <c r="E56" s="158">
        <v>0</v>
      </c>
      <c r="F56" s="77"/>
      <c r="G56" s="78"/>
      <c r="H56" s="79"/>
      <c r="I56" s="50"/>
      <c r="J56" s="70"/>
      <c r="K56" s="50"/>
      <c r="M56" s="51" t="s">
        <v>604</v>
      </c>
      <c r="O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80" t="str">
        <f t="shared" si="2"/>
        <v>1300mm :((2,5*0,7*40*0,5)+(1*0,85/2*40*0,5))*1,1</v>
      </c>
      <c r="BE56" s="38"/>
      <c r="BF56" s="38"/>
      <c r="BG56" s="38"/>
      <c r="BH56" s="38"/>
      <c r="BI56" s="38"/>
    </row>
    <row r="57" spans="1:104" x14ac:dyDescent="0.2">
      <c r="A57" s="48"/>
      <c r="B57" s="49"/>
      <c r="C57" s="191" t="s">
        <v>605</v>
      </c>
      <c r="D57" s="192"/>
      <c r="E57" s="158">
        <v>-26.125</v>
      </c>
      <c r="F57" s="77"/>
      <c r="G57" s="78"/>
      <c r="H57" s="79"/>
      <c r="I57" s="50"/>
      <c r="J57" s="70"/>
      <c r="K57" s="50"/>
      <c r="M57" s="51" t="s">
        <v>605</v>
      </c>
      <c r="O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80" t="str">
        <f t="shared" si="2"/>
        <v>odečtení betonu přebytečné zeminy :</v>
      </c>
      <c r="BE57" s="38"/>
      <c r="BF57" s="38"/>
      <c r="BG57" s="38"/>
      <c r="BH57" s="38"/>
      <c r="BI57" s="38"/>
    </row>
    <row r="58" spans="1:104" ht="22.5" x14ac:dyDescent="0.2">
      <c r="A58" s="39">
        <v>12</v>
      </c>
      <c r="B58" s="40" t="s">
        <v>608</v>
      </c>
      <c r="C58" s="41" t="s">
        <v>609</v>
      </c>
      <c r="D58" s="42" t="s">
        <v>95</v>
      </c>
      <c r="E58" s="159">
        <v>614.48749999999995</v>
      </c>
      <c r="F58" s="43"/>
      <c r="G58" s="44">
        <f>E58*F58</f>
        <v>0</v>
      </c>
      <c r="H58" s="45">
        <v>0</v>
      </c>
      <c r="I58" s="46">
        <f>E58*H58</f>
        <v>0</v>
      </c>
      <c r="J58" s="45">
        <v>0</v>
      </c>
      <c r="K58" s="46">
        <f>E58*J58</f>
        <v>0</v>
      </c>
      <c r="O58" s="38"/>
      <c r="Z58" s="38"/>
      <c r="AA58" s="38">
        <v>1</v>
      </c>
      <c r="AB58" s="38">
        <v>1</v>
      </c>
      <c r="AC58" s="38">
        <v>1</v>
      </c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47">
        <f>G58</f>
        <v>0</v>
      </c>
      <c r="BA58" s="38"/>
      <c r="BB58" s="38"/>
      <c r="BC58" s="38"/>
      <c r="BD58" s="38"/>
      <c r="BE58" s="38"/>
      <c r="BF58" s="38"/>
      <c r="BG58" s="38"/>
      <c r="BH58" s="38"/>
      <c r="BI58" s="38"/>
      <c r="CA58" s="38">
        <v>1</v>
      </c>
      <c r="CB58" s="38">
        <v>1</v>
      </c>
      <c r="CZ58" s="1">
        <v>1</v>
      </c>
    </row>
    <row r="59" spans="1:104" ht="22.5" x14ac:dyDescent="0.2">
      <c r="A59" s="48"/>
      <c r="B59" s="49"/>
      <c r="C59" s="191" t="s">
        <v>600</v>
      </c>
      <c r="D59" s="192"/>
      <c r="E59" s="158">
        <v>272.4563</v>
      </c>
      <c r="F59" s="77"/>
      <c r="G59" s="78"/>
      <c r="H59" s="79"/>
      <c r="I59" s="50"/>
      <c r="J59" s="70"/>
      <c r="K59" s="50"/>
      <c r="M59" s="51" t="s">
        <v>600</v>
      </c>
      <c r="O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80" t="str">
        <f t="shared" ref="BD59:BD65" si="3">C58</f>
        <v xml:space="preserve">Nakládání výkopku z hor.5-7 v množství nad 100 m3 </v>
      </c>
      <c r="BE59" s="38"/>
      <c r="BF59" s="38"/>
      <c r="BG59" s="38"/>
      <c r="BH59" s="38"/>
      <c r="BI59" s="38"/>
    </row>
    <row r="60" spans="1:104" ht="25.5" x14ac:dyDescent="0.2">
      <c r="A60" s="48"/>
      <c r="B60" s="49"/>
      <c r="C60" s="191" t="s">
        <v>601</v>
      </c>
      <c r="D60" s="192"/>
      <c r="E60" s="158">
        <v>47.85</v>
      </c>
      <c r="F60" s="77"/>
      <c r="G60" s="78"/>
      <c r="H60" s="79"/>
      <c r="I60" s="50"/>
      <c r="J60" s="70"/>
      <c r="K60" s="50"/>
      <c r="M60" s="51" t="s">
        <v>601</v>
      </c>
      <c r="O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80" t="str">
        <f t="shared" si="3"/>
        <v>900mm odvoz na meziskládku :((1,2*2,15*150*0,5)+(0,85*0,85*150*0,5))*1,1</v>
      </c>
      <c r="BE60" s="38"/>
      <c r="BF60" s="38"/>
      <c r="BG60" s="38"/>
      <c r="BH60" s="38"/>
      <c r="BI60" s="38"/>
    </row>
    <row r="61" spans="1:104" x14ac:dyDescent="0.2">
      <c r="A61" s="48"/>
      <c r="B61" s="49"/>
      <c r="C61" s="191" t="s">
        <v>602</v>
      </c>
      <c r="D61" s="192"/>
      <c r="E61" s="158">
        <v>0</v>
      </c>
      <c r="F61" s="77"/>
      <c r="G61" s="78"/>
      <c r="H61" s="79"/>
      <c r="I61" s="50"/>
      <c r="J61" s="70"/>
      <c r="K61" s="50"/>
      <c r="M61" s="51" t="s">
        <v>602</v>
      </c>
      <c r="O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80" t="str">
        <f t="shared" si="3"/>
        <v>1300mm :((2,5*0,7*40*0,5)+(1*0,85/2*40*0,5))*1,1</v>
      </c>
      <c r="BE61" s="38"/>
      <c r="BF61" s="38"/>
      <c r="BG61" s="38"/>
      <c r="BH61" s="38"/>
      <c r="BI61" s="38"/>
    </row>
    <row r="62" spans="1:104" x14ac:dyDescent="0.2">
      <c r="A62" s="48"/>
      <c r="B62" s="49"/>
      <c r="C62" s="191" t="s">
        <v>603</v>
      </c>
      <c r="D62" s="192"/>
      <c r="E62" s="158">
        <v>272.4563</v>
      </c>
      <c r="F62" s="77"/>
      <c r="G62" s="78"/>
      <c r="H62" s="79"/>
      <c r="I62" s="50"/>
      <c r="J62" s="70"/>
      <c r="K62" s="50"/>
      <c r="M62" s="51" t="s">
        <v>603</v>
      </c>
      <c r="O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80" t="str">
        <f t="shared" si="3"/>
        <v>odvoz pro obsyp zdi :</v>
      </c>
      <c r="BE62" s="38"/>
      <c r="BF62" s="38"/>
      <c r="BG62" s="38"/>
      <c r="BH62" s="38"/>
      <c r="BI62" s="38"/>
    </row>
    <row r="63" spans="1:104" x14ac:dyDescent="0.2">
      <c r="A63" s="48"/>
      <c r="B63" s="49"/>
      <c r="C63" s="191" t="s">
        <v>601</v>
      </c>
      <c r="D63" s="192"/>
      <c r="E63" s="158">
        <v>47.85</v>
      </c>
      <c r="F63" s="77"/>
      <c r="G63" s="78"/>
      <c r="H63" s="79"/>
      <c r="I63" s="50"/>
      <c r="J63" s="70"/>
      <c r="K63" s="50"/>
      <c r="M63" s="51" t="s">
        <v>601</v>
      </c>
      <c r="O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80" t="str">
        <f t="shared" si="3"/>
        <v>900mm :((1,2*2,15*150*0,5)+(0,85*0,85*150*0,5))*1,1</v>
      </c>
      <c r="BE63" s="38"/>
      <c r="BF63" s="38"/>
      <c r="BG63" s="38"/>
      <c r="BH63" s="38"/>
      <c r="BI63" s="38"/>
    </row>
    <row r="64" spans="1:104" x14ac:dyDescent="0.2">
      <c r="A64" s="48"/>
      <c r="B64" s="49"/>
      <c r="C64" s="191" t="s">
        <v>604</v>
      </c>
      <c r="D64" s="192"/>
      <c r="E64" s="158">
        <v>0</v>
      </c>
      <c r="F64" s="77"/>
      <c r="G64" s="78"/>
      <c r="H64" s="79"/>
      <c r="I64" s="50"/>
      <c r="J64" s="70"/>
      <c r="K64" s="50"/>
      <c r="M64" s="51" t="s">
        <v>604</v>
      </c>
      <c r="O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80" t="str">
        <f t="shared" si="3"/>
        <v>1300mm :((2,5*0,7*40*0,5)+(1*0,85/2*40*0,5))*1,1</v>
      </c>
      <c r="BE64" s="38"/>
      <c r="BF64" s="38"/>
      <c r="BG64" s="38"/>
      <c r="BH64" s="38"/>
      <c r="BI64" s="38"/>
    </row>
    <row r="65" spans="1:104" x14ac:dyDescent="0.2">
      <c r="A65" s="48"/>
      <c r="B65" s="49"/>
      <c r="C65" s="191" t="s">
        <v>605</v>
      </c>
      <c r="D65" s="192"/>
      <c r="E65" s="158">
        <v>-26.125</v>
      </c>
      <c r="F65" s="77"/>
      <c r="G65" s="78"/>
      <c r="H65" s="79"/>
      <c r="I65" s="50"/>
      <c r="J65" s="70"/>
      <c r="K65" s="50"/>
      <c r="M65" s="51" t="s">
        <v>605</v>
      </c>
      <c r="O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80" t="str">
        <f t="shared" si="3"/>
        <v>odečtení betonu přebytečné zeminy :</v>
      </c>
      <c r="BE65" s="38"/>
      <c r="BF65" s="38"/>
      <c r="BG65" s="38"/>
      <c r="BH65" s="38"/>
      <c r="BI65" s="38"/>
    </row>
    <row r="66" spans="1:104" x14ac:dyDescent="0.2">
      <c r="A66" s="39">
        <v>13</v>
      </c>
      <c r="B66" s="40" t="s">
        <v>610</v>
      </c>
      <c r="C66" s="41" t="s">
        <v>611</v>
      </c>
      <c r="D66" s="42" t="s">
        <v>95</v>
      </c>
      <c r="E66" s="159">
        <v>534.875</v>
      </c>
      <c r="F66" s="43"/>
      <c r="G66" s="44">
        <f>E66*F66</f>
        <v>0</v>
      </c>
      <c r="H66" s="45">
        <v>0</v>
      </c>
      <c r="I66" s="46">
        <f>E66*H66</f>
        <v>0</v>
      </c>
      <c r="J66" s="45">
        <v>0</v>
      </c>
      <c r="K66" s="46">
        <f>E66*J66</f>
        <v>0</v>
      </c>
      <c r="O66" s="38"/>
      <c r="Z66" s="38"/>
      <c r="AA66" s="38">
        <v>1</v>
      </c>
      <c r="AB66" s="38">
        <v>1</v>
      </c>
      <c r="AC66" s="38">
        <v>1</v>
      </c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47">
        <f>G66</f>
        <v>0</v>
      </c>
      <c r="BA66" s="38"/>
      <c r="BB66" s="38"/>
      <c r="BC66" s="38"/>
      <c r="BD66" s="38"/>
      <c r="BE66" s="38"/>
      <c r="BF66" s="38"/>
      <c r="BG66" s="38"/>
      <c r="BH66" s="38"/>
      <c r="BI66" s="38"/>
      <c r="CA66" s="38">
        <v>1</v>
      </c>
      <c r="CB66" s="38">
        <v>1</v>
      </c>
      <c r="CZ66" s="1">
        <v>1</v>
      </c>
    </row>
    <row r="67" spans="1:104" x14ac:dyDescent="0.2">
      <c r="A67" s="48"/>
      <c r="B67" s="49"/>
      <c r="C67" s="188" t="s">
        <v>612</v>
      </c>
      <c r="D67" s="189"/>
      <c r="E67" s="189"/>
      <c r="F67" s="189"/>
      <c r="G67" s="190"/>
      <c r="I67" s="50"/>
      <c r="K67" s="50"/>
      <c r="L67" s="51" t="s">
        <v>612</v>
      </c>
      <c r="O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</row>
    <row r="68" spans="1:104" x14ac:dyDescent="0.2">
      <c r="A68" s="48"/>
      <c r="B68" s="49"/>
      <c r="C68" s="188"/>
      <c r="D68" s="189"/>
      <c r="E68" s="189"/>
      <c r="F68" s="189"/>
      <c r="G68" s="190"/>
      <c r="I68" s="50"/>
      <c r="K68" s="50"/>
      <c r="L68" s="51"/>
      <c r="O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</row>
    <row r="69" spans="1:104" x14ac:dyDescent="0.2">
      <c r="A69" s="48"/>
      <c r="B69" s="49"/>
      <c r="C69" s="188"/>
      <c r="D69" s="189"/>
      <c r="E69" s="189"/>
      <c r="F69" s="189"/>
      <c r="G69" s="190"/>
      <c r="I69" s="50"/>
      <c r="K69" s="50"/>
      <c r="L69" s="51"/>
      <c r="O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</row>
    <row r="70" spans="1:104" ht="22.5" x14ac:dyDescent="0.2">
      <c r="A70" s="48"/>
      <c r="B70" s="49"/>
      <c r="C70" s="191" t="s">
        <v>613</v>
      </c>
      <c r="D70" s="192"/>
      <c r="E70" s="158">
        <v>495.375</v>
      </c>
      <c r="F70" s="77"/>
      <c r="G70" s="78"/>
      <c r="H70" s="79"/>
      <c r="I70" s="50"/>
      <c r="J70" s="70"/>
      <c r="K70" s="50"/>
      <c r="M70" s="51" t="s">
        <v>613</v>
      </c>
      <c r="O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80">
        <f>C69</f>
        <v>0</v>
      </c>
      <c r="BE70" s="38"/>
      <c r="BF70" s="38"/>
      <c r="BG70" s="38"/>
      <c r="BH70" s="38"/>
      <c r="BI70" s="38"/>
    </row>
    <row r="71" spans="1:104" x14ac:dyDescent="0.2">
      <c r="A71" s="48"/>
      <c r="B71" s="49"/>
      <c r="C71" s="191" t="s">
        <v>614</v>
      </c>
      <c r="D71" s="192"/>
      <c r="E71" s="158">
        <v>87</v>
      </c>
      <c r="F71" s="77"/>
      <c r="G71" s="78"/>
      <c r="H71" s="79"/>
      <c r="I71" s="50"/>
      <c r="J71" s="70"/>
      <c r="K71" s="50"/>
      <c r="M71" s="51" t="s">
        <v>614</v>
      </c>
      <c r="O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80" t="str">
        <f>C70</f>
        <v>900mm odvoz na meziskládku :((1,2*2,15*150)+(0,85*0,85*150))</v>
      </c>
      <c r="BE71" s="38"/>
      <c r="BF71" s="38"/>
      <c r="BG71" s="38"/>
      <c r="BH71" s="38"/>
      <c r="BI71" s="38"/>
    </row>
    <row r="72" spans="1:104" x14ac:dyDescent="0.2">
      <c r="A72" s="48"/>
      <c r="B72" s="49"/>
      <c r="C72" s="191" t="s">
        <v>604</v>
      </c>
      <c r="D72" s="192"/>
      <c r="E72" s="158">
        <v>0</v>
      </c>
      <c r="F72" s="77"/>
      <c r="G72" s="78"/>
      <c r="H72" s="79"/>
      <c r="I72" s="50"/>
      <c r="J72" s="70"/>
      <c r="K72" s="50"/>
      <c r="M72" s="51" t="s">
        <v>604</v>
      </c>
      <c r="O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80" t="str">
        <f>C71</f>
        <v>1300mm :((2,5*0,7*40)+(1*0,85/2*40))</v>
      </c>
      <c r="BE72" s="38"/>
      <c r="BF72" s="38"/>
      <c r="BG72" s="38"/>
      <c r="BH72" s="38"/>
      <c r="BI72" s="38"/>
    </row>
    <row r="73" spans="1:104" x14ac:dyDescent="0.2">
      <c r="A73" s="48"/>
      <c r="B73" s="49"/>
      <c r="C73" s="191" t="s">
        <v>615</v>
      </c>
      <c r="D73" s="192"/>
      <c r="E73" s="158">
        <v>-47.5</v>
      </c>
      <c r="F73" s="77"/>
      <c r="G73" s="78"/>
      <c r="H73" s="79"/>
      <c r="I73" s="50"/>
      <c r="J73" s="70"/>
      <c r="K73" s="50"/>
      <c r="M73" s="51" t="s">
        <v>615</v>
      </c>
      <c r="O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80" t="str">
        <f>C72</f>
        <v>odečtení betonu přebytečné zeminy :</v>
      </c>
      <c r="BE73" s="38"/>
      <c r="BF73" s="38"/>
      <c r="BG73" s="38"/>
      <c r="BH73" s="38"/>
      <c r="BI73" s="38"/>
    </row>
    <row r="74" spans="1:104" x14ac:dyDescent="0.2">
      <c r="A74" s="39">
        <v>14</v>
      </c>
      <c r="B74" s="40" t="s">
        <v>616</v>
      </c>
      <c r="C74" s="41" t="s">
        <v>617</v>
      </c>
      <c r="D74" s="42" t="s">
        <v>67</v>
      </c>
      <c r="E74" s="159">
        <v>1</v>
      </c>
      <c r="F74" s="43"/>
      <c r="G74" s="44">
        <f>E74*F74</f>
        <v>0</v>
      </c>
      <c r="H74" s="45">
        <v>0</v>
      </c>
      <c r="I74" s="46">
        <f>E74*H74</f>
        <v>0</v>
      </c>
      <c r="J74" s="45">
        <v>0</v>
      </c>
      <c r="K74" s="46">
        <f>E74*J74</f>
        <v>0</v>
      </c>
      <c r="O74" s="38"/>
      <c r="Z74" s="38"/>
      <c r="AA74" s="38">
        <v>1</v>
      </c>
      <c r="AB74" s="38">
        <v>1</v>
      </c>
      <c r="AC74" s="38">
        <v>1</v>
      </c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47">
        <f>G74</f>
        <v>0</v>
      </c>
      <c r="BA74" s="38"/>
      <c r="BB74" s="38"/>
      <c r="BC74" s="38"/>
      <c r="BD74" s="38"/>
      <c r="BE74" s="38"/>
      <c r="BF74" s="38"/>
      <c r="BG74" s="38"/>
      <c r="BH74" s="38"/>
      <c r="BI74" s="38"/>
      <c r="CA74" s="38">
        <v>1</v>
      </c>
      <c r="CB74" s="38">
        <v>1</v>
      </c>
      <c r="CZ74" s="1">
        <v>1</v>
      </c>
    </row>
    <row r="75" spans="1:104" ht="67.5" x14ac:dyDescent="0.2">
      <c r="A75" s="48"/>
      <c r="B75" s="49"/>
      <c r="C75" s="188" t="s">
        <v>618</v>
      </c>
      <c r="D75" s="189"/>
      <c r="E75" s="189"/>
      <c r="F75" s="189"/>
      <c r="G75" s="190"/>
      <c r="I75" s="50"/>
      <c r="K75" s="50"/>
      <c r="L75" s="51" t="s">
        <v>618</v>
      </c>
      <c r="O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</row>
    <row r="76" spans="1:104" x14ac:dyDescent="0.2">
      <c r="A76" s="48"/>
      <c r="B76" s="49"/>
      <c r="C76" s="188" t="s">
        <v>619</v>
      </c>
      <c r="D76" s="189"/>
      <c r="E76" s="189"/>
      <c r="F76" s="189"/>
      <c r="G76" s="190"/>
      <c r="I76" s="50"/>
      <c r="K76" s="50"/>
      <c r="L76" s="51" t="s">
        <v>619</v>
      </c>
      <c r="O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</row>
    <row r="77" spans="1:104" x14ac:dyDescent="0.2">
      <c r="A77" s="52" t="s">
        <v>47</v>
      </c>
      <c r="B77" s="53" t="s">
        <v>43</v>
      </c>
      <c r="C77" s="54" t="s">
        <v>44</v>
      </c>
      <c r="D77" s="55"/>
      <c r="E77" s="56"/>
      <c r="F77" s="56"/>
      <c r="G77" s="57">
        <f>SUM(G7:G76)</f>
        <v>0</v>
      </c>
      <c r="H77" s="58"/>
      <c r="I77" s="57">
        <f>SUM(I7:I76)</f>
        <v>2.8262658749999998</v>
      </c>
      <c r="J77" s="59"/>
      <c r="K77" s="57">
        <f>SUM(K7:K76)</f>
        <v>0</v>
      </c>
      <c r="O77" s="38"/>
      <c r="X77" s="60">
        <f>K77</f>
        <v>0</v>
      </c>
      <c r="Y77" s="60">
        <f>I77</f>
        <v>2.8262658749999998</v>
      </c>
      <c r="Z77" s="47">
        <f>G77</f>
        <v>0</v>
      </c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61"/>
      <c r="BB77" s="61"/>
      <c r="BC77" s="61"/>
      <c r="BD77" s="61"/>
      <c r="BE77" s="61"/>
      <c r="BF77" s="61"/>
      <c r="BG77" s="38"/>
      <c r="BH77" s="38"/>
      <c r="BI77" s="38"/>
    </row>
    <row r="78" spans="1:104" ht="14.25" customHeight="1" x14ac:dyDescent="0.2">
      <c r="A78" s="28" t="s">
        <v>42</v>
      </c>
      <c r="B78" s="29" t="s">
        <v>128</v>
      </c>
      <c r="C78" s="30" t="s">
        <v>129</v>
      </c>
      <c r="D78" s="31"/>
      <c r="E78" s="32"/>
      <c r="F78" s="32"/>
      <c r="G78" s="33"/>
      <c r="H78" s="34"/>
      <c r="I78" s="35"/>
      <c r="J78" s="36"/>
      <c r="K78" s="37"/>
      <c r="O78" s="38"/>
    </row>
    <row r="79" spans="1:104" ht="22.5" x14ac:dyDescent="0.2">
      <c r="A79" s="39">
        <v>15</v>
      </c>
      <c r="B79" s="40" t="s">
        <v>130</v>
      </c>
      <c r="C79" s="41" t="s">
        <v>131</v>
      </c>
      <c r="D79" s="42" t="s">
        <v>132</v>
      </c>
      <c r="E79" s="159">
        <v>88.825000000000003</v>
      </c>
      <c r="F79" s="43"/>
      <c r="G79" s="44">
        <f>E79*F79</f>
        <v>0</v>
      </c>
      <c r="H79" s="45">
        <v>0</v>
      </c>
      <c r="I79" s="46">
        <f>E79*H79</f>
        <v>0</v>
      </c>
      <c r="J79" s="45"/>
      <c r="K79" s="46">
        <f>E79*J79</f>
        <v>0</v>
      </c>
      <c r="O79" s="38"/>
      <c r="Z79" s="38"/>
      <c r="AA79" s="38">
        <v>12</v>
      </c>
      <c r="AB79" s="38">
        <v>0</v>
      </c>
      <c r="AC79" s="38">
        <v>73</v>
      </c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47">
        <f>G79</f>
        <v>0</v>
      </c>
      <c r="BA79" s="38"/>
      <c r="BB79" s="38"/>
      <c r="BC79" s="38"/>
      <c r="BD79" s="38"/>
      <c r="BE79" s="38"/>
      <c r="BF79" s="38"/>
      <c r="BG79" s="38"/>
      <c r="BH79" s="38"/>
      <c r="BI79" s="38"/>
      <c r="CA79" s="38">
        <v>12</v>
      </c>
      <c r="CB79" s="38">
        <v>0</v>
      </c>
      <c r="CZ79" s="1">
        <v>1</v>
      </c>
    </row>
    <row r="80" spans="1:104" x14ac:dyDescent="0.2">
      <c r="A80" s="48"/>
      <c r="B80" s="49"/>
      <c r="C80" s="188"/>
      <c r="D80" s="189"/>
      <c r="E80" s="189"/>
      <c r="F80" s="189"/>
      <c r="G80" s="190"/>
      <c r="I80" s="50"/>
      <c r="K80" s="50"/>
      <c r="L80" s="51"/>
      <c r="O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</row>
    <row r="81" spans="1:104" x14ac:dyDescent="0.2">
      <c r="A81" s="48"/>
      <c r="B81" s="49"/>
      <c r="C81" s="188" t="s">
        <v>133</v>
      </c>
      <c r="D81" s="189"/>
      <c r="E81" s="189"/>
      <c r="F81" s="189"/>
      <c r="G81" s="190"/>
      <c r="I81" s="50"/>
      <c r="K81" s="50"/>
      <c r="L81" s="51" t="s">
        <v>133</v>
      </c>
      <c r="O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</row>
    <row r="82" spans="1:104" x14ac:dyDescent="0.2">
      <c r="A82" s="48"/>
      <c r="B82" s="49"/>
      <c r="C82" s="188" t="s">
        <v>134</v>
      </c>
      <c r="D82" s="189"/>
      <c r="E82" s="189"/>
      <c r="F82" s="189"/>
      <c r="G82" s="190"/>
      <c r="I82" s="50"/>
      <c r="K82" s="50"/>
      <c r="L82" s="51" t="s">
        <v>134</v>
      </c>
      <c r="O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</row>
    <row r="83" spans="1:104" x14ac:dyDescent="0.2">
      <c r="A83" s="48"/>
      <c r="B83" s="49"/>
      <c r="C83" s="188"/>
      <c r="D83" s="189"/>
      <c r="E83" s="189"/>
      <c r="F83" s="189"/>
      <c r="G83" s="190"/>
      <c r="I83" s="50"/>
      <c r="K83" s="50"/>
      <c r="L83" s="51"/>
      <c r="O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</row>
    <row r="84" spans="1:104" x14ac:dyDescent="0.2">
      <c r="A84" s="48"/>
      <c r="B84" s="49"/>
      <c r="C84" s="188" t="s">
        <v>135</v>
      </c>
      <c r="D84" s="189"/>
      <c r="E84" s="189"/>
      <c r="F84" s="189"/>
      <c r="G84" s="190"/>
      <c r="I84" s="50"/>
      <c r="K84" s="50"/>
      <c r="L84" s="51" t="s">
        <v>135</v>
      </c>
      <c r="O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</row>
    <row r="85" spans="1:104" ht="22.5" x14ac:dyDescent="0.2">
      <c r="A85" s="48"/>
      <c r="B85" s="49"/>
      <c r="C85" s="188" t="s">
        <v>136</v>
      </c>
      <c r="D85" s="189"/>
      <c r="E85" s="189"/>
      <c r="F85" s="189"/>
      <c r="G85" s="190"/>
      <c r="I85" s="50"/>
      <c r="K85" s="50"/>
      <c r="L85" s="51" t="s">
        <v>136</v>
      </c>
      <c r="O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</row>
    <row r="86" spans="1:104" x14ac:dyDescent="0.2">
      <c r="A86" s="48"/>
      <c r="B86" s="49"/>
      <c r="C86" s="188" t="s">
        <v>137</v>
      </c>
      <c r="D86" s="189"/>
      <c r="E86" s="189"/>
      <c r="F86" s="189"/>
      <c r="G86" s="190"/>
      <c r="I86" s="50"/>
      <c r="K86" s="50"/>
      <c r="L86" s="51" t="s">
        <v>137</v>
      </c>
      <c r="O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</row>
    <row r="87" spans="1:104" ht="22.5" x14ac:dyDescent="0.2">
      <c r="A87" s="48"/>
      <c r="B87" s="49"/>
      <c r="C87" s="188" t="s">
        <v>138</v>
      </c>
      <c r="D87" s="189"/>
      <c r="E87" s="189"/>
      <c r="F87" s="189"/>
      <c r="G87" s="190"/>
      <c r="I87" s="50"/>
      <c r="K87" s="50"/>
      <c r="L87" s="51" t="s">
        <v>138</v>
      </c>
      <c r="O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</row>
    <row r="88" spans="1:104" x14ac:dyDescent="0.2">
      <c r="A88" s="48"/>
      <c r="B88" s="49"/>
      <c r="C88" s="188" t="s">
        <v>139</v>
      </c>
      <c r="D88" s="189"/>
      <c r="E88" s="189"/>
      <c r="F88" s="189"/>
      <c r="G88" s="190"/>
      <c r="I88" s="50"/>
      <c r="K88" s="50"/>
      <c r="L88" s="51" t="s">
        <v>139</v>
      </c>
      <c r="O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</row>
    <row r="89" spans="1:104" ht="22.5" x14ac:dyDescent="0.2">
      <c r="A89" s="48"/>
      <c r="B89" s="49"/>
      <c r="C89" s="188" t="s">
        <v>140</v>
      </c>
      <c r="D89" s="189"/>
      <c r="E89" s="189"/>
      <c r="F89" s="189"/>
      <c r="G89" s="190"/>
      <c r="I89" s="50"/>
      <c r="K89" s="50"/>
      <c r="L89" s="51" t="s">
        <v>140</v>
      </c>
      <c r="O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</row>
    <row r="90" spans="1:104" ht="25.5" x14ac:dyDescent="0.2">
      <c r="A90" s="48"/>
      <c r="B90" s="49"/>
      <c r="C90" s="191" t="s">
        <v>620</v>
      </c>
      <c r="D90" s="192"/>
      <c r="E90" s="158">
        <v>88.825000000000003</v>
      </c>
      <c r="F90" s="77"/>
      <c r="G90" s="78"/>
      <c r="H90" s="79"/>
      <c r="I90" s="50"/>
      <c r="J90" s="70"/>
      <c r="K90" s="50"/>
      <c r="M90" s="51" t="s">
        <v>620</v>
      </c>
      <c r="O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80" t="str">
        <f>C89</f>
        <v>Tunou se rozumí hmotnost odpadu vytříděného v souladu se zákonem č. 185/2001 Sb., o nakládání s odpady, v platném znění."</v>
      </c>
      <c r="BE90" s="38"/>
      <c r="BF90" s="38"/>
      <c r="BG90" s="38"/>
      <c r="BH90" s="38"/>
      <c r="BI90" s="38"/>
    </row>
    <row r="91" spans="1:104" x14ac:dyDescent="0.2">
      <c r="A91" s="52" t="s">
        <v>47</v>
      </c>
      <c r="B91" s="53" t="s">
        <v>128</v>
      </c>
      <c r="C91" s="54" t="s">
        <v>129</v>
      </c>
      <c r="D91" s="55"/>
      <c r="E91" s="56"/>
      <c r="F91" s="56"/>
      <c r="G91" s="57">
        <f>SUM(G78:G90)</f>
        <v>0</v>
      </c>
      <c r="H91" s="58"/>
      <c r="I91" s="57">
        <f>SUM(I78:I90)</f>
        <v>0</v>
      </c>
      <c r="J91" s="59"/>
      <c r="K91" s="57">
        <f>SUM(K78:K90)</f>
        <v>0</v>
      </c>
      <c r="O91" s="38"/>
      <c r="X91" s="60">
        <f>K91</f>
        <v>0</v>
      </c>
      <c r="Y91" s="60">
        <f>I91</f>
        <v>0</v>
      </c>
      <c r="Z91" s="47">
        <f>G91</f>
        <v>0</v>
      </c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61"/>
      <c r="BB91" s="61"/>
      <c r="BC91" s="61"/>
      <c r="BD91" s="61"/>
      <c r="BE91" s="61"/>
      <c r="BF91" s="61"/>
      <c r="BG91" s="38"/>
      <c r="BH91" s="38"/>
      <c r="BI91" s="38"/>
    </row>
    <row r="92" spans="1:104" ht="14.25" customHeight="1" x14ac:dyDescent="0.2">
      <c r="A92" s="28" t="s">
        <v>42</v>
      </c>
      <c r="B92" s="29" t="s">
        <v>162</v>
      </c>
      <c r="C92" s="30" t="s">
        <v>163</v>
      </c>
      <c r="D92" s="31"/>
      <c r="E92" s="32"/>
      <c r="F92" s="32"/>
      <c r="G92" s="33"/>
      <c r="H92" s="34"/>
      <c r="I92" s="35"/>
      <c r="J92" s="36"/>
      <c r="K92" s="37"/>
      <c r="O92" s="38"/>
    </row>
    <row r="93" spans="1:104" x14ac:dyDescent="0.2">
      <c r="A93" s="39">
        <v>16</v>
      </c>
      <c r="B93" s="40" t="s">
        <v>621</v>
      </c>
      <c r="C93" s="41" t="s">
        <v>622</v>
      </c>
      <c r="D93" s="42" t="s">
        <v>225</v>
      </c>
      <c r="E93" s="159">
        <v>200</v>
      </c>
      <c r="F93" s="43"/>
      <c r="G93" s="44">
        <f>E93*F93</f>
        <v>0</v>
      </c>
      <c r="H93" s="45">
        <v>0.02</v>
      </c>
      <c r="I93" s="46">
        <f>E93*H93</f>
        <v>4</v>
      </c>
      <c r="J93" s="45">
        <v>0</v>
      </c>
      <c r="K93" s="46">
        <f>E93*J93</f>
        <v>0</v>
      </c>
      <c r="O93" s="38"/>
      <c r="Z93" s="38"/>
      <c r="AA93" s="38">
        <v>1</v>
      </c>
      <c r="AB93" s="38">
        <v>1</v>
      </c>
      <c r="AC93" s="38">
        <v>1</v>
      </c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47">
        <f>G93</f>
        <v>0</v>
      </c>
      <c r="BA93" s="38"/>
      <c r="BB93" s="38"/>
      <c r="BC93" s="38"/>
      <c r="BD93" s="38"/>
      <c r="BE93" s="38"/>
      <c r="BF93" s="38"/>
      <c r="BG93" s="38"/>
      <c r="BH93" s="38"/>
      <c r="BI93" s="38"/>
      <c r="CA93" s="38">
        <v>1</v>
      </c>
      <c r="CB93" s="38">
        <v>1</v>
      </c>
      <c r="CZ93" s="1">
        <v>1</v>
      </c>
    </row>
    <row r="94" spans="1:104" x14ac:dyDescent="0.2">
      <c r="A94" s="48"/>
      <c r="B94" s="49"/>
      <c r="C94" s="188" t="s">
        <v>623</v>
      </c>
      <c r="D94" s="189"/>
      <c r="E94" s="189"/>
      <c r="F94" s="189"/>
      <c r="G94" s="190"/>
      <c r="I94" s="50"/>
      <c r="K94" s="50"/>
      <c r="L94" s="51" t="s">
        <v>623</v>
      </c>
      <c r="O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</row>
    <row r="95" spans="1:104" x14ac:dyDescent="0.2">
      <c r="A95" s="39">
        <v>17</v>
      </c>
      <c r="B95" s="40" t="s">
        <v>624</v>
      </c>
      <c r="C95" s="41" t="s">
        <v>625</v>
      </c>
      <c r="D95" s="42" t="s">
        <v>95</v>
      </c>
      <c r="E95" s="159">
        <v>89.05</v>
      </c>
      <c r="F95" s="43"/>
      <c r="G95" s="44">
        <f>E95*F95</f>
        <v>0</v>
      </c>
      <c r="H95" s="45">
        <v>2.5249999999999999</v>
      </c>
      <c r="I95" s="46">
        <f>E95*H95</f>
        <v>224.85124999999999</v>
      </c>
      <c r="J95" s="45">
        <v>0</v>
      </c>
      <c r="K95" s="46">
        <f>E95*J95</f>
        <v>0</v>
      </c>
      <c r="O95" s="38"/>
      <c r="Z95" s="38"/>
      <c r="AA95" s="38">
        <v>1</v>
      </c>
      <c r="AB95" s="38">
        <v>1</v>
      </c>
      <c r="AC95" s="38">
        <v>1</v>
      </c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47">
        <f>G95</f>
        <v>0</v>
      </c>
      <c r="BA95" s="38"/>
      <c r="BB95" s="38"/>
      <c r="BC95" s="38"/>
      <c r="BD95" s="38"/>
      <c r="BE95" s="38"/>
      <c r="BF95" s="38"/>
      <c r="BG95" s="38"/>
      <c r="BH95" s="38"/>
      <c r="BI95" s="38"/>
      <c r="CA95" s="38">
        <v>1</v>
      </c>
      <c r="CB95" s="38">
        <v>1</v>
      </c>
      <c r="CZ95" s="1">
        <v>1</v>
      </c>
    </row>
    <row r="96" spans="1:104" x14ac:dyDescent="0.2">
      <c r="A96" s="48"/>
      <c r="B96" s="49"/>
      <c r="C96" s="188"/>
      <c r="D96" s="189"/>
      <c r="E96" s="189"/>
      <c r="F96" s="189"/>
      <c r="G96" s="190"/>
      <c r="I96" s="50"/>
      <c r="K96" s="50"/>
      <c r="L96" s="51"/>
      <c r="O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</row>
    <row r="97" spans="1:104" x14ac:dyDescent="0.2">
      <c r="A97" s="48"/>
      <c r="B97" s="49"/>
      <c r="C97" s="191" t="s">
        <v>626</v>
      </c>
      <c r="D97" s="192"/>
      <c r="E97" s="158">
        <v>54</v>
      </c>
      <c r="F97" s="77"/>
      <c r="G97" s="78"/>
      <c r="H97" s="79"/>
      <c r="I97" s="50"/>
      <c r="J97" s="70"/>
      <c r="K97" s="50"/>
      <c r="M97" s="51" t="s">
        <v>626</v>
      </c>
      <c r="O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80">
        <f>C96</f>
        <v>0</v>
      </c>
      <c r="BE97" s="38"/>
      <c r="BF97" s="38"/>
      <c r="BG97" s="38"/>
      <c r="BH97" s="38"/>
      <c r="BI97" s="38"/>
    </row>
    <row r="98" spans="1:104" x14ac:dyDescent="0.2">
      <c r="A98" s="48"/>
      <c r="B98" s="49"/>
      <c r="C98" s="191" t="s">
        <v>627</v>
      </c>
      <c r="D98" s="192"/>
      <c r="E98" s="158">
        <v>20.8</v>
      </c>
      <c r="F98" s="77"/>
      <c r="G98" s="78"/>
      <c r="H98" s="79"/>
      <c r="I98" s="50"/>
      <c r="J98" s="70"/>
      <c r="K98" s="50"/>
      <c r="M98" s="51" t="s">
        <v>627</v>
      </c>
      <c r="O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80" t="str">
        <f>C97</f>
        <v>základové pasy :0,4*0,9*150</v>
      </c>
      <c r="BE98" s="38"/>
      <c r="BF98" s="38"/>
      <c r="BG98" s="38"/>
      <c r="BH98" s="38"/>
      <c r="BI98" s="38"/>
    </row>
    <row r="99" spans="1:104" ht="22.5" x14ac:dyDescent="0.2">
      <c r="A99" s="48"/>
      <c r="B99" s="49"/>
      <c r="C99" s="191" t="s">
        <v>628</v>
      </c>
      <c r="D99" s="192"/>
      <c r="E99" s="158">
        <v>14.25</v>
      </c>
      <c r="F99" s="77"/>
      <c r="G99" s="78"/>
      <c r="H99" s="79"/>
      <c r="I99" s="50"/>
      <c r="J99" s="70"/>
      <c r="K99" s="50"/>
      <c r="M99" s="51" t="s">
        <v>628</v>
      </c>
      <c r="O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80" t="str">
        <f>C98</f>
        <v>0,4*1,3*40</v>
      </c>
      <c r="BE99" s="38"/>
      <c r="BF99" s="38"/>
      <c r="BG99" s="38"/>
      <c r="BH99" s="38"/>
      <c r="BI99" s="38"/>
    </row>
    <row r="100" spans="1:104" x14ac:dyDescent="0.2">
      <c r="A100" s="39">
        <v>18</v>
      </c>
      <c r="B100" s="40" t="s">
        <v>169</v>
      </c>
      <c r="C100" s="41" t="s">
        <v>170</v>
      </c>
      <c r="D100" s="42" t="s">
        <v>45</v>
      </c>
      <c r="E100" s="159">
        <v>163.52000000000001</v>
      </c>
      <c r="F100" s="43"/>
      <c r="G100" s="44">
        <f>E100*F100</f>
        <v>0</v>
      </c>
      <c r="H100" s="45">
        <v>3.9210000000000002E-2</v>
      </c>
      <c r="I100" s="46">
        <f>E100*H100</f>
        <v>6.4116192000000005</v>
      </c>
      <c r="J100" s="45">
        <v>0</v>
      </c>
      <c r="K100" s="46">
        <f>E100*J100</f>
        <v>0</v>
      </c>
      <c r="O100" s="38"/>
      <c r="Z100" s="38"/>
      <c r="AA100" s="38">
        <v>1</v>
      </c>
      <c r="AB100" s="38">
        <v>1</v>
      </c>
      <c r="AC100" s="38">
        <v>1</v>
      </c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47">
        <f>G100</f>
        <v>0</v>
      </c>
      <c r="BA100" s="38"/>
      <c r="BB100" s="38"/>
      <c r="BC100" s="38"/>
      <c r="BD100" s="38"/>
      <c r="BE100" s="38"/>
      <c r="BF100" s="38"/>
      <c r="BG100" s="38"/>
      <c r="BH100" s="38"/>
      <c r="BI100" s="38"/>
      <c r="CA100" s="38">
        <v>1</v>
      </c>
      <c r="CB100" s="38">
        <v>1</v>
      </c>
      <c r="CZ100" s="1">
        <v>1</v>
      </c>
    </row>
    <row r="101" spans="1:104" x14ac:dyDescent="0.2">
      <c r="A101" s="48"/>
      <c r="B101" s="49"/>
      <c r="C101" s="191" t="s">
        <v>629</v>
      </c>
      <c r="D101" s="192"/>
      <c r="E101" s="158">
        <v>163.52000000000001</v>
      </c>
      <c r="F101" s="77"/>
      <c r="G101" s="78"/>
      <c r="H101" s="79"/>
      <c r="I101" s="50"/>
      <c r="J101" s="70"/>
      <c r="K101" s="50"/>
      <c r="M101" s="51" t="s">
        <v>629</v>
      </c>
      <c r="O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80" t="str">
        <f>C100</f>
        <v xml:space="preserve">Bednění stěn základových pasů - zřízení </v>
      </c>
      <c r="BE101" s="38"/>
      <c r="BF101" s="38"/>
      <c r="BG101" s="38"/>
      <c r="BH101" s="38"/>
      <c r="BI101" s="38"/>
    </row>
    <row r="102" spans="1:104" x14ac:dyDescent="0.2">
      <c r="A102" s="39">
        <v>19</v>
      </c>
      <c r="B102" s="40" t="s">
        <v>174</v>
      </c>
      <c r="C102" s="41" t="s">
        <v>175</v>
      </c>
      <c r="D102" s="42" t="s">
        <v>45</v>
      </c>
      <c r="E102" s="159">
        <v>163.52000000000001</v>
      </c>
      <c r="F102" s="43"/>
      <c r="G102" s="44">
        <f>E102*F102</f>
        <v>0</v>
      </c>
      <c r="H102" s="45">
        <v>0</v>
      </c>
      <c r="I102" s="46">
        <f>E102*H102</f>
        <v>0</v>
      </c>
      <c r="J102" s="45">
        <v>0</v>
      </c>
      <c r="K102" s="46">
        <f>E102*J102</f>
        <v>0</v>
      </c>
      <c r="O102" s="38"/>
      <c r="Z102" s="38"/>
      <c r="AA102" s="38">
        <v>1</v>
      </c>
      <c r="AB102" s="38">
        <v>1</v>
      </c>
      <c r="AC102" s="38">
        <v>1</v>
      </c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47">
        <f>G102</f>
        <v>0</v>
      </c>
      <c r="BA102" s="38"/>
      <c r="BB102" s="38"/>
      <c r="BC102" s="38"/>
      <c r="BD102" s="38"/>
      <c r="BE102" s="38"/>
      <c r="BF102" s="38"/>
      <c r="BG102" s="38"/>
      <c r="BH102" s="38"/>
      <c r="BI102" s="38"/>
      <c r="CA102" s="38">
        <v>1</v>
      </c>
      <c r="CB102" s="38">
        <v>1</v>
      </c>
      <c r="CZ102" s="1">
        <v>1</v>
      </c>
    </row>
    <row r="103" spans="1:104" x14ac:dyDescent="0.2">
      <c r="A103" s="48"/>
      <c r="B103" s="49"/>
      <c r="C103" s="191" t="s">
        <v>629</v>
      </c>
      <c r="D103" s="192"/>
      <c r="E103" s="158">
        <v>163.52000000000001</v>
      </c>
      <c r="F103" s="77"/>
      <c r="G103" s="78"/>
      <c r="H103" s="79"/>
      <c r="I103" s="50"/>
      <c r="J103" s="70"/>
      <c r="K103" s="50"/>
      <c r="M103" s="51" t="s">
        <v>629</v>
      </c>
      <c r="O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80" t="str">
        <f>C102</f>
        <v xml:space="preserve">Bednění stěn základových pasů - odstranění </v>
      </c>
      <c r="BE103" s="38"/>
      <c r="BF103" s="38"/>
      <c r="BG103" s="38"/>
      <c r="BH103" s="38"/>
      <c r="BI103" s="38"/>
    </row>
    <row r="104" spans="1:104" x14ac:dyDescent="0.2">
      <c r="A104" s="39">
        <v>20</v>
      </c>
      <c r="B104" s="40" t="s">
        <v>630</v>
      </c>
      <c r="C104" s="41" t="s">
        <v>631</v>
      </c>
      <c r="D104" s="42" t="s">
        <v>232</v>
      </c>
      <c r="E104" s="159">
        <v>2.8647999999999998</v>
      </c>
      <c r="F104" s="43"/>
      <c r="G104" s="44">
        <f>E104*F104</f>
        <v>0</v>
      </c>
      <c r="H104" s="45">
        <v>1.0211600000000001</v>
      </c>
      <c r="I104" s="46">
        <f>E104*H104</f>
        <v>2.9254191679999999</v>
      </c>
      <c r="J104" s="45"/>
      <c r="K104" s="46">
        <f>E104*J104</f>
        <v>0</v>
      </c>
      <c r="O104" s="38"/>
      <c r="Z104" s="38"/>
      <c r="AA104" s="38">
        <v>12</v>
      </c>
      <c r="AB104" s="38">
        <v>0</v>
      </c>
      <c r="AC104" s="38">
        <v>8</v>
      </c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47">
        <f>G104</f>
        <v>0</v>
      </c>
      <c r="BA104" s="38"/>
      <c r="BB104" s="38"/>
      <c r="BC104" s="38"/>
      <c r="BD104" s="38"/>
      <c r="BE104" s="38"/>
      <c r="BF104" s="38"/>
      <c r="BG104" s="38"/>
      <c r="BH104" s="38"/>
      <c r="BI104" s="38"/>
      <c r="CA104" s="38">
        <v>12</v>
      </c>
      <c r="CB104" s="38">
        <v>0</v>
      </c>
      <c r="CZ104" s="1">
        <v>1</v>
      </c>
    </row>
    <row r="105" spans="1:104" x14ac:dyDescent="0.2">
      <c r="A105" s="48"/>
      <c r="B105" s="49"/>
      <c r="C105" s="191" t="s">
        <v>632</v>
      </c>
      <c r="D105" s="192"/>
      <c r="E105" s="158">
        <v>0.63800000000000001</v>
      </c>
      <c r="F105" s="77"/>
      <c r="G105" s="78"/>
      <c r="H105" s="79"/>
      <c r="I105" s="50"/>
      <c r="J105" s="70"/>
      <c r="K105" s="50"/>
      <c r="M105" s="51" t="s">
        <v>632</v>
      </c>
      <c r="O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80" t="str">
        <f>C104</f>
        <v xml:space="preserve">Výztuž základ pasů z betonářské oceli B500B </v>
      </c>
      <c r="BE105" s="38"/>
      <c r="BF105" s="38"/>
      <c r="BG105" s="38"/>
      <c r="BH105" s="38"/>
      <c r="BI105" s="38"/>
    </row>
    <row r="106" spans="1:104" x14ac:dyDescent="0.2">
      <c r="A106" s="48"/>
      <c r="B106" s="49"/>
      <c r="C106" s="191" t="s">
        <v>633</v>
      </c>
      <c r="D106" s="192"/>
      <c r="E106" s="158">
        <v>2.2267999999999999</v>
      </c>
      <c r="F106" s="77"/>
      <c r="G106" s="78"/>
      <c r="H106" s="79"/>
      <c r="I106" s="50"/>
      <c r="J106" s="70"/>
      <c r="K106" s="50"/>
      <c r="M106" s="51" t="s">
        <v>633</v>
      </c>
      <c r="O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80" t="str">
        <f>C105</f>
        <v>R6:(176+462)/1000</v>
      </c>
      <c r="BE106" s="38"/>
      <c r="BF106" s="38"/>
      <c r="BG106" s="38"/>
      <c r="BH106" s="38"/>
      <c r="BI106" s="38"/>
    </row>
    <row r="107" spans="1:104" x14ac:dyDescent="0.2">
      <c r="A107" s="52" t="s">
        <v>47</v>
      </c>
      <c r="B107" s="53" t="s">
        <v>162</v>
      </c>
      <c r="C107" s="54" t="s">
        <v>163</v>
      </c>
      <c r="D107" s="55"/>
      <c r="E107" s="56"/>
      <c r="F107" s="56"/>
      <c r="G107" s="57">
        <f>SUM(G92:G106)</f>
        <v>0</v>
      </c>
      <c r="H107" s="58"/>
      <c r="I107" s="57">
        <f>SUM(I92:I106)</f>
        <v>238.18828836799997</v>
      </c>
      <c r="J107" s="59"/>
      <c r="K107" s="57">
        <f>SUM(K92:K106)</f>
        <v>0</v>
      </c>
      <c r="O107" s="38"/>
      <c r="X107" s="60">
        <f>K107</f>
        <v>0</v>
      </c>
      <c r="Y107" s="60">
        <f>I107</f>
        <v>238.18828836799997</v>
      </c>
      <c r="Z107" s="47">
        <f>G107</f>
        <v>0</v>
      </c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61"/>
      <c r="BB107" s="61"/>
      <c r="BC107" s="61"/>
      <c r="BD107" s="61"/>
      <c r="BE107" s="61"/>
      <c r="BF107" s="61"/>
      <c r="BG107" s="38"/>
      <c r="BH107" s="38"/>
      <c r="BI107" s="38"/>
    </row>
    <row r="108" spans="1:104" ht="14.25" customHeight="1" x14ac:dyDescent="0.2">
      <c r="A108" s="28" t="s">
        <v>42</v>
      </c>
      <c r="B108" s="29" t="s">
        <v>634</v>
      </c>
      <c r="C108" s="30" t="s">
        <v>635</v>
      </c>
      <c r="D108" s="31"/>
      <c r="E108" s="32"/>
      <c r="F108" s="32"/>
      <c r="G108" s="33"/>
      <c r="H108" s="34"/>
      <c r="I108" s="35"/>
      <c r="J108" s="36"/>
      <c r="K108" s="37"/>
      <c r="O108" s="38"/>
    </row>
    <row r="109" spans="1:104" ht="22.5" x14ac:dyDescent="0.2">
      <c r="A109" s="39">
        <v>21</v>
      </c>
      <c r="B109" s="40" t="s">
        <v>636</v>
      </c>
      <c r="C109" s="41" t="s">
        <v>637</v>
      </c>
      <c r="D109" s="42" t="s">
        <v>45</v>
      </c>
      <c r="E109" s="159">
        <v>330.12</v>
      </c>
      <c r="F109" s="43"/>
      <c r="G109" s="44">
        <f>E109*F109</f>
        <v>0</v>
      </c>
      <c r="H109" s="45">
        <v>0.77122999999999997</v>
      </c>
      <c r="I109" s="46">
        <f>E109*H109</f>
        <v>254.59844759999999</v>
      </c>
      <c r="J109" s="45">
        <v>0</v>
      </c>
      <c r="K109" s="46">
        <f>E109*J109</f>
        <v>0</v>
      </c>
      <c r="O109" s="38"/>
      <c r="Z109" s="38"/>
      <c r="AA109" s="38">
        <v>1</v>
      </c>
      <c r="AB109" s="38">
        <v>1</v>
      </c>
      <c r="AC109" s="38">
        <v>1</v>
      </c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47">
        <f>G109</f>
        <v>0</v>
      </c>
      <c r="BA109" s="38"/>
      <c r="BB109" s="38"/>
      <c r="BC109" s="38"/>
      <c r="BD109" s="38"/>
      <c r="BE109" s="38"/>
      <c r="BF109" s="38"/>
      <c r="BG109" s="38"/>
      <c r="BH109" s="38"/>
      <c r="BI109" s="38"/>
      <c r="CA109" s="38">
        <v>1</v>
      </c>
      <c r="CB109" s="38">
        <v>1</v>
      </c>
      <c r="CZ109" s="1">
        <v>1</v>
      </c>
    </row>
    <row r="110" spans="1:104" x14ac:dyDescent="0.2">
      <c r="A110" s="48"/>
      <c r="B110" s="49"/>
      <c r="C110" s="188"/>
      <c r="D110" s="189"/>
      <c r="E110" s="189"/>
      <c r="F110" s="189"/>
      <c r="G110" s="190"/>
      <c r="I110" s="50"/>
      <c r="K110" s="50"/>
      <c r="L110" s="51"/>
      <c r="O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</row>
    <row r="111" spans="1:104" x14ac:dyDescent="0.2">
      <c r="A111" s="48"/>
      <c r="B111" s="49"/>
      <c r="C111" s="188"/>
      <c r="D111" s="189"/>
      <c r="E111" s="189"/>
      <c r="F111" s="189"/>
      <c r="G111" s="190"/>
      <c r="I111" s="50"/>
      <c r="K111" s="50"/>
      <c r="L111" s="51"/>
      <c r="O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</row>
    <row r="112" spans="1:104" ht="22.5" x14ac:dyDescent="0.2">
      <c r="A112" s="48"/>
      <c r="B112" s="49"/>
      <c r="C112" s="188" t="s">
        <v>638</v>
      </c>
      <c r="D112" s="189"/>
      <c r="E112" s="189"/>
      <c r="F112" s="189"/>
      <c r="G112" s="190"/>
      <c r="I112" s="50"/>
      <c r="K112" s="50"/>
      <c r="L112" s="51" t="s">
        <v>638</v>
      </c>
      <c r="O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</row>
    <row r="113" spans="1:104" x14ac:dyDescent="0.2">
      <c r="A113" s="48"/>
      <c r="B113" s="49"/>
      <c r="C113" s="188"/>
      <c r="D113" s="189"/>
      <c r="E113" s="189"/>
      <c r="F113" s="189"/>
      <c r="G113" s="190"/>
      <c r="I113" s="50"/>
      <c r="K113" s="50"/>
      <c r="L113" s="51"/>
      <c r="O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</row>
    <row r="114" spans="1:104" x14ac:dyDescent="0.2">
      <c r="A114" s="48"/>
      <c r="B114" s="49"/>
      <c r="C114" s="188"/>
      <c r="D114" s="189"/>
      <c r="E114" s="189"/>
      <c r="F114" s="189"/>
      <c r="G114" s="190"/>
      <c r="I114" s="50"/>
      <c r="K114" s="50"/>
      <c r="L114" s="51"/>
      <c r="O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</row>
    <row r="115" spans="1:104" x14ac:dyDescent="0.2">
      <c r="A115" s="48"/>
      <c r="B115" s="49"/>
      <c r="C115" s="188" t="s">
        <v>639</v>
      </c>
      <c r="D115" s="189"/>
      <c r="E115" s="189"/>
      <c r="F115" s="189"/>
      <c r="G115" s="190"/>
      <c r="I115" s="50"/>
      <c r="K115" s="50"/>
      <c r="L115" s="51" t="s">
        <v>639</v>
      </c>
      <c r="O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</row>
    <row r="116" spans="1:104" ht="25.5" x14ac:dyDescent="0.2">
      <c r="A116" s="48"/>
      <c r="B116" s="49"/>
      <c r="C116" s="191" t="s">
        <v>640</v>
      </c>
      <c r="D116" s="192"/>
      <c r="E116" s="158">
        <v>330.12</v>
      </c>
      <c r="F116" s="77"/>
      <c r="G116" s="78"/>
      <c r="H116" s="79"/>
      <c r="I116" s="50"/>
      <c r="J116" s="70"/>
      <c r="K116" s="50"/>
      <c r="M116" s="51" t="s">
        <v>640</v>
      </c>
      <c r="O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80" t="str">
        <f>C115</f>
        <v>- VŠECHNY PROSTUPY KOORDINOVAT SE STAVEBNÍ ČÁSTÍ DOKUMENTACE.</v>
      </c>
      <c r="BE116" s="38"/>
      <c r="BF116" s="38"/>
      <c r="BG116" s="38"/>
      <c r="BH116" s="38"/>
      <c r="BI116" s="38"/>
    </row>
    <row r="117" spans="1:104" ht="22.5" x14ac:dyDescent="0.2">
      <c r="A117" s="39">
        <v>22</v>
      </c>
      <c r="B117" s="40" t="s">
        <v>641</v>
      </c>
      <c r="C117" s="41" t="s">
        <v>642</v>
      </c>
      <c r="D117" s="42" t="s">
        <v>95</v>
      </c>
      <c r="E117" s="159">
        <v>339</v>
      </c>
      <c r="F117" s="43"/>
      <c r="G117" s="44">
        <f>E117*F117</f>
        <v>0</v>
      </c>
      <c r="H117" s="45">
        <v>2.5</v>
      </c>
      <c r="I117" s="46">
        <f>E117*H117</f>
        <v>847.5</v>
      </c>
      <c r="J117" s="45">
        <v>0</v>
      </c>
      <c r="K117" s="46">
        <f>E117*J117</f>
        <v>0</v>
      </c>
      <c r="O117" s="38"/>
      <c r="Z117" s="38"/>
      <c r="AA117" s="38">
        <v>1</v>
      </c>
      <c r="AB117" s="38">
        <v>1</v>
      </c>
      <c r="AC117" s="38">
        <v>1</v>
      </c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47">
        <f>G117</f>
        <v>0</v>
      </c>
      <c r="BA117" s="38"/>
      <c r="BB117" s="38"/>
      <c r="BC117" s="38"/>
      <c r="BD117" s="38"/>
      <c r="BE117" s="38"/>
      <c r="BF117" s="38"/>
      <c r="BG117" s="38"/>
      <c r="BH117" s="38"/>
      <c r="BI117" s="38"/>
      <c r="CA117" s="38">
        <v>1</v>
      </c>
      <c r="CB117" s="38">
        <v>1</v>
      </c>
      <c r="CZ117" s="1">
        <v>1</v>
      </c>
    </row>
    <row r="118" spans="1:104" x14ac:dyDescent="0.2">
      <c r="A118" s="48"/>
      <c r="B118" s="49"/>
      <c r="C118" s="188" t="s">
        <v>643</v>
      </c>
      <c r="D118" s="189"/>
      <c r="E118" s="189"/>
      <c r="F118" s="189"/>
      <c r="G118" s="190"/>
      <c r="I118" s="50"/>
      <c r="K118" s="50"/>
      <c r="L118" s="51" t="s">
        <v>643</v>
      </c>
      <c r="O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</row>
    <row r="119" spans="1:104" x14ac:dyDescent="0.2">
      <c r="A119" s="39">
        <v>23</v>
      </c>
      <c r="B119" s="40" t="s">
        <v>644</v>
      </c>
      <c r="C119" s="41" t="s">
        <v>645</v>
      </c>
      <c r="D119" s="42" t="s">
        <v>95</v>
      </c>
      <c r="E119" s="159">
        <v>101.7</v>
      </c>
      <c r="F119" s="43"/>
      <c r="G119" s="44">
        <f>E119*F119</f>
        <v>0</v>
      </c>
      <c r="H119" s="45">
        <v>2.5</v>
      </c>
      <c r="I119" s="46">
        <f>E119*H119</f>
        <v>254.25</v>
      </c>
      <c r="J119" s="45"/>
      <c r="K119" s="46">
        <f>E119*J119</f>
        <v>0</v>
      </c>
      <c r="O119" s="38"/>
      <c r="Z119" s="38"/>
      <c r="AA119" s="38">
        <v>12</v>
      </c>
      <c r="AB119" s="38">
        <v>0</v>
      </c>
      <c r="AC119" s="38">
        <v>81</v>
      </c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47">
        <f>G119</f>
        <v>0</v>
      </c>
      <c r="BA119" s="38"/>
      <c r="BB119" s="38"/>
      <c r="BC119" s="38"/>
      <c r="BD119" s="38"/>
      <c r="BE119" s="38"/>
      <c r="BF119" s="38"/>
      <c r="BG119" s="38"/>
      <c r="BH119" s="38"/>
      <c r="BI119" s="38"/>
      <c r="CA119" s="38">
        <v>12</v>
      </c>
      <c r="CB119" s="38">
        <v>0</v>
      </c>
      <c r="CZ119" s="1">
        <v>1</v>
      </c>
    </row>
    <row r="120" spans="1:104" x14ac:dyDescent="0.2">
      <c r="A120" s="48"/>
      <c r="B120" s="49"/>
      <c r="C120" s="188" t="s">
        <v>646</v>
      </c>
      <c r="D120" s="189"/>
      <c r="E120" s="189"/>
      <c r="F120" s="189"/>
      <c r="G120" s="190"/>
      <c r="I120" s="50"/>
      <c r="K120" s="50"/>
      <c r="L120" s="51" t="s">
        <v>646</v>
      </c>
      <c r="O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</row>
    <row r="121" spans="1:104" x14ac:dyDescent="0.2">
      <c r="A121" s="48"/>
      <c r="B121" s="49"/>
      <c r="C121" s="188" t="s">
        <v>647</v>
      </c>
      <c r="D121" s="189"/>
      <c r="E121" s="189"/>
      <c r="F121" s="189"/>
      <c r="G121" s="190"/>
      <c r="I121" s="50"/>
      <c r="K121" s="50"/>
      <c r="L121" s="51" t="s">
        <v>647</v>
      </c>
      <c r="O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</row>
    <row r="122" spans="1:104" ht="25.5" x14ac:dyDescent="0.2">
      <c r="A122" s="48"/>
      <c r="B122" s="49"/>
      <c r="C122" s="191" t="s">
        <v>648</v>
      </c>
      <c r="D122" s="192"/>
      <c r="E122" s="158">
        <v>101.7</v>
      </c>
      <c r="F122" s="77"/>
      <c r="G122" s="78"/>
      <c r="H122" s="79"/>
      <c r="I122" s="50"/>
      <c r="J122" s="70"/>
      <c r="K122" s="50"/>
      <c r="M122" s="51" t="s">
        <v>648</v>
      </c>
      <c r="O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80" t="str">
        <f>C121</f>
        <v xml:space="preserve">vzorek kamene bude před dodáním odsouhlasen TDI, autorským dozorem. </v>
      </c>
      <c r="BE122" s="38"/>
      <c r="BF122" s="38"/>
      <c r="BG122" s="38"/>
      <c r="BH122" s="38"/>
      <c r="BI122" s="38"/>
    </row>
    <row r="123" spans="1:104" x14ac:dyDescent="0.2">
      <c r="A123" s="52" t="s">
        <v>47</v>
      </c>
      <c r="B123" s="53" t="s">
        <v>634</v>
      </c>
      <c r="C123" s="54" t="s">
        <v>635</v>
      </c>
      <c r="D123" s="55"/>
      <c r="E123" s="56"/>
      <c r="F123" s="56"/>
      <c r="G123" s="57">
        <f>SUM(G108:G122)</f>
        <v>0</v>
      </c>
      <c r="H123" s="58"/>
      <c r="I123" s="57">
        <f>SUM(I108:I122)</f>
        <v>1356.3484475999999</v>
      </c>
      <c r="J123" s="59"/>
      <c r="K123" s="57">
        <f>SUM(K108:K122)</f>
        <v>0</v>
      </c>
      <c r="O123" s="38"/>
      <c r="X123" s="60">
        <f>K123</f>
        <v>0</v>
      </c>
      <c r="Y123" s="60">
        <f>I123</f>
        <v>1356.3484475999999</v>
      </c>
      <c r="Z123" s="47">
        <f>G123</f>
        <v>0</v>
      </c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61"/>
      <c r="BB123" s="61"/>
      <c r="BC123" s="61"/>
      <c r="BD123" s="61"/>
      <c r="BE123" s="61"/>
      <c r="BF123" s="61"/>
      <c r="BG123" s="38"/>
      <c r="BH123" s="38"/>
      <c r="BI123" s="38"/>
    </row>
    <row r="124" spans="1:104" ht="14.25" customHeight="1" x14ac:dyDescent="0.2">
      <c r="A124" s="28" t="s">
        <v>42</v>
      </c>
      <c r="B124" s="29" t="s">
        <v>176</v>
      </c>
      <c r="C124" s="30" t="s">
        <v>177</v>
      </c>
      <c r="D124" s="31"/>
      <c r="E124" s="32"/>
      <c r="F124" s="32"/>
      <c r="G124" s="33"/>
      <c r="H124" s="34"/>
      <c r="I124" s="35"/>
      <c r="J124" s="36"/>
      <c r="K124" s="37"/>
      <c r="O124" s="38"/>
    </row>
    <row r="125" spans="1:104" ht="22.5" x14ac:dyDescent="0.2">
      <c r="A125" s="39">
        <v>24</v>
      </c>
      <c r="B125" s="40" t="s">
        <v>649</v>
      </c>
      <c r="C125" s="41" t="s">
        <v>650</v>
      </c>
      <c r="D125" s="42" t="s">
        <v>45</v>
      </c>
      <c r="E125" s="159">
        <v>70</v>
      </c>
      <c r="F125" s="43"/>
      <c r="G125" s="44">
        <f>E125*F125</f>
        <v>0</v>
      </c>
      <c r="H125" s="45">
        <v>0</v>
      </c>
      <c r="I125" s="46">
        <f>E125*H125</f>
        <v>0</v>
      </c>
      <c r="J125" s="45">
        <v>0</v>
      </c>
      <c r="K125" s="46">
        <f>E125*J125</f>
        <v>0</v>
      </c>
      <c r="O125" s="38"/>
      <c r="Z125" s="38"/>
      <c r="AA125" s="38">
        <v>1</v>
      </c>
      <c r="AB125" s="38">
        <v>1</v>
      </c>
      <c r="AC125" s="38">
        <v>1</v>
      </c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47">
        <f>G125</f>
        <v>0</v>
      </c>
      <c r="BA125" s="38"/>
      <c r="BB125" s="38"/>
      <c r="BC125" s="38"/>
      <c r="BD125" s="38"/>
      <c r="BE125" s="38"/>
      <c r="BF125" s="38"/>
      <c r="BG125" s="38"/>
      <c r="BH125" s="38"/>
      <c r="BI125" s="38"/>
      <c r="CA125" s="38">
        <v>1</v>
      </c>
      <c r="CB125" s="38">
        <v>1</v>
      </c>
      <c r="CZ125" s="1">
        <v>1</v>
      </c>
    </row>
    <row r="126" spans="1:104" x14ac:dyDescent="0.2">
      <c r="A126" s="48"/>
      <c r="B126" s="49"/>
      <c r="C126" s="188" t="s">
        <v>651</v>
      </c>
      <c r="D126" s="189"/>
      <c r="E126" s="189"/>
      <c r="F126" s="189"/>
      <c r="G126" s="190"/>
      <c r="I126" s="50"/>
      <c r="K126" s="50"/>
      <c r="L126" s="51" t="s">
        <v>651</v>
      </c>
      <c r="O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</row>
    <row r="127" spans="1:104" x14ac:dyDescent="0.2">
      <c r="A127" s="48"/>
      <c r="B127" s="49"/>
      <c r="C127" s="188" t="s">
        <v>652</v>
      </c>
      <c r="D127" s="189"/>
      <c r="E127" s="189"/>
      <c r="F127" s="189"/>
      <c r="G127" s="190"/>
      <c r="I127" s="50"/>
      <c r="K127" s="50"/>
      <c r="L127" s="51" t="s">
        <v>652</v>
      </c>
      <c r="O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</row>
    <row r="128" spans="1:104" x14ac:dyDescent="0.2">
      <c r="A128" s="48"/>
      <c r="B128" s="49"/>
      <c r="C128" s="188" t="s">
        <v>653</v>
      </c>
      <c r="D128" s="189"/>
      <c r="E128" s="189"/>
      <c r="F128" s="189"/>
      <c r="G128" s="190"/>
      <c r="I128" s="50"/>
      <c r="K128" s="50"/>
      <c r="L128" s="51" t="s">
        <v>653</v>
      </c>
      <c r="O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</row>
    <row r="129" spans="1:104" x14ac:dyDescent="0.2">
      <c r="A129" s="48"/>
      <c r="B129" s="49"/>
      <c r="C129" s="188" t="s">
        <v>654</v>
      </c>
      <c r="D129" s="189"/>
      <c r="E129" s="189"/>
      <c r="F129" s="189"/>
      <c r="G129" s="190"/>
      <c r="I129" s="50"/>
      <c r="K129" s="50"/>
      <c r="L129" s="51" t="s">
        <v>654</v>
      </c>
      <c r="O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</row>
    <row r="130" spans="1:104" x14ac:dyDescent="0.2">
      <c r="A130" s="48"/>
      <c r="B130" s="49"/>
      <c r="C130" s="188"/>
      <c r="D130" s="189"/>
      <c r="E130" s="189"/>
      <c r="F130" s="189"/>
      <c r="G130" s="190"/>
      <c r="I130" s="50"/>
      <c r="K130" s="50"/>
      <c r="L130" s="51"/>
      <c r="O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</row>
    <row r="131" spans="1:104" x14ac:dyDescent="0.2">
      <c r="A131" s="48"/>
      <c r="B131" s="49"/>
      <c r="C131" s="188" t="s">
        <v>655</v>
      </c>
      <c r="D131" s="189"/>
      <c r="E131" s="189"/>
      <c r="F131" s="189"/>
      <c r="G131" s="190"/>
      <c r="I131" s="50"/>
      <c r="K131" s="50"/>
      <c r="L131" s="51" t="s">
        <v>655</v>
      </c>
      <c r="O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</row>
    <row r="132" spans="1:104" x14ac:dyDescent="0.2">
      <c r="A132" s="48"/>
      <c r="B132" s="49"/>
      <c r="C132" s="188"/>
      <c r="D132" s="189"/>
      <c r="E132" s="189"/>
      <c r="F132" s="189"/>
      <c r="G132" s="190"/>
      <c r="I132" s="50"/>
      <c r="K132" s="50"/>
      <c r="L132" s="51"/>
      <c r="O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</row>
    <row r="133" spans="1:104" ht="22.5" x14ac:dyDescent="0.2">
      <c r="A133" s="48"/>
      <c r="B133" s="49"/>
      <c r="C133" s="188" t="s">
        <v>656</v>
      </c>
      <c r="D133" s="189"/>
      <c r="E133" s="189"/>
      <c r="F133" s="189"/>
      <c r="G133" s="190"/>
      <c r="I133" s="50"/>
      <c r="K133" s="50"/>
      <c r="L133" s="51" t="s">
        <v>656</v>
      </c>
      <c r="O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</row>
    <row r="134" spans="1:104" x14ac:dyDescent="0.2">
      <c r="A134" s="48"/>
      <c r="B134" s="49"/>
      <c r="C134" s="188"/>
      <c r="D134" s="189"/>
      <c r="E134" s="189"/>
      <c r="F134" s="189"/>
      <c r="G134" s="190"/>
      <c r="I134" s="50"/>
      <c r="K134" s="50"/>
      <c r="L134" s="51"/>
      <c r="O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</row>
    <row r="135" spans="1:104" x14ac:dyDescent="0.2">
      <c r="A135" s="48"/>
      <c r="B135" s="49"/>
      <c r="C135" s="188" t="s">
        <v>657</v>
      </c>
      <c r="D135" s="189"/>
      <c r="E135" s="189"/>
      <c r="F135" s="189"/>
      <c r="G135" s="190"/>
      <c r="I135" s="50"/>
      <c r="K135" s="50"/>
      <c r="L135" s="51" t="s">
        <v>657</v>
      </c>
      <c r="O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</row>
    <row r="136" spans="1:104" x14ac:dyDescent="0.2">
      <c r="A136" s="48"/>
      <c r="B136" s="49"/>
      <c r="C136" s="188" t="s">
        <v>2</v>
      </c>
      <c r="D136" s="189"/>
      <c r="E136" s="189"/>
      <c r="F136" s="189"/>
      <c r="G136" s="190"/>
      <c r="I136" s="50"/>
      <c r="K136" s="50"/>
      <c r="L136" s="51" t="s">
        <v>2</v>
      </c>
      <c r="O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</row>
    <row r="137" spans="1:104" x14ac:dyDescent="0.2">
      <c r="A137" s="48"/>
      <c r="B137" s="49"/>
      <c r="C137" s="191" t="s">
        <v>658</v>
      </c>
      <c r="D137" s="192"/>
      <c r="E137" s="158">
        <v>70</v>
      </c>
      <c r="F137" s="77"/>
      <c r="G137" s="78"/>
      <c r="H137" s="79"/>
      <c r="I137" s="50"/>
      <c r="J137" s="70"/>
      <c r="K137" s="50"/>
      <c r="M137" s="51" t="s">
        <v>658</v>
      </c>
      <c r="O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80" t="str">
        <f>C136</f>
        <v xml:space="preserve"> </v>
      </c>
      <c r="BE137" s="38"/>
      <c r="BF137" s="38"/>
      <c r="BG137" s="38"/>
      <c r="BH137" s="38"/>
      <c r="BI137" s="38"/>
    </row>
    <row r="138" spans="1:104" ht="22.5" x14ac:dyDescent="0.2">
      <c r="A138" s="39">
        <v>25</v>
      </c>
      <c r="B138" s="40" t="s">
        <v>178</v>
      </c>
      <c r="C138" s="41" t="s">
        <v>659</v>
      </c>
      <c r="D138" s="42" t="s">
        <v>95</v>
      </c>
      <c r="E138" s="159">
        <v>38</v>
      </c>
      <c r="F138" s="43"/>
      <c r="G138" s="44">
        <f>E138*F138</f>
        <v>0</v>
      </c>
      <c r="H138" s="45">
        <v>0.378</v>
      </c>
      <c r="I138" s="46">
        <f>E138*H138</f>
        <v>14.364000000000001</v>
      </c>
      <c r="J138" s="45">
        <v>0</v>
      </c>
      <c r="K138" s="46">
        <f>E138*J138</f>
        <v>0</v>
      </c>
      <c r="O138" s="38"/>
      <c r="Z138" s="38"/>
      <c r="AA138" s="38">
        <v>1</v>
      </c>
      <c r="AB138" s="38">
        <v>1</v>
      </c>
      <c r="AC138" s="38">
        <v>1</v>
      </c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47">
        <f>G138</f>
        <v>0</v>
      </c>
      <c r="BA138" s="38"/>
      <c r="BB138" s="38"/>
      <c r="BC138" s="38"/>
      <c r="BD138" s="38"/>
      <c r="BE138" s="38"/>
      <c r="BF138" s="38"/>
      <c r="BG138" s="38"/>
      <c r="BH138" s="38"/>
      <c r="BI138" s="38"/>
      <c r="CA138" s="38">
        <v>1</v>
      </c>
      <c r="CB138" s="38">
        <v>1</v>
      </c>
      <c r="CZ138" s="1">
        <v>1</v>
      </c>
    </row>
    <row r="139" spans="1:104" x14ac:dyDescent="0.2">
      <c r="A139" s="48"/>
      <c r="B139" s="49"/>
      <c r="C139" s="188"/>
      <c r="D139" s="189"/>
      <c r="E139" s="189"/>
      <c r="F139" s="189"/>
      <c r="G139" s="190"/>
      <c r="I139" s="50"/>
      <c r="K139" s="50"/>
      <c r="L139" s="51"/>
      <c r="O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</row>
    <row r="140" spans="1:104" x14ac:dyDescent="0.2">
      <c r="A140" s="48"/>
      <c r="B140" s="49"/>
      <c r="C140" s="191" t="s">
        <v>660</v>
      </c>
      <c r="D140" s="192"/>
      <c r="E140" s="158">
        <v>38</v>
      </c>
      <c r="F140" s="77"/>
      <c r="G140" s="78"/>
      <c r="H140" s="79"/>
      <c r="I140" s="50"/>
      <c r="J140" s="70"/>
      <c r="K140" s="50"/>
      <c r="M140" s="51" t="s">
        <v>660</v>
      </c>
      <c r="O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80">
        <f>C139</f>
        <v>0</v>
      </c>
      <c r="BE140" s="38"/>
      <c r="BF140" s="38"/>
      <c r="BG140" s="38"/>
      <c r="BH140" s="38"/>
      <c r="BI140" s="38"/>
    </row>
    <row r="141" spans="1:104" ht="22.5" x14ac:dyDescent="0.2">
      <c r="A141" s="39">
        <v>26</v>
      </c>
      <c r="B141" s="40" t="s">
        <v>489</v>
      </c>
      <c r="C141" s="41" t="s">
        <v>661</v>
      </c>
      <c r="D141" s="42" t="s">
        <v>67</v>
      </c>
      <c r="E141" s="159">
        <v>1</v>
      </c>
      <c r="F141" s="43"/>
      <c r="G141" s="44">
        <f>E141*F141</f>
        <v>0</v>
      </c>
      <c r="H141" s="45">
        <v>7.4099999999999999E-2</v>
      </c>
      <c r="I141" s="46">
        <f>E141*H141</f>
        <v>7.4099999999999999E-2</v>
      </c>
      <c r="J141" s="45"/>
      <c r="K141" s="46">
        <f>E141*J141</f>
        <v>0</v>
      </c>
      <c r="O141" s="38"/>
      <c r="Z141" s="38"/>
      <c r="AA141" s="38">
        <v>12</v>
      </c>
      <c r="AB141" s="38">
        <v>0</v>
      </c>
      <c r="AC141" s="38">
        <v>86</v>
      </c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47">
        <f>G141</f>
        <v>0</v>
      </c>
      <c r="BA141" s="38"/>
      <c r="BB141" s="38"/>
      <c r="BC141" s="38"/>
      <c r="BD141" s="38"/>
      <c r="BE141" s="38"/>
      <c r="BF141" s="38"/>
      <c r="BG141" s="38"/>
      <c r="BH141" s="38"/>
      <c r="BI141" s="38"/>
      <c r="CA141" s="38">
        <v>12</v>
      </c>
      <c r="CB141" s="38">
        <v>0</v>
      </c>
      <c r="CZ141" s="1">
        <v>1</v>
      </c>
    </row>
    <row r="142" spans="1:104" x14ac:dyDescent="0.2">
      <c r="A142" s="52" t="s">
        <v>47</v>
      </c>
      <c r="B142" s="53" t="s">
        <v>176</v>
      </c>
      <c r="C142" s="54" t="s">
        <v>177</v>
      </c>
      <c r="D142" s="55"/>
      <c r="E142" s="56"/>
      <c r="F142" s="56"/>
      <c r="G142" s="57">
        <f>SUM(G124:G141)</f>
        <v>0</v>
      </c>
      <c r="H142" s="58"/>
      <c r="I142" s="57">
        <f>SUM(I124:I141)</f>
        <v>14.4381</v>
      </c>
      <c r="J142" s="59"/>
      <c r="K142" s="57">
        <f>SUM(K124:K141)</f>
        <v>0</v>
      </c>
      <c r="O142" s="38"/>
      <c r="X142" s="60">
        <f>K142</f>
        <v>0</v>
      </c>
      <c r="Y142" s="60">
        <f>I142</f>
        <v>14.4381</v>
      </c>
      <c r="Z142" s="47">
        <f>G142</f>
        <v>0</v>
      </c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61"/>
      <c r="BB142" s="61"/>
      <c r="BC142" s="61"/>
      <c r="BD142" s="61"/>
      <c r="BE142" s="61"/>
      <c r="BF142" s="61"/>
      <c r="BG142" s="38"/>
      <c r="BH142" s="38"/>
      <c r="BI142" s="38"/>
    </row>
    <row r="143" spans="1:104" ht="14.25" customHeight="1" x14ac:dyDescent="0.2">
      <c r="A143" s="28" t="s">
        <v>42</v>
      </c>
      <c r="B143" s="29" t="s">
        <v>662</v>
      </c>
      <c r="C143" s="30" t="s">
        <v>663</v>
      </c>
      <c r="D143" s="31"/>
      <c r="E143" s="32"/>
      <c r="F143" s="32"/>
      <c r="G143" s="33"/>
      <c r="H143" s="34"/>
      <c r="I143" s="35"/>
      <c r="J143" s="36"/>
      <c r="K143" s="37"/>
      <c r="O143" s="38"/>
    </row>
    <row r="144" spans="1:104" x14ac:dyDescent="0.2">
      <c r="A144" s="39">
        <v>27</v>
      </c>
      <c r="B144" s="40" t="s">
        <v>664</v>
      </c>
      <c r="C144" s="41" t="s">
        <v>665</v>
      </c>
      <c r="D144" s="42" t="s">
        <v>225</v>
      </c>
      <c r="E144" s="159">
        <v>10</v>
      </c>
      <c r="F144" s="43"/>
      <c r="G144" s="44">
        <f>E144*F144</f>
        <v>0</v>
      </c>
      <c r="H144" s="45">
        <v>3.3899999999999998E-3</v>
      </c>
      <c r="I144" s="46">
        <f>E144*H144</f>
        <v>3.39E-2</v>
      </c>
      <c r="J144" s="45">
        <v>0</v>
      </c>
      <c r="K144" s="46">
        <f>E144*J144</f>
        <v>0</v>
      </c>
      <c r="O144" s="38"/>
      <c r="Z144" s="38"/>
      <c r="AA144" s="38">
        <v>1</v>
      </c>
      <c r="AB144" s="38">
        <v>1</v>
      </c>
      <c r="AC144" s="38">
        <v>1</v>
      </c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47">
        <f>G144</f>
        <v>0</v>
      </c>
      <c r="BA144" s="38"/>
      <c r="BB144" s="38"/>
      <c r="BC144" s="38"/>
      <c r="BD144" s="38"/>
      <c r="BE144" s="38"/>
      <c r="BF144" s="38"/>
      <c r="BG144" s="38"/>
      <c r="BH144" s="38"/>
      <c r="BI144" s="38"/>
      <c r="CA144" s="38">
        <v>1</v>
      </c>
      <c r="CB144" s="38">
        <v>1</v>
      </c>
      <c r="CZ144" s="1">
        <v>1</v>
      </c>
    </row>
    <row r="145" spans="1:104" x14ac:dyDescent="0.2">
      <c r="A145" s="39">
        <v>28</v>
      </c>
      <c r="B145" s="40" t="s">
        <v>570</v>
      </c>
      <c r="C145" s="41" t="s">
        <v>666</v>
      </c>
      <c r="D145" s="42" t="s">
        <v>83</v>
      </c>
      <c r="E145" s="159">
        <v>5</v>
      </c>
      <c r="F145" s="43"/>
      <c r="G145" s="44">
        <f>E145*F145</f>
        <v>0</v>
      </c>
      <c r="H145" s="45">
        <v>0</v>
      </c>
      <c r="I145" s="46">
        <f>E145*H145</f>
        <v>0</v>
      </c>
      <c r="J145" s="45">
        <v>0</v>
      </c>
      <c r="K145" s="46">
        <f>E145*J145</f>
        <v>0</v>
      </c>
      <c r="O145" s="38"/>
      <c r="Z145" s="38"/>
      <c r="AA145" s="38">
        <v>1</v>
      </c>
      <c r="AB145" s="38">
        <v>0</v>
      </c>
      <c r="AC145" s="38">
        <v>0</v>
      </c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47">
        <f>G145</f>
        <v>0</v>
      </c>
      <c r="BA145" s="38"/>
      <c r="BB145" s="38"/>
      <c r="BC145" s="38"/>
      <c r="BD145" s="38"/>
      <c r="BE145" s="38"/>
      <c r="BF145" s="38"/>
      <c r="BG145" s="38"/>
      <c r="BH145" s="38"/>
      <c r="BI145" s="38"/>
      <c r="CA145" s="38">
        <v>1</v>
      </c>
      <c r="CB145" s="38">
        <v>0</v>
      </c>
      <c r="CZ145" s="1">
        <v>1</v>
      </c>
    </row>
    <row r="146" spans="1:104" x14ac:dyDescent="0.2">
      <c r="A146" s="48"/>
      <c r="B146" s="49"/>
      <c r="C146" s="188" t="s">
        <v>667</v>
      </c>
      <c r="D146" s="189"/>
      <c r="E146" s="189"/>
      <c r="F146" s="189"/>
      <c r="G146" s="190"/>
      <c r="I146" s="50"/>
      <c r="K146" s="50"/>
      <c r="L146" s="51" t="s">
        <v>667</v>
      </c>
      <c r="O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</row>
    <row r="147" spans="1:104" ht="22.5" x14ac:dyDescent="0.2">
      <c r="A147" s="48"/>
      <c r="B147" s="49"/>
      <c r="C147" s="188" t="s">
        <v>668</v>
      </c>
      <c r="D147" s="189"/>
      <c r="E147" s="189"/>
      <c r="F147" s="189"/>
      <c r="G147" s="190"/>
      <c r="I147" s="50"/>
      <c r="K147" s="50"/>
      <c r="L147" s="51" t="s">
        <v>668</v>
      </c>
      <c r="O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</row>
    <row r="148" spans="1:104" ht="22.5" x14ac:dyDescent="0.2">
      <c r="A148" s="48"/>
      <c r="B148" s="49"/>
      <c r="C148" s="188" t="s">
        <v>669</v>
      </c>
      <c r="D148" s="189"/>
      <c r="E148" s="189"/>
      <c r="F148" s="189"/>
      <c r="G148" s="190"/>
      <c r="I148" s="50"/>
      <c r="K148" s="50"/>
      <c r="L148" s="51" t="s">
        <v>669</v>
      </c>
      <c r="O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</row>
    <row r="149" spans="1:104" ht="22.5" x14ac:dyDescent="0.2">
      <c r="A149" s="48"/>
      <c r="B149" s="49"/>
      <c r="C149" s="188" t="s">
        <v>670</v>
      </c>
      <c r="D149" s="189"/>
      <c r="E149" s="189"/>
      <c r="F149" s="189"/>
      <c r="G149" s="190"/>
      <c r="I149" s="50"/>
      <c r="K149" s="50"/>
      <c r="L149" s="51" t="s">
        <v>670</v>
      </c>
      <c r="O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</row>
    <row r="150" spans="1:104" x14ac:dyDescent="0.2">
      <c r="A150" s="48"/>
      <c r="B150" s="49"/>
      <c r="C150" s="188" t="s">
        <v>671</v>
      </c>
      <c r="D150" s="189"/>
      <c r="E150" s="189"/>
      <c r="F150" s="189"/>
      <c r="G150" s="190"/>
      <c r="I150" s="50"/>
      <c r="K150" s="50"/>
      <c r="L150" s="51" t="s">
        <v>671</v>
      </c>
      <c r="O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</row>
    <row r="151" spans="1:104" x14ac:dyDescent="0.2">
      <c r="A151" s="48"/>
      <c r="B151" s="49"/>
      <c r="C151" s="188" t="s">
        <v>672</v>
      </c>
      <c r="D151" s="189"/>
      <c r="E151" s="189"/>
      <c r="F151" s="189"/>
      <c r="G151" s="190"/>
      <c r="I151" s="50"/>
      <c r="K151" s="50"/>
      <c r="L151" s="51" t="s">
        <v>672</v>
      </c>
      <c r="O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</row>
    <row r="152" spans="1:104" x14ac:dyDescent="0.2">
      <c r="A152" s="48"/>
      <c r="B152" s="49"/>
      <c r="C152" s="188" t="s">
        <v>673</v>
      </c>
      <c r="D152" s="189"/>
      <c r="E152" s="189"/>
      <c r="F152" s="189"/>
      <c r="G152" s="190"/>
      <c r="I152" s="50"/>
      <c r="K152" s="50"/>
      <c r="L152" s="51" t="s">
        <v>673</v>
      </c>
      <c r="O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</row>
    <row r="153" spans="1:104" x14ac:dyDescent="0.2">
      <c r="A153" s="39">
        <v>29</v>
      </c>
      <c r="B153" s="40" t="s">
        <v>674</v>
      </c>
      <c r="C153" s="41" t="s">
        <v>675</v>
      </c>
      <c r="D153" s="42" t="s">
        <v>225</v>
      </c>
      <c r="E153" s="159">
        <v>10.6</v>
      </c>
      <c r="F153" s="43"/>
      <c r="G153" s="44">
        <f>E153*F153</f>
        <v>0</v>
      </c>
      <c r="H153" s="45">
        <v>5.3E-3</v>
      </c>
      <c r="I153" s="46">
        <f>E153*H153</f>
        <v>5.6180000000000001E-2</v>
      </c>
      <c r="J153" s="45"/>
      <c r="K153" s="46">
        <f>E153*J153</f>
        <v>0</v>
      </c>
      <c r="O153" s="38"/>
      <c r="Z153" s="38"/>
      <c r="AA153" s="38">
        <v>3</v>
      </c>
      <c r="AB153" s="38">
        <v>1</v>
      </c>
      <c r="AC153" s="38" t="s">
        <v>674</v>
      </c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47">
        <f>G153</f>
        <v>0</v>
      </c>
      <c r="BA153" s="38"/>
      <c r="BB153" s="38"/>
      <c r="BC153" s="38"/>
      <c r="BD153" s="38"/>
      <c r="BE153" s="38"/>
      <c r="BF153" s="38"/>
      <c r="BG153" s="38"/>
      <c r="BH153" s="38"/>
      <c r="BI153" s="38"/>
      <c r="CA153" s="38">
        <v>3</v>
      </c>
      <c r="CB153" s="38">
        <v>1</v>
      </c>
      <c r="CZ153" s="1">
        <v>1</v>
      </c>
    </row>
    <row r="154" spans="1:104" x14ac:dyDescent="0.2">
      <c r="A154" s="48"/>
      <c r="B154" s="49"/>
      <c r="C154" s="188" t="s">
        <v>676</v>
      </c>
      <c r="D154" s="189"/>
      <c r="E154" s="189"/>
      <c r="F154" s="189"/>
      <c r="G154" s="190"/>
      <c r="I154" s="50"/>
      <c r="K154" s="50"/>
      <c r="L154" s="51" t="s">
        <v>676</v>
      </c>
      <c r="O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</row>
    <row r="155" spans="1:104" x14ac:dyDescent="0.2">
      <c r="A155" s="48"/>
      <c r="B155" s="49"/>
      <c r="C155" s="191" t="s">
        <v>677</v>
      </c>
      <c r="D155" s="192"/>
      <c r="E155" s="158">
        <v>10.6</v>
      </c>
      <c r="F155" s="77"/>
      <c r="G155" s="78"/>
      <c r="H155" s="79"/>
      <c r="I155" s="50"/>
      <c r="J155" s="70"/>
      <c r="K155" s="50"/>
      <c r="M155" s="51" t="s">
        <v>677</v>
      </c>
      <c r="O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80" t="str">
        <f>C154</f>
        <v xml:space="preserve">potrubí do vsaku </v>
      </c>
      <c r="BE155" s="38"/>
      <c r="BF155" s="38"/>
      <c r="BG155" s="38"/>
      <c r="BH155" s="38"/>
      <c r="BI155" s="38"/>
    </row>
    <row r="156" spans="1:104" x14ac:dyDescent="0.2">
      <c r="A156" s="52" t="s">
        <v>47</v>
      </c>
      <c r="B156" s="53" t="s">
        <v>662</v>
      </c>
      <c r="C156" s="54" t="s">
        <v>663</v>
      </c>
      <c r="D156" s="55"/>
      <c r="E156" s="56"/>
      <c r="F156" s="56"/>
      <c r="G156" s="57">
        <f>SUM(G143:G155)</f>
        <v>0</v>
      </c>
      <c r="H156" s="58"/>
      <c r="I156" s="57">
        <f>SUM(I143:I155)</f>
        <v>9.0079999999999993E-2</v>
      </c>
      <c r="J156" s="59"/>
      <c r="K156" s="57">
        <f>SUM(K143:K155)</f>
        <v>0</v>
      </c>
      <c r="O156" s="38"/>
      <c r="X156" s="60">
        <f>K156</f>
        <v>0</v>
      </c>
      <c r="Y156" s="60">
        <f>I156</f>
        <v>9.0079999999999993E-2</v>
      </c>
      <c r="Z156" s="47">
        <f>G156</f>
        <v>0</v>
      </c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61"/>
      <c r="BB156" s="61"/>
      <c r="BC156" s="61"/>
      <c r="BD156" s="61"/>
      <c r="BE156" s="61"/>
      <c r="BF156" s="61"/>
      <c r="BG156" s="38"/>
      <c r="BH156" s="38"/>
      <c r="BI156" s="38"/>
    </row>
    <row r="157" spans="1:104" ht="14.25" customHeight="1" x14ac:dyDescent="0.2">
      <c r="A157" s="28" t="s">
        <v>42</v>
      </c>
      <c r="B157" s="29" t="s">
        <v>562</v>
      </c>
      <c r="C157" s="30" t="s">
        <v>563</v>
      </c>
      <c r="D157" s="31"/>
      <c r="E157" s="32"/>
      <c r="F157" s="32"/>
      <c r="G157" s="33"/>
      <c r="H157" s="34"/>
      <c r="I157" s="35"/>
      <c r="J157" s="36"/>
      <c r="K157" s="37"/>
      <c r="O157" s="38"/>
    </row>
    <row r="158" spans="1:104" x14ac:dyDescent="0.2">
      <c r="A158" s="39">
        <v>30</v>
      </c>
      <c r="B158" s="40" t="s">
        <v>564</v>
      </c>
      <c r="C158" s="41" t="s">
        <v>678</v>
      </c>
      <c r="D158" s="42" t="s">
        <v>679</v>
      </c>
      <c r="E158" s="159">
        <v>339</v>
      </c>
      <c r="F158" s="43"/>
      <c r="G158" s="44">
        <f>E158*F158</f>
        <v>0</v>
      </c>
      <c r="H158" s="45">
        <v>0</v>
      </c>
      <c r="I158" s="46">
        <f>E158*H158</f>
        <v>0</v>
      </c>
      <c r="J158" s="45">
        <v>0</v>
      </c>
      <c r="K158" s="46">
        <f>E158*J158</f>
        <v>0</v>
      </c>
      <c r="O158" s="38"/>
      <c r="Z158" s="38"/>
      <c r="AA158" s="38">
        <v>1</v>
      </c>
      <c r="AB158" s="38">
        <v>0</v>
      </c>
      <c r="AC158" s="38">
        <v>0</v>
      </c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47">
        <f>G158</f>
        <v>0</v>
      </c>
      <c r="BA158" s="38"/>
      <c r="BB158" s="38"/>
      <c r="BC158" s="38"/>
      <c r="BD158" s="38"/>
      <c r="BE158" s="38"/>
      <c r="BF158" s="38"/>
      <c r="BG158" s="38"/>
      <c r="BH158" s="38"/>
      <c r="BI158" s="38"/>
      <c r="CA158" s="38">
        <v>1</v>
      </c>
      <c r="CB158" s="38">
        <v>0</v>
      </c>
      <c r="CZ158" s="1">
        <v>1</v>
      </c>
    </row>
    <row r="159" spans="1:104" x14ac:dyDescent="0.2">
      <c r="A159" s="48"/>
      <c r="B159" s="49"/>
      <c r="C159" s="188" t="s">
        <v>680</v>
      </c>
      <c r="D159" s="189"/>
      <c r="E159" s="189"/>
      <c r="F159" s="189"/>
      <c r="G159" s="190"/>
      <c r="I159" s="50"/>
      <c r="K159" s="50"/>
      <c r="L159" s="51" t="s">
        <v>680</v>
      </c>
      <c r="O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</row>
    <row r="160" spans="1:104" x14ac:dyDescent="0.2">
      <c r="A160" s="48"/>
      <c r="B160" s="49"/>
      <c r="C160" s="188" t="s">
        <v>681</v>
      </c>
      <c r="D160" s="189"/>
      <c r="E160" s="189"/>
      <c r="F160" s="189"/>
      <c r="G160" s="190"/>
      <c r="I160" s="50"/>
      <c r="K160" s="50"/>
      <c r="L160" s="51" t="s">
        <v>681</v>
      </c>
      <c r="O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</row>
    <row r="161" spans="1:104" x14ac:dyDescent="0.2">
      <c r="A161" s="48"/>
      <c r="B161" s="49"/>
      <c r="C161" s="188" t="s">
        <v>682</v>
      </c>
      <c r="D161" s="189"/>
      <c r="E161" s="189"/>
      <c r="F161" s="189"/>
      <c r="G161" s="190"/>
      <c r="I161" s="50"/>
      <c r="K161" s="50"/>
      <c r="L161" s="51" t="s">
        <v>682</v>
      </c>
      <c r="O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</row>
    <row r="162" spans="1:104" x14ac:dyDescent="0.2">
      <c r="A162" s="48"/>
      <c r="B162" s="49"/>
      <c r="C162" s="191" t="s">
        <v>683</v>
      </c>
      <c r="D162" s="192"/>
      <c r="E162" s="158">
        <v>339</v>
      </c>
      <c r="F162" s="77"/>
      <c r="G162" s="78"/>
      <c r="H162" s="79"/>
      <c r="I162" s="50"/>
      <c r="J162" s="70"/>
      <c r="K162" s="50"/>
      <c r="M162" s="51" t="s">
        <v>683</v>
      </c>
      <c r="O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80" t="str">
        <f>C161</f>
        <v>včetně očištění</v>
      </c>
      <c r="BE162" s="38"/>
      <c r="BF162" s="38"/>
      <c r="BG162" s="38"/>
      <c r="BH162" s="38"/>
      <c r="BI162" s="38"/>
    </row>
    <row r="163" spans="1:104" x14ac:dyDescent="0.2">
      <c r="A163" s="52" t="s">
        <v>47</v>
      </c>
      <c r="B163" s="53" t="s">
        <v>562</v>
      </c>
      <c r="C163" s="54" t="s">
        <v>563</v>
      </c>
      <c r="D163" s="55"/>
      <c r="E163" s="56"/>
      <c r="F163" s="56"/>
      <c r="G163" s="57">
        <f>SUM(G157:G162)</f>
        <v>0</v>
      </c>
      <c r="H163" s="58"/>
      <c r="I163" s="57">
        <f>SUM(I157:I162)</f>
        <v>0</v>
      </c>
      <c r="J163" s="59"/>
      <c r="K163" s="57">
        <f>SUM(K157:K162)</f>
        <v>0</v>
      </c>
      <c r="O163" s="38"/>
      <c r="X163" s="60">
        <f>K163</f>
        <v>0</v>
      </c>
      <c r="Y163" s="60">
        <f>I163</f>
        <v>0</v>
      </c>
      <c r="Z163" s="47">
        <f>G163</f>
        <v>0</v>
      </c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61"/>
      <c r="BB163" s="61"/>
      <c r="BC163" s="61"/>
      <c r="BD163" s="61"/>
      <c r="BE163" s="61"/>
      <c r="BF163" s="61"/>
      <c r="BG163" s="38"/>
      <c r="BH163" s="38"/>
      <c r="BI163" s="38"/>
    </row>
    <row r="164" spans="1:104" ht="14.25" customHeight="1" x14ac:dyDescent="0.2">
      <c r="A164" s="28" t="s">
        <v>42</v>
      </c>
      <c r="B164" s="29" t="s">
        <v>228</v>
      </c>
      <c r="C164" s="30" t="s">
        <v>229</v>
      </c>
      <c r="D164" s="31"/>
      <c r="E164" s="32"/>
      <c r="F164" s="32"/>
      <c r="G164" s="33"/>
      <c r="H164" s="34"/>
      <c r="I164" s="35"/>
      <c r="J164" s="36"/>
      <c r="K164" s="37"/>
      <c r="O164" s="38"/>
    </row>
    <row r="165" spans="1:104" ht="22.5" x14ac:dyDescent="0.2">
      <c r="A165" s="39">
        <v>31</v>
      </c>
      <c r="B165" s="40" t="s">
        <v>684</v>
      </c>
      <c r="C165" s="41" t="s">
        <v>685</v>
      </c>
      <c r="D165" s="42" t="s">
        <v>232</v>
      </c>
      <c r="E165" s="159">
        <v>1611.8911818429999</v>
      </c>
      <c r="F165" s="43"/>
      <c r="G165" s="44">
        <f>E165*F165</f>
        <v>0</v>
      </c>
      <c r="H165" s="45">
        <v>0</v>
      </c>
      <c r="I165" s="46">
        <f>E165*H165</f>
        <v>0</v>
      </c>
      <c r="J165" s="45"/>
      <c r="K165" s="46">
        <f>E165*J165</f>
        <v>0</v>
      </c>
      <c r="O165" s="38"/>
      <c r="Z165" s="38"/>
      <c r="AA165" s="38">
        <v>7</v>
      </c>
      <c r="AB165" s="38">
        <v>1</v>
      </c>
      <c r="AC165" s="38">
        <v>2</v>
      </c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47">
        <f>G165</f>
        <v>0</v>
      </c>
      <c r="BA165" s="38"/>
      <c r="BB165" s="38"/>
      <c r="BC165" s="38"/>
      <c r="BD165" s="38"/>
      <c r="BE165" s="38"/>
      <c r="BF165" s="38"/>
      <c r="BG165" s="38"/>
      <c r="BH165" s="38"/>
      <c r="BI165" s="38"/>
      <c r="CA165" s="38">
        <v>7</v>
      </c>
      <c r="CB165" s="38">
        <v>1</v>
      </c>
      <c r="CZ165" s="1">
        <v>1</v>
      </c>
    </row>
    <row r="166" spans="1:104" x14ac:dyDescent="0.2">
      <c r="A166" s="52" t="s">
        <v>47</v>
      </c>
      <c r="B166" s="53" t="s">
        <v>228</v>
      </c>
      <c r="C166" s="54" t="s">
        <v>229</v>
      </c>
      <c r="D166" s="55"/>
      <c r="E166" s="56"/>
      <c r="F166" s="56"/>
      <c r="G166" s="57">
        <f>SUM(G164:G165)</f>
        <v>0</v>
      </c>
      <c r="H166" s="58"/>
      <c r="I166" s="57">
        <f>SUM(I164:I165)</f>
        <v>0</v>
      </c>
      <c r="J166" s="59"/>
      <c r="K166" s="57">
        <f>SUM(K164:K165)</f>
        <v>0</v>
      </c>
      <c r="O166" s="38"/>
      <c r="X166" s="60">
        <f>K166</f>
        <v>0</v>
      </c>
      <c r="Y166" s="60">
        <f>I166</f>
        <v>0</v>
      </c>
      <c r="Z166" s="47">
        <f>G166</f>
        <v>0</v>
      </c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61"/>
      <c r="BB166" s="61"/>
      <c r="BC166" s="61"/>
      <c r="BD166" s="61"/>
      <c r="BE166" s="61"/>
      <c r="BF166" s="61"/>
      <c r="BG166" s="38"/>
      <c r="BH166" s="38"/>
      <c r="BI166" s="38"/>
    </row>
    <row r="167" spans="1:104" ht="14.25" customHeight="1" x14ac:dyDescent="0.2">
      <c r="A167" s="28" t="s">
        <v>42</v>
      </c>
      <c r="B167" s="29" t="s">
        <v>686</v>
      </c>
      <c r="C167" s="30" t="s">
        <v>687</v>
      </c>
      <c r="D167" s="31"/>
      <c r="E167" s="32"/>
      <c r="F167" s="32"/>
      <c r="G167" s="33"/>
      <c r="H167" s="34"/>
      <c r="I167" s="35"/>
      <c r="J167" s="36"/>
      <c r="K167" s="37"/>
      <c r="O167" s="38"/>
    </row>
    <row r="168" spans="1:104" x14ac:dyDescent="0.2">
      <c r="A168" s="39">
        <v>32</v>
      </c>
      <c r="B168" s="40" t="s">
        <v>688</v>
      </c>
      <c r="C168" s="41" t="s">
        <v>689</v>
      </c>
      <c r="D168" s="42" t="s">
        <v>45</v>
      </c>
      <c r="E168" s="159">
        <v>413</v>
      </c>
      <c r="F168" s="43"/>
      <c r="G168" s="44">
        <f>E168*F168</f>
        <v>0</v>
      </c>
      <c r="H168" s="45">
        <v>8.0000000000000007E-5</v>
      </c>
      <c r="I168" s="46">
        <f>E168*H168</f>
        <v>3.304E-2</v>
      </c>
      <c r="J168" s="45">
        <v>0</v>
      </c>
      <c r="K168" s="46">
        <f>E168*J168</f>
        <v>0</v>
      </c>
      <c r="O168" s="38"/>
      <c r="Z168" s="38"/>
      <c r="AA168" s="38">
        <v>1</v>
      </c>
      <c r="AB168" s="38">
        <v>7</v>
      </c>
      <c r="AC168" s="38">
        <v>7</v>
      </c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47">
        <f>G168</f>
        <v>0</v>
      </c>
      <c r="BA168" s="38"/>
      <c r="BB168" s="38"/>
      <c r="BC168" s="38"/>
      <c r="BD168" s="38"/>
      <c r="BE168" s="38"/>
      <c r="BF168" s="38"/>
      <c r="BG168" s="38"/>
      <c r="BH168" s="38"/>
      <c r="BI168" s="38"/>
      <c r="CA168" s="38">
        <v>1</v>
      </c>
      <c r="CB168" s="38">
        <v>7</v>
      </c>
      <c r="CZ168" s="1">
        <v>2</v>
      </c>
    </row>
    <row r="169" spans="1:104" ht="45" x14ac:dyDescent="0.2">
      <c r="A169" s="48"/>
      <c r="B169" s="49"/>
      <c r="C169" s="188" t="s">
        <v>690</v>
      </c>
      <c r="D169" s="189"/>
      <c r="E169" s="189"/>
      <c r="F169" s="189"/>
      <c r="G169" s="190"/>
      <c r="I169" s="50"/>
      <c r="K169" s="50"/>
      <c r="L169" s="51" t="s">
        <v>690</v>
      </c>
      <c r="O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</row>
    <row r="170" spans="1:104" x14ac:dyDescent="0.2">
      <c r="A170" s="48"/>
      <c r="B170" s="49"/>
      <c r="C170" s="188"/>
      <c r="D170" s="189"/>
      <c r="E170" s="189"/>
      <c r="F170" s="189"/>
      <c r="G170" s="190"/>
      <c r="I170" s="50"/>
      <c r="K170" s="50"/>
      <c r="L170" s="51"/>
      <c r="O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</row>
    <row r="171" spans="1:104" x14ac:dyDescent="0.2">
      <c r="A171" s="48"/>
      <c r="B171" s="49"/>
      <c r="C171" s="188" t="s">
        <v>691</v>
      </c>
      <c r="D171" s="189"/>
      <c r="E171" s="189"/>
      <c r="F171" s="189"/>
      <c r="G171" s="190"/>
      <c r="I171" s="50"/>
      <c r="K171" s="50"/>
      <c r="L171" s="51" t="s">
        <v>691</v>
      </c>
      <c r="O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</row>
    <row r="172" spans="1:104" ht="22.5" x14ac:dyDescent="0.2">
      <c r="A172" s="48"/>
      <c r="B172" s="49"/>
      <c r="C172" s="188" t="s">
        <v>692</v>
      </c>
      <c r="D172" s="189"/>
      <c r="E172" s="189"/>
      <c r="F172" s="189"/>
      <c r="G172" s="190"/>
      <c r="I172" s="50"/>
      <c r="K172" s="50"/>
      <c r="L172" s="51" t="s">
        <v>692</v>
      </c>
      <c r="O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</row>
    <row r="173" spans="1:104" ht="25.5" x14ac:dyDescent="0.2">
      <c r="A173" s="48"/>
      <c r="B173" s="49"/>
      <c r="C173" s="191" t="s">
        <v>693</v>
      </c>
      <c r="D173" s="192"/>
      <c r="E173" s="158">
        <v>413</v>
      </c>
      <c r="F173" s="77"/>
      <c r="G173" s="78"/>
      <c r="H173" s="79"/>
      <c r="I173" s="50"/>
      <c r="J173" s="70"/>
      <c r="K173" s="50"/>
      <c r="M173" s="51" t="s">
        <v>693</v>
      </c>
      <c r="O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80" t="str">
        <f>C172</f>
        <v xml:space="preserve">uchycovací syst. lišt nopové folie vodotěsně napojena na svyslou hydroizolaci (umožňující překrytí dlažbou) </v>
      </c>
      <c r="BE173" s="38"/>
      <c r="BF173" s="38"/>
      <c r="BG173" s="38"/>
      <c r="BH173" s="38"/>
      <c r="BI173" s="38"/>
    </row>
    <row r="174" spans="1:104" x14ac:dyDescent="0.2">
      <c r="A174" s="52" t="s">
        <v>47</v>
      </c>
      <c r="B174" s="53" t="s">
        <v>686</v>
      </c>
      <c r="C174" s="54" t="s">
        <v>687</v>
      </c>
      <c r="D174" s="55"/>
      <c r="E174" s="56"/>
      <c r="F174" s="56"/>
      <c r="G174" s="57">
        <f>SUM(G167:G173)</f>
        <v>0</v>
      </c>
      <c r="H174" s="58"/>
      <c r="I174" s="57">
        <f>SUM(I167:I173)</f>
        <v>3.304E-2</v>
      </c>
      <c r="J174" s="59"/>
      <c r="K174" s="57">
        <f>SUM(K167:K173)</f>
        <v>0</v>
      </c>
      <c r="O174" s="38"/>
      <c r="X174" s="60">
        <f>K174</f>
        <v>0</v>
      </c>
      <c r="Y174" s="60">
        <f>I174</f>
        <v>3.304E-2</v>
      </c>
      <c r="Z174" s="47">
        <f>G174</f>
        <v>0</v>
      </c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61"/>
      <c r="BB174" s="61"/>
      <c r="BC174" s="61"/>
      <c r="BD174" s="61"/>
      <c r="BE174" s="61"/>
      <c r="BF174" s="61"/>
      <c r="BG174" s="38"/>
      <c r="BH174" s="38"/>
      <c r="BI174" s="38"/>
    </row>
    <row r="175" spans="1:104" x14ac:dyDescent="0.2">
      <c r="A175" s="62" t="s">
        <v>26</v>
      </c>
      <c r="B175" s="63" t="s">
        <v>48</v>
      </c>
      <c r="C175" s="64"/>
      <c r="D175" s="65"/>
      <c r="E175" s="66"/>
      <c r="F175" s="66"/>
      <c r="G175" s="67">
        <f>SUM(Z7:Z175)</f>
        <v>0</v>
      </c>
      <c r="H175" s="68"/>
      <c r="I175" s="67">
        <f>SUM(Y7:Y175)</f>
        <v>1611.9242218429999</v>
      </c>
      <c r="J175" s="68"/>
      <c r="K175" s="67">
        <f>SUM(X7:X175)</f>
        <v>0</v>
      </c>
      <c r="O175" s="38"/>
      <c r="BA175" s="69"/>
      <c r="BB175" s="69"/>
      <c r="BC175" s="69"/>
      <c r="BD175" s="69"/>
      <c r="BE175" s="69"/>
      <c r="BF175" s="69"/>
    </row>
    <row r="176" spans="1:104" x14ac:dyDescent="0.2">
      <c r="E176" s="1"/>
    </row>
    <row r="177" spans="5:5" x14ac:dyDescent="0.2">
      <c r="E177" s="1"/>
    </row>
    <row r="178" spans="5:5" x14ac:dyDescent="0.2">
      <c r="E178" s="1"/>
    </row>
    <row r="179" spans="5:5" x14ac:dyDescent="0.2">
      <c r="E179" s="1"/>
    </row>
    <row r="180" spans="5:5" x14ac:dyDescent="0.2">
      <c r="E180" s="1"/>
    </row>
    <row r="181" spans="5:5" x14ac:dyDescent="0.2">
      <c r="E181" s="1"/>
    </row>
    <row r="182" spans="5:5" x14ac:dyDescent="0.2">
      <c r="E182" s="1"/>
    </row>
    <row r="183" spans="5:5" x14ac:dyDescent="0.2">
      <c r="E183" s="1"/>
    </row>
    <row r="184" spans="5:5" x14ac:dyDescent="0.2">
      <c r="E184" s="1"/>
    </row>
    <row r="185" spans="5:5" x14ac:dyDescent="0.2">
      <c r="E185" s="1"/>
    </row>
    <row r="186" spans="5:5" x14ac:dyDescent="0.2">
      <c r="E186" s="1"/>
    </row>
    <row r="187" spans="5:5" x14ac:dyDescent="0.2">
      <c r="E187" s="1"/>
    </row>
    <row r="188" spans="5:5" x14ac:dyDescent="0.2">
      <c r="E188" s="1"/>
    </row>
    <row r="189" spans="5:5" x14ac:dyDescent="0.2">
      <c r="E189" s="1"/>
    </row>
    <row r="190" spans="5:5" x14ac:dyDescent="0.2">
      <c r="E190" s="1"/>
    </row>
    <row r="191" spans="5:5" x14ac:dyDescent="0.2">
      <c r="E191" s="1"/>
    </row>
    <row r="192" spans="5:5" x14ac:dyDescent="0.2">
      <c r="E192" s="1"/>
    </row>
    <row r="193" spans="1:7" x14ac:dyDescent="0.2">
      <c r="E193" s="1"/>
    </row>
    <row r="194" spans="1:7" x14ac:dyDescent="0.2">
      <c r="E194" s="1"/>
    </row>
    <row r="195" spans="1:7" x14ac:dyDescent="0.2">
      <c r="E195" s="1"/>
    </row>
    <row r="196" spans="1:7" x14ac:dyDescent="0.2">
      <c r="E196" s="1"/>
    </row>
    <row r="197" spans="1:7" x14ac:dyDescent="0.2">
      <c r="A197" s="70"/>
      <c r="B197" s="70"/>
      <c r="C197" s="70"/>
      <c r="D197" s="70"/>
      <c r="E197" s="70"/>
      <c r="F197" s="70"/>
      <c r="G197" s="70"/>
    </row>
    <row r="198" spans="1:7" x14ac:dyDescent="0.2">
      <c r="A198" s="70"/>
      <c r="B198" s="70"/>
      <c r="C198" s="70"/>
      <c r="D198" s="70"/>
      <c r="E198" s="70"/>
      <c r="F198" s="70"/>
      <c r="G198" s="70"/>
    </row>
    <row r="199" spans="1:7" x14ac:dyDescent="0.2">
      <c r="A199" s="70"/>
      <c r="B199" s="70"/>
      <c r="C199" s="70"/>
      <c r="D199" s="70"/>
      <c r="E199" s="70"/>
      <c r="F199" s="70"/>
      <c r="G199" s="70"/>
    </row>
    <row r="200" spans="1:7" x14ac:dyDescent="0.2">
      <c r="A200" s="70"/>
      <c r="B200" s="70"/>
      <c r="C200" s="70"/>
      <c r="D200" s="70"/>
      <c r="E200" s="70"/>
      <c r="F200" s="70"/>
      <c r="G200" s="70"/>
    </row>
    <row r="201" spans="1:7" x14ac:dyDescent="0.2">
      <c r="E201" s="1"/>
    </row>
    <row r="202" spans="1:7" x14ac:dyDescent="0.2">
      <c r="E202" s="1"/>
    </row>
    <row r="203" spans="1:7" x14ac:dyDescent="0.2">
      <c r="E203" s="1"/>
    </row>
    <row r="204" spans="1:7" x14ac:dyDescent="0.2">
      <c r="E204" s="1"/>
    </row>
    <row r="205" spans="1:7" x14ac:dyDescent="0.2">
      <c r="E205" s="1"/>
    </row>
    <row r="206" spans="1:7" x14ac:dyDescent="0.2">
      <c r="E206" s="1"/>
    </row>
    <row r="207" spans="1:7" x14ac:dyDescent="0.2">
      <c r="E207" s="1"/>
    </row>
    <row r="208" spans="1:7" x14ac:dyDescent="0.2">
      <c r="E208" s="1"/>
    </row>
    <row r="209" spans="5:5" x14ac:dyDescent="0.2">
      <c r="E209" s="1"/>
    </row>
    <row r="210" spans="5:5" x14ac:dyDescent="0.2">
      <c r="E210" s="1"/>
    </row>
    <row r="211" spans="5:5" x14ac:dyDescent="0.2">
      <c r="E211" s="1"/>
    </row>
    <row r="212" spans="5:5" x14ac:dyDescent="0.2">
      <c r="E212" s="1"/>
    </row>
    <row r="213" spans="5:5" x14ac:dyDescent="0.2">
      <c r="E213" s="1"/>
    </row>
    <row r="214" spans="5:5" x14ac:dyDescent="0.2">
      <c r="E214" s="1"/>
    </row>
    <row r="215" spans="5:5" x14ac:dyDescent="0.2">
      <c r="E215" s="1"/>
    </row>
    <row r="216" spans="5:5" x14ac:dyDescent="0.2">
      <c r="E216" s="1"/>
    </row>
    <row r="217" spans="5:5" x14ac:dyDescent="0.2">
      <c r="E217" s="1"/>
    </row>
    <row r="218" spans="5:5" x14ac:dyDescent="0.2">
      <c r="E218" s="1"/>
    </row>
    <row r="219" spans="5:5" x14ac:dyDescent="0.2">
      <c r="E219" s="1"/>
    </row>
    <row r="220" spans="5:5" x14ac:dyDescent="0.2">
      <c r="E220" s="1"/>
    </row>
    <row r="221" spans="5:5" x14ac:dyDescent="0.2">
      <c r="E221" s="1"/>
    </row>
    <row r="222" spans="5:5" x14ac:dyDescent="0.2">
      <c r="E222" s="1"/>
    </row>
    <row r="223" spans="5:5" x14ac:dyDescent="0.2">
      <c r="E223" s="1"/>
    </row>
    <row r="224" spans="5:5" x14ac:dyDescent="0.2">
      <c r="E224" s="1"/>
    </row>
    <row r="225" spans="1:7" x14ac:dyDescent="0.2">
      <c r="E225" s="1"/>
    </row>
    <row r="226" spans="1:7" x14ac:dyDescent="0.2">
      <c r="E226" s="1"/>
    </row>
    <row r="227" spans="1:7" x14ac:dyDescent="0.2">
      <c r="E227" s="1"/>
    </row>
    <row r="228" spans="1:7" x14ac:dyDescent="0.2">
      <c r="E228" s="1"/>
    </row>
    <row r="229" spans="1:7" x14ac:dyDescent="0.2">
      <c r="E229" s="1"/>
    </row>
    <row r="230" spans="1:7" x14ac:dyDescent="0.2">
      <c r="E230" s="1"/>
    </row>
    <row r="231" spans="1:7" x14ac:dyDescent="0.2">
      <c r="E231" s="1"/>
    </row>
    <row r="232" spans="1:7" x14ac:dyDescent="0.2">
      <c r="A232" s="71"/>
      <c r="B232" s="71"/>
    </row>
    <row r="233" spans="1:7" x14ac:dyDescent="0.2">
      <c r="A233" s="70"/>
      <c r="B233" s="70"/>
      <c r="C233" s="72"/>
      <c r="D233" s="72"/>
      <c r="E233" s="73"/>
      <c r="F233" s="72"/>
      <c r="G233" s="74"/>
    </row>
    <row r="234" spans="1:7" x14ac:dyDescent="0.2">
      <c r="A234" s="75"/>
      <c r="B234" s="75"/>
      <c r="C234" s="70"/>
      <c r="D234" s="70"/>
      <c r="E234" s="76"/>
      <c r="F234" s="70"/>
      <c r="G234" s="70"/>
    </row>
    <row r="235" spans="1:7" x14ac:dyDescent="0.2">
      <c r="A235" s="70"/>
      <c r="B235" s="70"/>
      <c r="C235" s="70"/>
      <c r="D235" s="70"/>
      <c r="E235" s="76"/>
      <c r="F235" s="70"/>
      <c r="G235" s="70"/>
    </row>
    <row r="236" spans="1:7" x14ac:dyDescent="0.2">
      <c r="A236" s="70"/>
      <c r="B236" s="70"/>
      <c r="C236" s="70"/>
      <c r="D236" s="70"/>
      <c r="E236" s="76"/>
      <c r="F236" s="70"/>
      <c r="G236" s="70"/>
    </row>
    <row r="237" spans="1:7" x14ac:dyDescent="0.2">
      <c r="A237" s="70"/>
      <c r="B237" s="70"/>
      <c r="C237" s="70"/>
      <c r="D237" s="70"/>
      <c r="E237" s="76"/>
      <c r="F237" s="70"/>
      <c r="G237" s="70"/>
    </row>
    <row r="238" spans="1:7" x14ac:dyDescent="0.2">
      <c r="A238" s="70"/>
      <c r="B238" s="70"/>
      <c r="C238" s="70"/>
      <c r="D238" s="70"/>
      <c r="E238" s="76"/>
      <c r="F238" s="70"/>
      <c r="G238" s="70"/>
    </row>
    <row r="239" spans="1:7" x14ac:dyDescent="0.2">
      <c r="A239" s="70"/>
      <c r="B239" s="70"/>
      <c r="C239" s="70"/>
      <c r="D239" s="70"/>
      <c r="E239" s="76"/>
      <c r="F239" s="70"/>
      <c r="G239" s="70"/>
    </row>
    <row r="240" spans="1:7" x14ac:dyDescent="0.2">
      <c r="A240" s="70"/>
      <c r="B240" s="70"/>
      <c r="C240" s="70"/>
      <c r="D240" s="70"/>
      <c r="E240" s="76"/>
      <c r="F240" s="70"/>
      <c r="G240" s="70"/>
    </row>
    <row r="241" spans="1:7" x14ac:dyDescent="0.2">
      <c r="A241" s="70"/>
      <c r="B241" s="70"/>
      <c r="C241" s="70"/>
      <c r="D241" s="70"/>
      <c r="E241" s="76"/>
      <c r="F241" s="70"/>
      <c r="G241" s="70"/>
    </row>
    <row r="242" spans="1:7" x14ac:dyDescent="0.2">
      <c r="A242" s="70"/>
      <c r="B242" s="70"/>
      <c r="C242" s="70"/>
      <c r="D242" s="70"/>
      <c r="E242" s="76"/>
      <c r="F242" s="70"/>
      <c r="G242" s="70"/>
    </row>
    <row r="243" spans="1:7" x14ac:dyDescent="0.2">
      <c r="A243" s="70"/>
      <c r="B243" s="70"/>
      <c r="C243" s="70"/>
      <c r="D243" s="70"/>
      <c r="E243" s="76"/>
      <c r="F243" s="70"/>
      <c r="G243" s="70"/>
    </row>
    <row r="244" spans="1:7" x14ac:dyDescent="0.2">
      <c r="A244" s="70"/>
      <c r="B244" s="70"/>
      <c r="C244" s="70"/>
      <c r="D244" s="70"/>
      <c r="E244" s="76"/>
      <c r="F244" s="70"/>
      <c r="G244" s="70"/>
    </row>
    <row r="245" spans="1:7" x14ac:dyDescent="0.2">
      <c r="A245" s="70"/>
      <c r="B245" s="70"/>
      <c r="C245" s="70"/>
      <c r="D245" s="70"/>
      <c r="E245" s="76"/>
      <c r="F245" s="70"/>
      <c r="G245" s="70"/>
    </row>
    <row r="246" spans="1:7" x14ac:dyDescent="0.2">
      <c r="A246" s="70"/>
      <c r="B246" s="70"/>
      <c r="C246" s="70"/>
      <c r="D246" s="70"/>
      <c r="E246" s="76"/>
      <c r="F246" s="70"/>
      <c r="G246" s="70"/>
    </row>
  </sheetData>
  <sheetProtection algorithmName="SHA-512" hashValue="br1DTUJbF2hAE7YyxX8S2GDLEc99pv76lgbgSebt/FQ/98/dyPxbnk8Lifoge5QhNdCJmuMGptqwkNX4UlNjLA==" saltValue="dkOItSShv0n5hwcAjHdd9Q==" spinCount="100000" sheet="1" objects="1" scenarios="1"/>
  <protectedRanges>
    <protectedRange sqref="F109 F117 F119 F125 F138 F141 F144 F145 F153 F158 F165 F168" name="Oblast2"/>
    <protectedRange sqref="F8 F11 F14 F17 F20 F23 F26 F29 F32 F41 F50 F58 F66 F74 F79 F93 F95 F100 F102 F104" name="Oblast1"/>
  </protectedRanges>
  <mergeCells count="119">
    <mergeCell ref="C169:G169"/>
    <mergeCell ref="C170:G170"/>
    <mergeCell ref="C171:G171"/>
    <mergeCell ref="C172:G172"/>
    <mergeCell ref="C173:D173"/>
    <mergeCell ref="C155:D155"/>
    <mergeCell ref="C159:G159"/>
    <mergeCell ref="C160:G160"/>
    <mergeCell ref="C161:G161"/>
    <mergeCell ref="C162:D162"/>
    <mergeCell ref="C146:G146"/>
    <mergeCell ref="C147:G147"/>
    <mergeCell ref="C148:G148"/>
    <mergeCell ref="C149:G149"/>
    <mergeCell ref="C150:G150"/>
    <mergeCell ref="C151:G151"/>
    <mergeCell ref="C152:G152"/>
    <mergeCell ref="C154:G154"/>
    <mergeCell ref="C134:G134"/>
    <mergeCell ref="C135:G135"/>
    <mergeCell ref="C136:G136"/>
    <mergeCell ref="C137:D137"/>
    <mergeCell ref="C139:G139"/>
    <mergeCell ref="C140:D140"/>
    <mergeCell ref="C126:G126"/>
    <mergeCell ref="C127:G127"/>
    <mergeCell ref="C128:G128"/>
    <mergeCell ref="C129:G129"/>
    <mergeCell ref="C130:G130"/>
    <mergeCell ref="C131:G131"/>
    <mergeCell ref="C132:G132"/>
    <mergeCell ref="C133:G133"/>
    <mergeCell ref="C110:G110"/>
    <mergeCell ref="C111:G111"/>
    <mergeCell ref="C112:G112"/>
    <mergeCell ref="C113:G113"/>
    <mergeCell ref="C114:G114"/>
    <mergeCell ref="C115:G115"/>
    <mergeCell ref="C116:D116"/>
    <mergeCell ref="C118:G118"/>
    <mergeCell ref="C120:G120"/>
    <mergeCell ref="C99:D99"/>
    <mergeCell ref="C101:D101"/>
    <mergeCell ref="C103:D103"/>
    <mergeCell ref="C105:D105"/>
    <mergeCell ref="C106:D106"/>
    <mergeCell ref="C121:G121"/>
    <mergeCell ref="C122:D122"/>
    <mergeCell ref="C87:G87"/>
    <mergeCell ref="C88:G88"/>
    <mergeCell ref="C89:G89"/>
    <mergeCell ref="C90:D90"/>
    <mergeCell ref="C94:G94"/>
    <mergeCell ref="C96:G96"/>
    <mergeCell ref="C97:D97"/>
    <mergeCell ref="C98:D98"/>
    <mergeCell ref="C76:G76"/>
    <mergeCell ref="C80:G80"/>
    <mergeCell ref="C81:G81"/>
    <mergeCell ref="C82:G82"/>
    <mergeCell ref="C83:G83"/>
    <mergeCell ref="C84:G84"/>
    <mergeCell ref="C85:G85"/>
    <mergeCell ref="C86:G86"/>
    <mergeCell ref="C69:G69"/>
    <mergeCell ref="C70:D70"/>
    <mergeCell ref="C71:D71"/>
    <mergeCell ref="C72:D72"/>
    <mergeCell ref="C73:D73"/>
    <mergeCell ref="C75:G75"/>
    <mergeCell ref="C62:D62"/>
    <mergeCell ref="C63:D63"/>
    <mergeCell ref="C64:D64"/>
    <mergeCell ref="C65:D65"/>
    <mergeCell ref="C67:G67"/>
    <mergeCell ref="C68:G68"/>
    <mergeCell ref="C55:D55"/>
    <mergeCell ref="C56:D56"/>
    <mergeCell ref="C57:D57"/>
    <mergeCell ref="C59:D59"/>
    <mergeCell ref="C60:D60"/>
    <mergeCell ref="C61:D61"/>
    <mergeCell ref="C48:D48"/>
    <mergeCell ref="C49:D49"/>
    <mergeCell ref="C51:D51"/>
    <mergeCell ref="C52:D52"/>
    <mergeCell ref="C53:D53"/>
    <mergeCell ref="C54:D54"/>
    <mergeCell ref="C42:G42"/>
    <mergeCell ref="C43:D43"/>
    <mergeCell ref="C44:D44"/>
    <mergeCell ref="C45:D45"/>
    <mergeCell ref="C46:D46"/>
    <mergeCell ref="C47:D47"/>
    <mergeCell ref="C35:D35"/>
    <mergeCell ref="C36:D36"/>
    <mergeCell ref="C37:D37"/>
    <mergeCell ref="C38:D38"/>
    <mergeCell ref="C39:D39"/>
    <mergeCell ref="C40:D40"/>
    <mergeCell ref="C27:D27"/>
    <mergeCell ref="C28:D28"/>
    <mergeCell ref="C30:D30"/>
    <mergeCell ref="C31:D31"/>
    <mergeCell ref="C33:G33"/>
    <mergeCell ref="C34:D34"/>
    <mergeCell ref="C18:D18"/>
    <mergeCell ref="C19:D19"/>
    <mergeCell ref="C21:D21"/>
    <mergeCell ref="C22:D22"/>
    <mergeCell ref="C24:D24"/>
    <mergeCell ref="C25:D25"/>
    <mergeCell ref="A1:G1"/>
    <mergeCell ref="C9:D9"/>
    <mergeCell ref="C10:D10"/>
    <mergeCell ref="C12:D12"/>
    <mergeCell ref="C13:D13"/>
    <mergeCell ref="C15:D15"/>
    <mergeCell ref="C16:D16"/>
  </mergeCells>
  <printOptions gridLinesSet="0"/>
  <pageMargins left="0.78740157480314965" right="0.78740157480314965" top="0.98425196850393704" bottom="0.59055118110236227" header="0.51181102362204722" footer="0.19685039370078741"/>
  <pageSetup paperSize="9" orientation="portrait" horizontalDpi="300" r:id="rId1"/>
  <headerFooter alignWithMargins="0">
    <oddFooter>&amp;L&amp;9Zpracováno programem &amp;"Arial CE,Tučné"BUILDpower,  © RTS, a.s.&amp;R&amp;9Stránka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96</vt:i4>
      </vt:variant>
    </vt:vector>
  </HeadingPairs>
  <TitlesOfParts>
    <vt:vector size="104" baseType="lpstr">
      <vt:lpstr>Účastník</vt:lpstr>
      <vt:lpstr>Stavba</vt:lpstr>
      <vt:lpstr>VRN, ON</vt:lpstr>
      <vt:lpstr>01 SO01 </vt:lpstr>
      <vt:lpstr>01 SO02 </vt:lpstr>
      <vt:lpstr>01 SO02-1 </vt:lpstr>
      <vt:lpstr>01 SO03 </vt:lpstr>
      <vt:lpstr>01 SO04 </vt:lpstr>
      <vt:lpstr>Stavba!CisloStavby</vt:lpstr>
      <vt:lpstr>Stavba!NazevObjektu</vt:lpstr>
      <vt:lpstr>Stavba!NazevStavby</vt:lpstr>
      <vt:lpstr>'01 SO01 '!Názvy_tisku</vt:lpstr>
      <vt:lpstr>'01 SO02 '!Názvy_tisku</vt:lpstr>
      <vt:lpstr>'01 SO02-1 '!Názvy_tisku</vt:lpstr>
      <vt:lpstr>'01 SO03 '!Názvy_tisku</vt:lpstr>
      <vt:lpstr>'01 SO04 '!Názvy_tisku</vt:lpstr>
      <vt:lpstr>'VRN, ON'!Názvy_tisku</vt:lpstr>
      <vt:lpstr>Stavba!Objednatel</vt:lpstr>
      <vt:lpstr>Objekt</vt:lpstr>
      <vt:lpstr>'01 SO01 '!Oblast_tisku</vt:lpstr>
      <vt:lpstr>'01 SO02 '!Oblast_tisku</vt:lpstr>
      <vt:lpstr>'01 SO02-1 '!Oblast_tisku</vt:lpstr>
      <vt:lpstr>'01 SO03 '!Oblast_tisku</vt:lpstr>
      <vt:lpstr>'01 SO04 '!Oblast_tisku</vt:lpstr>
      <vt:lpstr>Stavba!Oblast_tisku</vt:lpstr>
      <vt:lpstr>'VRN, ON'!Oblast_tisku</vt:lpstr>
      <vt:lpstr>odic</vt:lpstr>
      <vt:lpstr>oico</vt:lpstr>
      <vt:lpstr>omisto</vt:lpstr>
      <vt:lpstr>onazev</vt:lpstr>
      <vt:lpstr>opsc</vt:lpstr>
      <vt:lpstr>'01 SO01 '!SloupecCC</vt:lpstr>
      <vt:lpstr>'01 SO02 '!SloupecCC</vt:lpstr>
      <vt:lpstr>'01 SO02-1 '!SloupecCC</vt:lpstr>
      <vt:lpstr>'01 SO03 '!SloupecCC</vt:lpstr>
      <vt:lpstr>'01 SO04 '!SloupecCC</vt:lpstr>
      <vt:lpstr>SloupecCC</vt:lpstr>
      <vt:lpstr>'01 SO01 '!SloupecCDH</vt:lpstr>
      <vt:lpstr>'01 SO02 '!SloupecCDH</vt:lpstr>
      <vt:lpstr>'01 SO02-1 '!SloupecCDH</vt:lpstr>
      <vt:lpstr>'01 SO03 '!SloupecCDH</vt:lpstr>
      <vt:lpstr>'01 SO04 '!SloupecCDH</vt:lpstr>
      <vt:lpstr>SloupecCDH</vt:lpstr>
      <vt:lpstr>'01 SO01 '!SloupecCisloPol</vt:lpstr>
      <vt:lpstr>'01 SO02 '!SloupecCisloPol</vt:lpstr>
      <vt:lpstr>'01 SO02-1 '!SloupecCisloPol</vt:lpstr>
      <vt:lpstr>'01 SO03 '!SloupecCisloPol</vt:lpstr>
      <vt:lpstr>'01 SO04 '!SloupecCisloPol</vt:lpstr>
      <vt:lpstr>SloupecCisloPol</vt:lpstr>
      <vt:lpstr>'01 SO01 '!SloupecCH</vt:lpstr>
      <vt:lpstr>'01 SO02 '!SloupecCH</vt:lpstr>
      <vt:lpstr>'01 SO02-1 '!SloupecCH</vt:lpstr>
      <vt:lpstr>'01 SO03 '!SloupecCH</vt:lpstr>
      <vt:lpstr>'01 SO04 '!SloupecCH</vt:lpstr>
      <vt:lpstr>SloupecCH</vt:lpstr>
      <vt:lpstr>'01 SO01 '!SloupecJC</vt:lpstr>
      <vt:lpstr>'01 SO02 '!SloupecJC</vt:lpstr>
      <vt:lpstr>'01 SO02-1 '!SloupecJC</vt:lpstr>
      <vt:lpstr>'01 SO03 '!SloupecJC</vt:lpstr>
      <vt:lpstr>'01 SO04 '!SloupecJC</vt:lpstr>
      <vt:lpstr>SloupecJC</vt:lpstr>
      <vt:lpstr>'01 SO01 '!SloupecJDH</vt:lpstr>
      <vt:lpstr>'01 SO02 '!SloupecJDH</vt:lpstr>
      <vt:lpstr>'01 SO02-1 '!SloupecJDH</vt:lpstr>
      <vt:lpstr>'01 SO03 '!SloupecJDH</vt:lpstr>
      <vt:lpstr>'01 SO04 '!SloupecJDH</vt:lpstr>
      <vt:lpstr>SloupecJDH</vt:lpstr>
      <vt:lpstr>'01 SO01 '!SloupecJDM</vt:lpstr>
      <vt:lpstr>'01 SO02 '!SloupecJDM</vt:lpstr>
      <vt:lpstr>'01 SO02-1 '!SloupecJDM</vt:lpstr>
      <vt:lpstr>'01 SO03 '!SloupecJDM</vt:lpstr>
      <vt:lpstr>'01 SO04 '!SloupecJDM</vt:lpstr>
      <vt:lpstr>SloupecJDM</vt:lpstr>
      <vt:lpstr>'01 SO01 '!SloupecJH</vt:lpstr>
      <vt:lpstr>'01 SO02 '!SloupecJH</vt:lpstr>
      <vt:lpstr>'01 SO02-1 '!SloupecJH</vt:lpstr>
      <vt:lpstr>'01 SO03 '!SloupecJH</vt:lpstr>
      <vt:lpstr>'01 SO04 '!SloupecJH</vt:lpstr>
      <vt:lpstr>SloupecJH</vt:lpstr>
      <vt:lpstr>'01 SO01 '!SloupecMJ</vt:lpstr>
      <vt:lpstr>'01 SO02 '!SloupecMJ</vt:lpstr>
      <vt:lpstr>'01 SO02-1 '!SloupecMJ</vt:lpstr>
      <vt:lpstr>'01 SO03 '!SloupecMJ</vt:lpstr>
      <vt:lpstr>'01 SO04 '!SloupecMJ</vt:lpstr>
      <vt:lpstr>SloupecMJ</vt:lpstr>
      <vt:lpstr>'01 SO01 '!SloupecMnozstvi</vt:lpstr>
      <vt:lpstr>'01 SO02 '!SloupecMnozstvi</vt:lpstr>
      <vt:lpstr>'01 SO02-1 '!SloupecMnozstvi</vt:lpstr>
      <vt:lpstr>'01 SO03 '!SloupecMnozstvi</vt:lpstr>
      <vt:lpstr>'01 SO04 '!SloupecMnozstvi</vt:lpstr>
      <vt:lpstr>SloupecMnozstvi</vt:lpstr>
      <vt:lpstr>'01 SO01 '!SloupecNazPol</vt:lpstr>
      <vt:lpstr>'01 SO02 '!SloupecNazPol</vt:lpstr>
      <vt:lpstr>'01 SO02-1 '!SloupecNazPol</vt:lpstr>
      <vt:lpstr>'01 SO03 '!SloupecNazPol</vt:lpstr>
      <vt:lpstr>'01 SO04 '!SloupecNazPol</vt:lpstr>
      <vt:lpstr>SloupecNazPol</vt:lpstr>
      <vt:lpstr>'01 SO01 '!SloupecPC</vt:lpstr>
      <vt:lpstr>'01 SO02 '!SloupecPC</vt:lpstr>
      <vt:lpstr>'01 SO02-1 '!SloupecPC</vt:lpstr>
      <vt:lpstr>'01 SO03 '!SloupecPC</vt:lpstr>
      <vt:lpstr>'01 SO04 '!SloupecPC</vt:lpstr>
      <vt:lpstr>SloupecPC</vt:lpstr>
      <vt:lpstr>StavbaCelkem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Netíková Markéta, Ing.</cp:lastModifiedBy>
  <cp:lastPrinted>2022-02-28T16:04:33Z</cp:lastPrinted>
  <dcterms:created xsi:type="dcterms:W3CDTF">2022-02-28T10:53:36Z</dcterms:created>
  <dcterms:modified xsi:type="dcterms:W3CDTF">2022-04-08T07:03:36Z</dcterms:modified>
</cp:coreProperties>
</file>