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kty 2021\015_Dům Komenského náměstí_Hnízdil\"/>
    </mc:Choice>
  </mc:AlternateContent>
  <xr:revisionPtr revIDLastSave="0" documentId="13_ncr:11_{3728F184-C7D4-429B-96A5-C249041B1D3C}" xr6:coauthVersionLast="45" xr6:coauthVersionMax="45" xr10:uidLastSave="{00000000-0000-0000-0000-000000000000}"/>
  <bookViews>
    <workbookView xWindow="-108" yWindow="-108" windowWidth="30936" windowHeight="169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UzivDily" localSheetId="1">Stavba!$I$58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Pol'!$A$1:$X$133</definedName>
    <definedName name="_xlnm.Print_Area" localSheetId="4">'01 02 Pol'!$A$1:$X$134</definedName>
    <definedName name="_xlnm.Print_Area" localSheetId="5">'01 03 Pol'!$A$1:$X$36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G43" i="1"/>
  <c r="H43" i="1" s="1"/>
  <c r="I43" i="1" s="1"/>
  <c r="F43" i="1"/>
  <c r="G42" i="1"/>
  <c r="F42" i="1"/>
  <c r="G41" i="1"/>
  <c r="F41" i="1"/>
  <c r="G40" i="1"/>
  <c r="F40" i="1"/>
  <c r="G39" i="1"/>
  <c r="H39" i="1" s="1"/>
  <c r="I39" i="1" s="1"/>
  <c r="I44" i="1" s="1"/>
  <c r="F39" i="1"/>
  <c r="G26" i="14"/>
  <c r="G8" i="14"/>
  <c r="V8" i="14"/>
  <c r="Q8" i="14"/>
  <c r="O8" i="14"/>
  <c r="M8" i="14"/>
  <c r="K8" i="14"/>
  <c r="I8" i="14"/>
  <c r="BA22" i="14"/>
  <c r="BA13" i="14"/>
  <c r="G9" i="14"/>
  <c r="AF9" i="14" s="1"/>
  <c r="I9" i="14"/>
  <c r="Y9" i="14" s="1"/>
  <c r="K9" i="14"/>
  <c r="M9" i="14"/>
  <c r="AA9" i="14" s="1"/>
  <c r="O9" i="14"/>
  <c r="AB9" i="14" s="1"/>
  <c r="Q9" i="14"/>
  <c r="V9" i="14"/>
  <c r="Z9" i="14"/>
  <c r="AC9" i="14"/>
  <c r="AD9" i="14"/>
  <c r="G10" i="14"/>
  <c r="I10" i="14"/>
  <c r="K10" i="14"/>
  <c r="Z10" i="14" s="1"/>
  <c r="M10" i="14"/>
  <c r="O10" i="14"/>
  <c r="Q10" i="14"/>
  <c r="AC10" i="14" s="1"/>
  <c r="V10" i="14"/>
  <c r="AD10" i="14" s="1"/>
  <c r="Y10" i="14"/>
  <c r="AA10" i="14"/>
  <c r="AB10" i="14"/>
  <c r="AF10" i="14"/>
  <c r="G11" i="14"/>
  <c r="M11" i="14" s="1"/>
  <c r="AA11" i="14" s="1"/>
  <c r="I11" i="14"/>
  <c r="K11" i="14"/>
  <c r="O11" i="14"/>
  <c r="AB11" i="14" s="1"/>
  <c r="Q11" i="14"/>
  <c r="V11" i="14"/>
  <c r="Y11" i="14"/>
  <c r="Z11" i="14"/>
  <c r="AC11" i="14"/>
  <c r="AD11" i="14"/>
  <c r="G12" i="14"/>
  <c r="AF12" i="14" s="1"/>
  <c r="I12" i="14"/>
  <c r="Y12" i="14" s="1"/>
  <c r="K12" i="14"/>
  <c r="Z12" i="14" s="1"/>
  <c r="O12" i="14"/>
  <c r="Q12" i="14"/>
  <c r="V12" i="14"/>
  <c r="AD12" i="14" s="1"/>
  <c r="AB12" i="14"/>
  <c r="AC12" i="14"/>
  <c r="G14" i="14"/>
  <c r="AF14" i="14" s="1"/>
  <c r="I14" i="14"/>
  <c r="K14" i="14"/>
  <c r="Z14" i="14" s="1"/>
  <c r="M14" i="14"/>
  <c r="AA14" i="14" s="1"/>
  <c r="O14" i="14"/>
  <c r="AB14" i="14" s="1"/>
  <c r="Q14" i="14"/>
  <c r="V14" i="14"/>
  <c r="Y14" i="14"/>
  <c r="AC14" i="14"/>
  <c r="AD14" i="14"/>
  <c r="G15" i="14"/>
  <c r="I15" i="14"/>
  <c r="K15" i="14"/>
  <c r="Z15" i="14" s="1"/>
  <c r="M15" i="14"/>
  <c r="AA15" i="14" s="1"/>
  <c r="O15" i="14"/>
  <c r="AB15" i="14" s="1"/>
  <c r="Q15" i="14"/>
  <c r="AC15" i="14" s="1"/>
  <c r="V15" i="14"/>
  <c r="AD15" i="14" s="1"/>
  <c r="Y15" i="14"/>
  <c r="AF15" i="14"/>
  <c r="G16" i="14"/>
  <c r="M16" i="14" s="1"/>
  <c r="AA16" i="14" s="1"/>
  <c r="I16" i="14"/>
  <c r="K16" i="14"/>
  <c r="O16" i="14"/>
  <c r="AB16" i="14" s="1"/>
  <c r="Q16" i="14"/>
  <c r="V16" i="14"/>
  <c r="AD16" i="14" s="1"/>
  <c r="Y16" i="14"/>
  <c r="Z16" i="14"/>
  <c r="AC16" i="14"/>
  <c r="G17" i="14"/>
  <c r="AF17" i="14" s="1"/>
  <c r="I17" i="14"/>
  <c r="Y17" i="14" s="1"/>
  <c r="K17" i="14"/>
  <c r="Z17" i="14" s="1"/>
  <c r="O17" i="14"/>
  <c r="Q17" i="14"/>
  <c r="AC17" i="14" s="1"/>
  <c r="V17" i="14"/>
  <c r="AD17" i="14" s="1"/>
  <c r="AB17" i="14"/>
  <c r="G18" i="14"/>
  <c r="AF18" i="14" s="1"/>
  <c r="I18" i="14"/>
  <c r="Y18" i="14" s="1"/>
  <c r="K18" i="14"/>
  <c r="Z18" i="14" s="1"/>
  <c r="M18" i="14"/>
  <c r="AA18" i="14" s="1"/>
  <c r="O18" i="14"/>
  <c r="AB18" i="14" s="1"/>
  <c r="Q18" i="14"/>
  <c r="V18" i="14"/>
  <c r="AC18" i="14"/>
  <c r="AD18" i="14"/>
  <c r="G19" i="14"/>
  <c r="M19" i="14" s="1"/>
  <c r="AA19" i="14" s="1"/>
  <c r="I19" i="14"/>
  <c r="Y19" i="14" s="1"/>
  <c r="K19" i="14"/>
  <c r="Z19" i="14" s="1"/>
  <c r="O19" i="14"/>
  <c r="AB19" i="14" s="1"/>
  <c r="Q19" i="14"/>
  <c r="AC19" i="14" s="1"/>
  <c r="V19" i="14"/>
  <c r="AD19" i="14" s="1"/>
  <c r="AF19" i="14"/>
  <c r="G20" i="14"/>
  <c r="M20" i="14" s="1"/>
  <c r="AA20" i="14" s="1"/>
  <c r="I20" i="14"/>
  <c r="K20" i="14"/>
  <c r="O20" i="14"/>
  <c r="AB20" i="14" s="1"/>
  <c r="Q20" i="14"/>
  <c r="V20" i="14"/>
  <c r="AD20" i="14" s="1"/>
  <c r="Y20" i="14"/>
  <c r="Z20" i="14"/>
  <c r="AC20" i="14"/>
  <c r="G21" i="14"/>
  <c r="AF21" i="14" s="1"/>
  <c r="I21" i="14"/>
  <c r="Y21" i="14" s="1"/>
  <c r="K21" i="14"/>
  <c r="Z21" i="14" s="1"/>
  <c r="O21" i="14"/>
  <c r="Q21" i="14"/>
  <c r="V21" i="14"/>
  <c r="AD21" i="14" s="1"/>
  <c r="AB21" i="14"/>
  <c r="AC21" i="14"/>
  <c r="G23" i="14"/>
  <c r="AF23" i="14" s="1"/>
  <c r="I23" i="14"/>
  <c r="K23" i="14"/>
  <c r="Z23" i="14" s="1"/>
  <c r="M23" i="14"/>
  <c r="AA23" i="14" s="1"/>
  <c r="O23" i="14"/>
  <c r="AB23" i="14" s="1"/>
  <c r="Q23" i="14"/>
  <c r="V23" i="14"/>
  <c r="Y23" i="14"/>
  <c r="AC23" i="14"/>
  <c r="AD23" i="14"/>
  <c r="G24" i="14"/>
  <c r="M24" i="14" s="1"/>
  <c r="AA24" i="14" s="1"/>
  <c r="I24" i="14"/>
  <c r="Y24" i="14" s="1"/>
  <c r="K24" i="14"/>
  <c r="Z24" i="14" s="1"/>
  <c r="O24" i="14"/>
  <c r="AB24" i="14" s="1"/>
  <c r="Q24" i="14"/>
  <c r="AC24" i="14" s="1"/>
  <c r="V24" i="14"/>
  <c r="AD24" i="14" s="1"/>
  <c r="AF24" i="14"/>
  <c r="AE26" i="14"/>
  <c r="G124" i="13"/>
  <c r="G8" i="13"/>
  <c r="V8" i="13"/>
  <c r="Q8" i="13"/>
  <c r="O8" i="13"/>
  <c r="M8" i="13"/>
  <c r="K8" i="13"/>
  <c r="I8" i="13"/>
  <c r="G9" i="13"/>
  <c r="V9" i="13"/>
  <c r="Q9" i="13"/>
  <c r="O9" i="13"/>
  <c r="M9" i="13"/>
  <c r="K9" i="13"/>
  <c r="I9" i="13"/>
  <c r="G47" i="13"/>
  <c r="V47" i="13"/>
  <c r="Q47" i="13"/>
  <c r="O47" i="13"/>
  <c r="M47" i="13"/>
  <c r="K47" i="13"/>
  <c r="I47" i="13"/>
  <c r="BA11" i="13"/>
  <c r="G10" i="13"/>
  <c r="I10" i="13"/>
  <c r="K10" i="13"/>
  <c r="M10" i="13"/>
  <c r="AA10" i="13" s="1"/>
  <c r="O10" i="13"/>
  <c r="AB10" i="13" s="1"/>
  <c r="Q10" i="13"/>
  <c r="AC10" i="13" s="1"/>
  <c r="V10" i="13"/>
  <c r="Y10" i="13"/>
  <c r="Z10" i="13"/>
  <c r="AD10" i="13"/>
  <c r="AF10" i="13"/>
  <c r="G12" i="13"/>
  <c r="I12" i="13"/>
  <c r="K12" i="13"/>
  <c r="M12" i="13"/>
  <c r="O12" i="13"/>
  <c r="AB12" i="13" s="1"/>
  <c r="Q12" i="13"/>
  <c r="AC12" i="13" s="1"/>
  <c r="V12" i="13"/>
  <c r="AD12" i="13" s="1"/>
  <c r="Y12" i="13"/>
  <c r="Z12" i="13"/>
  <c r="AA12" i="13"/>
  <c r="AF12" i="13"/>
  <c r="G13" i="13"/>
  <c r="AF13" i="13" s="1"/>
  <c r="I13" i="13"/>
  <c r="Y13" i="13" s="1"/>
  <c r="K13" i="13"/>
  <c r="O13" i="13"/>
  <c r="Q13" i="13"/>
  <c r="V13" i="13"/>
  <c r="Z13" i="13"/>
  <c r="AB13" i="13"/>
  <c r="AC13" i="13"/>
  <c r="AD13" i="13"/>
  <c r="G14" i="13"/>
  <c r="I14" i="13"/>
  <c r="Y14" i="13" s="1"/>
  <c r="K14" i="13"/>
  <c r="Z14" i="13" s="1"/>
  <c r="M14" i="13"/>
  <c r="AA14" i="13" s="1"/>
  <c r="O14" i="13"/>
  <c r="Q14" i="13"/>
  <c r="V14" i="13"/>
  <c r="AB14" i="13"/>
  <c r="AC14" i="13"/>
  <c r="AD14" i="13"/>
  <c r="AF14" i="13"/>
  <c r="G16" i="13"/>
  <c r="I16" i="13"/>
  <c r="K16" i="13"/>
  <c r="M16" i="13"/>
  <c r="AA16" i="13" s="1"/>
  <c r="O16" i="13"/>
  <c r="AB16" i="13" s="1"/>
  <c r="Q16" i="13"/>
  <c r="AC16" i="13" s="1"/>
  <c r="V16" i="13"/>
  <c r="Y16" i="13"/>
  <c r="Z16" i="13"/>
  <c r="AD16" i="13"/>
  <c r="AF16" i="13"/>
  <c r="G17" i="13"/>
  <c r="I17" i="13"/>
  <c r="K17" i="13"/>
  <c r="M17" i="13"/>
  <c r="O17" i="13"/>
  <c r="Q17" i="13"/>
  <c r="AC17" i="13" s="1"/>
  <c r="V17" i="13"/>
  <c r="AD17" i="13" s="1"/>
  <c r="Y17" i="13"/>
  <c r="Z17" i="13"/>
  <c r="AA17" i="13"/>
  <c r="AB17" i="13"/>
  <c r="AF17" i="13"/>
  <c r="G18" i="13"/>
  <c r="AF18" i="13" s="1"/>
  <c r="I18" i="13"/>
  <c r="Y18" i="13" s="1"/>
  <c r="K18" i="13"/>
  <c r="O18" i="13"/>
  <c r="Q18" i="13"/>
  <c r="V18" i="13"/>
  <c r="Z18" i="13"/>
  <c r="AB18" i="13"/>
  <c r="AC18" i="13"/>
  <c r="AD18" i="13"/>
  <c r="G19" i="13"/>
  <c r="I19" i="13"/>
  <c r="Y19" i="13" s="1"/>
  <c r="K19" i="13"/>
  <c r="Z19" i="13" s="1"/>
  <c r="M19" i="13"/>
  <c r="AA19" i="13" s="1"/>
  <c r="O19" i="13"/>
  <c r="Q19" i="13"/>
  <c r="V19" i="13"/>
  <c r="AB19" i="13"/>
  <c r="AC19" i="13"/>
  <c r="AD19" i="13"/>
  <c r="AF19" i="13"/>
  <c r="G20" i="13"/>
  <c r="I20" i="13"/>
  <c r="K20" i="13"/>
  <c r="M20" i="13"/>
  <c r="AA20" i="13" s="1"/>
  <c r="O20" i="13"/>
  <c r="AB20" i="13" s="1"/>
  <c r="Q20" i="13"/>
  <c r="AC20" i="13" s="1"/>
  <c r="V20" i="13"/>
  <c r="Y20" i="13"/>
  <c r="Z20" i="13"/>
  <c r="AD20" i="13"/>
  <c r="AF20" i="13"/>
  <c r="G22" i="13"/>
  <c r="I22" i="13"/>
  <c r="K22" i="13"/>
  <c r="M22" i="13"/>
  <c r="O22" i="13"/>
  <c r="Q22" i="13"/>
  <c r="AC22" i="13" s="1"/>
  <c r="V22" i="13"/>
  <c r="AD22" i="13" s="1"/>
  <c r="Y22" i="13"/>
  <c r="Z22" i="13"/>
  <c r="AA22" i="13"/>
  <c r="AB22" i="13"/>
  <c r="AF22" i="13"/>
  <c r="G23" i="13"/>
  <c r="AF23" i="13" s="1"/>
  <c r="I23" i="13"/>
  <c r="Y23" i="13" s="1"/>
  <c r="K23" i="13"/>
  <c r="O23" i="13"/>
  <c r="Q23" i="13"/>
  <c r="V23" i="13"/>
  <c r="Z23" i="13"/>
  <c r="AB23" i="13"/>
  <c r="AC23" i="13"/>
  <c r="AD23" i="13"/>
  <c r="G25" i="13"/>
  <c r="I25" i="13"/>
  <c r="Y25" i="13" s="1"/>
  <c r="K25" i="13"/>
  <c r="Z25" i="13" s="1"/>
  <c r="M25" i="13"/>
  <c r="AA25" i="13" s="1"/>
  <c r="O25" i="13"/>
  <c r="Q25" i="13"/>
  <c r="V25" i="13"/>
  <c r="AB25" i="13"/>
  <c r="AC25" i="13"/>
  <c r="AD25" i="13"/>
  <c r="AF25" i="13"/>
  <c r="G27" i="13"/>
  <c r="I27" i="13"/>
  <c r="K27" i="13"/>
  <c r="M27" i="13"/>
  <c r="AA27" i="13" s="1"/>
  <c r="O27" i="13"/>
  <c r="AB27" i="13" s="1"/>
  <c r="Q27" i="13"/>
  <c r="AC27" i="13" s="1"/>
  <c r="V27" i="13"/>
  <c r="Y27" i="13"/>
  <c r="Z27" i="13"/>
  <c r="AD27" i="13"/>
  <c r="AF27" i="13"/>
  <c r="G28" i="13"/>
  <c r="I28" i="13"/>
  <c r="K28" i="13"/>
  <c r="M28" i="13"/>
  <c r="O28" i="13"/>
  <c r="Q28" i="13"/>
  <c r="AC28" i="13" s="1"/>
  <c r="V28" i="13"/>
  <c r="AD28" i="13" s="1"/>
  <c r="Y28" i="13"/>
  <c r="Z28" i="13"/>
  <c r="AA28" i="13"/>
  <c r="AB28" i="13"/>
  <c r="AF28" i="13"/>
  <c r="G29" i="13"/>
  <c r="AF29" i="13" s="1"/>
  <c r="I29" i="13"/>
  <c r="Y29" i="13" s="1"/>
  <c r="K29" i="13"/>
  <c r="O29" i="13"/>
  <c r="Q29" i="13"/>
  <c r="V29" i="13"/>
  <c r="Z29" i="13"/>
  <c r="AB29" i="13"/>
  <c r="AC29" i="13"/>
  <c r="AD29" i="13"/>
  <c r="G30" i="13"/>
  <c r="I30" i="13"/>
  <c r="Y30" i="13" s="1"/>
  <c r="K30" i="13"/>
  <c r="Z30" i="13" s="1"/>
  <c r="M30" i="13"/>
  <c r="AA30" i="13" s="1"/>
  <c r="O30" i="13"/>
  <c r="Q30" i="13"/>
  <c r="V30" i="13"/>
  <c r="AB30" i="13"/>
  <c r="AC30" i="13"/>
  <c r="AD30" i="13"/>
  <c r="AF30" i="13"/>
  <c r="G31" i="13"/>
  <c r="I31" i="13"/>
  <c r="K31" i="13"/>
  <c r="M31" i="13"/>
  <c r="AA31" i="13" s="1"/>
  <c r="O31" i="13"/>
  <c r="AB31" i="13" s="1"/>
  <c r="Q31" i="13"/>
  <c r="AC31" i="13" s="1"/>
  <c r="V31" i="13"/>
  <c r="Y31" i="13"/>
  <c r="Z31" i="13"/>
  <c r="AD31" i="13"/>
  <c r="AF31" i="13"/>
  <c r="G32" i="13"/>
  <c r="I32" i="13"/>
  <c r="K32" i="13"/>
  <c r="M32" i="13"/>
  <c r="O32" i="13"/>
  <c r="Q32" i="13"/>
  <c r="AC32" i="13" s="1"/>
  <c r="V32" i="13"/>
  <c r="AD32" i="13" s="1"/>
  <c r="Y32" i="13"/>
  <c r="Z32" i="13"/>
  <c r="AA32" i="13"/>
  <c r="AB32" i="13"/>
  <c r="AF32" i="13"/>
  <c r="G33" i="13"/>
  <c r="AF33" i="13" s="1"/>
  <c r="I33" i="13"/>
  <c r="Y33" i="13" s="1"/>
  <c r="K33" i="13"/>
  <c r="O33" i="13"/>
  <c r="Q33" i="13"/>
  <c r="V33" i="13"/>
  <c r="Z33" i="13"/>
  <c r="AB33" i="13"/>
  <c r="AC33" i="13"/>
  <c r="AD33" i="13"/>
  <c r="G34" i="13"/>
  <c r="I34" i="13"/>
  <c r="Y34" i="13" s="1"/>
  <c r="K34" i="13"/>
  <c r="Z34" i="13" s="1"/>
  <c r="M34" i="13"/>
  <c r="AA34" i="13" s="1"/>
  <c r="O34" i="13"/>
  <c r="Q34" i="13"/>
  <c r="V34" i="13"/>
  <c r="AD34" i="13" s="1"/>
  <c r="AB34" i="13"/>
  <c r="AC34" i="13"/>
  <c r="AF34" i="13"/>
  <c r="G35" i="13"/>
  <c r="I35" i="13"/>
  <c r="K35" i="13"/>
  <c r="M35" i="13"/>
  <c r="AA35" i="13" s="1"/>
  <c r="O35" i="13"/>
  <c r="AB35" i="13" s="1"/>
  <c r="Q35" i="13"/>
  <c r="AC35" i="13" s="1"/>
  <c r="V35" i="13"/>
  <c r="Y35" i="13"/>
  <c r="Z35" i="13"/>
  <c r="AD35" i="13"/>
  <c r="AF35" i="13"/>
  <c r="G36" i="13"/>
  <c r="I36" i="13"/>
  <c r="K36" i="13"/>
  <c r="M36" i="13"/>
  <c r="O36" i="13"/>
  <c r="AB36" i="13" s="1"/>
  <c r="Q36" i="13"/>
  <c r="AC36" i="13" s="1"/>
  <c r="V36" i="13"/>
  <c r="AD36" i="13" s="1"/>
  <c r="Y36" i="13"/>
  <c r="Z36" i="13"/>
  <c r="AA36" i="13"/>
  <c r="AF36" i="13"/>
  <c r="G37" i="13"/>
  <c r="AF37" i="13" s="1"/>
  <c r="I37" i="13"/>
  <c r="Y37" i="13" s="1"/>
  <c r="K37" i="13"/>
  <c r="O37" i="13"/>
  <c r="AB37" i="13" s="1"/>
  <c r="Q37" i="13"/>
  <c r="V37" i="13"/>
  <c r="Z37" i="13"/>
  <c r="AC37" i="13"/>
  <c r="AD37" i="13"/>
  <c r="G38" i="13"/>
  <c r="I38" i="13"/>
  <c r="Y38" i="13" s="1"/>
  <c r="K38" i="13"/>
  <c r="Z38" i="13" s="1"/>
  <c r="M38" i="13"/>
  <c r="AA38" i="13" s="1"/>
  <c r="O38" i="13"/>
  <c r="Q38" i="13"/>
  <c r="V38" i="13"/>
  <c r="AD38" i="13" s="1"/>
  <c r="AB38" i="13"/>
  <c r="AC38" i="13"/>
  <c r="AF38" i="13"/>
  <c r="G39" i="13"/>
  <c r="I39" i="13"/>
  <c r="K39" i="13"/>
  <c r="M39" i="13"/>
  <c r="AA39" i="13" s="1"/>
  <c r="O39" i="13"/>
  <c r="AB39" i="13" s="1"/>
  <c r="Q39" i="13"/>
  <c r="AC39" i="13" s="1"/>
  <c r="V39" i="13"/>
  <c r="Y39" i="13"/>
  <c r="Z39" i="13"/>
  <c r="AD39" i="13"/>
  <c r="AF39" i="13"/>
  <c r="G40" i="13"/>
  <c r="I40" i="13"/>
  <c r="K40" i="13"/>
  <c r="Z40" i="13" s="1"/>
  <c r="M40" i="13"/>
  <c r="O40" i="13"/>
  <c r="AB40" i="13" s="1"/>
  <c r="Q40" i="13"/>
  <c r="AC40" i="13" s="1"/>
  <c r="V40" i="13"/>
  <c r="AD40" i="13" s="1"/>
  <c r="Y40" i="13"/>
  <c r="AA40" i="13"/>
  <c r="AF40" i="13"/>
  <c r="G41" i="13"/>
  <c r="AF41" i="13" s="1"/>
  <c r="I41" i="13"/>
  <c r="Y41" i="13" s="1"/>
  <c r="K41" i="13"/>
  <c r="O41" i="13"/>
  <c r="AB41" i="13" s="1"/>
  <c r="Q41" i="13"/>
  <c r="V41" i="13"/>
  <c r="AD41" i="13" s="1"/>
  <c r="Z41" i="13"/>
  <c r="AC41" i="13"/>
  <c r="G42" i="13"/>
  <c r="I42" i="13"/>
  <c r="Y42" i="13" s="1"/>
  <c r="K42" i="13"/>
  <c r="Z42" i="13" s="1"/>
  <c r="M42" i="13"/>
  <c r="AA42" i="13" s="1"/>
  <c r="O42" i="13"/>
  <c r="Q42" i="13"/>
  <c r="V42" i="13"/>
  <c r="AD42" i="13" s="1"/>
  <c r="AB42" i="13"/>
  <c r="AC42" i="13"/>
  <c r="AF42" i="13"/>
  <c r="G43" i="13"/>
  <c r="I43" i="13"/>
  <c r="K43" i="13"/>
  <c r="M43" i="13"/>
  <c r="AA43" i="13" s="1"/>
  <c r="O43" i="13"/>
  <c r="AB43" i="13" s="1"/>
  <c r="Q43" i="13"/>
  <c r="AC43" i="13" s="1"/>
  <c r="V43" i="13"/>
  <c r="Y43" i="13"/>
  <c r="Z43" i="13"/>
  <c r="AD43" i="13"/>
  <c r="AF43" i="13"/>
  <c r="G44" i="13"/>
  <c r="I44" i="13"/>
  <c r="K44" i="13"/>
  <c r="Z44" i="13" s="1"/>
  <c r="M44" i="13"/>
  <c r="O44" i="13"/>
  <c r="Q44" i="13"/>
  <c r="AC44" i="13" s="1"/>
  <c r="V44" i="13"/>
  <c r="AD44" i="13" s="1"/>
  <c r="Y44" i="13"/>
  <c r="AA44" i="13"/>
  <c r="AB44" i="13"/>
  <c r="AF44" i="13"/>
  <c r="G45" i="13"/>
  <c r="AF45" i="13" s="1"/>
  <c r="I45" i="13"/>
  <c r="Y45" i="13" s="1"/>
  <c r="K45" i="13"/>
  <c r="O45" i="13"/>
  <c r="AB45" i="13" s="1"/>
  <c r="Q45" i="13"/>
  <c r="V45" i="13"/>
  <c r="Z45" i="13"/>
  <c r="AC45" i="13"/>
  <c r="AD45" i="13"/>
  <c r="G46" i="13"/>
  <c r="I46" i="13"/>
  <c r="Y46" i="13" s="1"/>
  <c r="K46" i="13"/>
  <c r="Z46" i="13" s="1"/>
  <c r="M46" i="13"/>
  <c r="AA46" i="13" s="1"/>
  <c r="O46" i="13"/>
  <c r="Q46" i="13"/>
  <c r="V46" i="13"/>
  <c r="AD46" i="13" s="1"/>
  <c r="AB46" i="13"/>
  <c r="AC46" i="13"/>
  <c r="AF46" i="13"/>
  <c r="G48" i="13"/>
  <c r="I48" i="13"/>
  <c r="K48" i="13"/>
  <c r="M48" i="13"/>
  <c r="AA48" i="13" s="1"/>
  <c r="O48" i="13"/>
  <c r="AB48" i="13" s="1"/>
  <c r="Q48" i="13"/>
  <c r="AC48" i="13" s="1"/>
  <c r="V48" i="13"/>
  <c r="Y48" i="13"/>
  <c r="Z48" i="13"/>
  <c r="AD48" i="13"/>
  <c r="AF48" i="13"/>
  <c r="G62" i="13"/>
  <c r="I62" i="13"/>
  <c r="K62" i="13"/>
  <c r="M62" i="13"/>
  <c r="O62" i="13"/>
  <c r="Q62" i="13"/>
  <c r="AC62" i="13" s="1"/>
  <c r="V62" i="13"/>
  <c r="AD62" i="13" s="1"/>
  <c r="Y62" i="13"/>
  <c r="Z62" i="13"/>
  <c r="AA62" i="13"/>
  <c r="AB62" i="13"/>
  <c r="AF62" i="13"/>
  <c r="G63" i="13"/>
  <c r="AF63" i="13" s="1"/>
  <c r="I63" i="13"/>
  <c r="Y63" i="13" s="1"/>
  <c r="K63" i="13"/>
  <c r="O63" i="13"/>
  <c r="AB63" i="13" s="1"/>
  <c r="Q63" i="13"/>
  <c r="V63" i="13"/>
  <c r="Z63" i="13"/>
  <c r="AC63" i="13"/>
  <c r="AD63" i="13"/>
  <c r="G66" i="13"/>
  <c r="I66" i="13"/>
  <c r="Y66" i="13" s="1"/>
  <c r="K66" i="13"/>
  <c r="Z66" i="13" s="1"/>
  <c r="M66" i="13"/>
  <c r="AA66" i="13" s="1"/>
  <c r="O66" i="13"/>
  <c r="Q66" i="13"/>
  <c r="V66" i="13"/>
  <c r="AD66" i="13" s="1"/>
  <c r="AB66" i="13"/>
  <c r="AC66" i="13"/>
  <c r="AF66" i="13"/>
  <c r="G78" i="13"/>
  <c r="I78" i="13"/>
  <c r="K78" i="13"/>
  <c r="M78" i="13"/>
  <c r="AA78" i="13" s="1"/>
  <c r="O78" i="13"/>
  <c r="AB78" i="13" s="1"/>
  <c r="Q78" i="13"/>
  <c r="AC78" i="13" s="1"/>
  <c r="V78" i="13"/>
  <c r="Y78" i="13"/>
  <c r="Z78" i="13"/>
  <c r="AD78" i="13"/>
  <c r="AF78" i="13"/>
  <c r="G87" i="13"/>
  <c r="I87" i="13"/>
  <c r="K87" i="13"/>
  <c r="Z87" i="13" s="1"/>
  <c r="M87" i="13"/>
  <c r="O87" i="13"/>
  <c r="Q87" i="13"/>
  <c r="AC87" i="13" s="1"/>
  <c r="V87" i="13"/>
  <c r="AD87" i="13" s="1"/>
  <c r="Y87" i="13"/>
  <c r="AA87" i="13"/>
  <c r="AB87" i="13"/>
  <c r="AF87" i="13"/>
  <c r="G96" i="13"/>
  <c r="AF96" i="13" s="1"/>
  <c r="I96" i="13"/>
  <c r="Y96" i="13" s="1"/>
  <c r="K96" i="13"/>
  <c r="O96" i="13"/>
  <c r="AB96" i="13" s="1"/>
  <c r="Q96" i="13"/>
  <c r="V96" i="13"/>
  <c r="Z96" i="13"/>
  <c r="AC96" i="13"/>
  <c r="AD96" i="13"/>
  <c r="G104" i="13"/>
  <c r="I104" i="13"/>
  <c r="Y104" i="13" s="1"/>
  <c r="K104" i="13"/>
  <c r="Z104" i="13" s="1"/>
  <c r="M104" i="13"/>
  <c r="AA104" i="13" s="1"/>
  <c r="O104" i="13"/>
  <c r="Q104" i="13"/>
  <c r="V104" i="13"/>
  <c r="AD104" i="13" s="1"/>
  <c r="AB104" i="13"/>
  <c r="AC104" i="13"/>
  <c r="AF104" i="13"/>
  <c r="G105" i="13"/>
  <c r="I105" i="13"/>
  <c r="K105" i="13"/>
  <c r="M105" i="13"/>
  <c r="AA105" i="13" s="1"/>
  <c r="O105" i="13"/>
  <c r="AB105" i="13" s="1"/>
  <c r="Q105" i="13"/>
  <c r="AC105" i="13" s="1"/>
  <c r="V105" i="13"/>
  <c r="Y105" i="13"/>
  <c r="Z105" i="13"/>
  <c r="AD105" i="13"/>
  <c r="AF105" i="13"/>
  <c r="G106" i="13"/>
  <c r="I106" i="13"/>
  <c r="K106" i="13"/>
  <c r="Z106" i="13" s="1"/>
  <c r="M106" i="13"/>
  <c r="O106" i="13"/>
  <c r="Q106" i="13"/>
  <c r="AC106" i="13" s="1"/>
  <c r="V106" i="13"/>
  <c r="AD106" i="13" s="1"/>
  <c r="Y106" i="13"/>
  <c r="AA106" i="13"/>
  <c r="AB106" i="13"/>
  <c r="AF106" i="13"/>
  <c r="G107" i="13"/>
  <c r="AF107" i="13" s="1"/>
  <c r="I107" i="13"/>
  <c r="Y107" i="13" s="1"/>
  <c r="K107" i="13"/>
  <c r="O107" i="13"/>
  <c r="AB107" i="13" s="1"/>
  <c r="Q107" i="13"/>
  <c r="V107" i="13"/>
  <c r="Z107" i="13"/>
  <c r="AC107" i="13"/>
  <c r="AD107" i="13"/>
  <c r="G108" i="13"/>
  <c r="I108" i="13"/>
  <c r="Y108" i="13" s="1"/>
  <c r="K108" i="13"/>
  <c r="Z108" i="13" s="1"/>
  <c r="M108" i="13"/>
  <c r="AA108" i="13" s="1"/>
  <c r="O108" i="13"/>
  <c r="Q108" i="13"/>
  <c r="V108" i="13"/>
  <c r="AD108" i="13" s="1"/>
  <c r="AB108" i="13"/>
  <c r="AC108" i="13"/>
  <c r="AF108" i="13"/>
  <c r="G109" i="13"/>
  <c r="I109" i="13"/>
  <c r="K109" i="13"/>
  <c r="M109" i="13"/>
  <c r="AA109" i="13" s="1"/>
  <c r="O109" i="13"/>
  <c r="AB109" i="13" s="1"/>
  <c r="Q109" i="13"/>
  <c r="AC109" i="13" s="1"/>
  <c r="V109" i="13"/>
  <c r="Y109" i="13"/>
  <c r="Z109" i="13"/>
  <c r="AD109" i="13"/>
  <c r="AF109" i="13"/>
  <c r="G110" i="13"/>
  <c r="I110" i="13"/>
  <c r="K110" i="13"/>
  <c r="Z110" i="13" s="1"/>
  <c r="M110" i="13"/>
  <c r="O110" i="13"/>
  <c r="Q110" i="13"/>
  <c r="AC110" i="13" s="1"/>
  <c r="V110" i="13"/>
  <c r="AD110" i="13" s="1"/>
  <c r="Y110" i="13"/>
  <c r="AA110" i="13"/>
  <c r="AB110" i="13"/>
  <c r="AF110" i="13"/>
  <c r="G111" i="13"/>
  <c r="AF111" i="13" s="1"/>
  <c r="I111" i="13"/>
  <c r="Y111" i="13" s="1"/>
  <c r="K111" i="13"/>
  <c r="O111" i="13"/>
  <c r="AB111" i="13" s="1"/>
  <c r="Q111" i="13"/>
  <c r="V111" i="13"/>
  <c r="Z111" i="13"/>
  <c r="AC111" i="13"/>
  <c r="AD111" i="13"/>
  <c r="G112" i="13"/>
  <c r="I112" i="13"/>
  <c r="Y112" i="13" s="1"/>
  <c r="K112" i="13"/>
  <c r="Z112" i="13" s="1"/>
  <c r="M112" i="13"/>
  <c r="AA112" i="13" s="1"/>
  <c r="O112" i="13"/>
  <c r="Q112" i="13"/>
  <c r="V112" i="13"/>
  <c r="AD112" i="13" s="1"/>
  <c r="AB112" i="13"/>
  <c r="AC112" i="13"/>
  <c r="AF112" i="13"/>
  <c r="G113" i="13"/>
  <c r="I113" i="13"/>
  <c r="K113" i="13"/>
  <c r="M113" i="13"/>
  <c r="AA113" i="13" s="1"/>
  <c r="O113" i="13"/>
  <c r="AB113" i="13" s="1"/>
  <c r="Q113" i="13"/>
  <c r="AC113" i="13" s="1"/>
  <c r="V113" i="13"/>
  <c r="Y113" i="13"/>
  <c r="Z113" i="13"/>
  <c r="AD113" i="13"/>
  <c r="AF113" i="13"/>
  <c r="G114" i="13"/>
  <c r="I114" i="13"/>
  <c r="K114" i="13"/>
  <c r="M114" i="13"/>
  <c r="O114" i="13"/>
  <c r="AB114" i="13" s="1"/>
  <c r="Q114" i="13"/>
  <c r="AC114" i="13" s="1"/>
  <c r="V114" i="13"/>
  <c r="AD114" i="13" s="1"/>
  <c r="Y114" i="13"/>
  <c r="Z114" i="13"/>
  <c r="AA114" i="13"/>
  <c r="AF114" i="13"/>
  <c r="G115" i="13"/>
  <c r="AF115" i="13" s="1"/>
  <c r="I115" i="13"/>
  <c r="Y115" i="13" s="1"/>
  <c r="K115" i="13"/>
  <c r="O115" i="13"/>
  <c r="AB115" i="13" s="1"/>
  <c r="Q115" i="13"/>
  <c r="V115" i="13"/>
  <c r="Z115" i="13"/>
  <c r="AC115" i="13"/>
  <c r="AD115" i="13"/>
  <c r="G116" i="13"/>
  <c r="I116" i="13"/>
  <c r="Y116" i="13" s="1"/>
  <c r="K116" i="13"/>
  <c r="Z116" i="13" s="1"/>
  <c r="M116" i="13"/>
  <c r="AA116" i="13" s="1"/>
  <c r="O116" i="13"/>
  <c r="Q116" i="13"/>
  <c r="V116" i="13"/>
  <c r="AD116" i="13" s="1"/>
  <c r="AB116" i="13"/>
  <c r="AC116" i="13"/>
  <c r="AF116" i="13"/>
  <c r="G117" i="13"/>
  <c r="I117" i="13"/>
  <c r="K117" i="13"/>
  <c r="M117" i="13"/>
  <c r="AA117" i="13" s="1"/>
  <c r="O117" i="13"/>
  <c r="AB117" i="13" s="1"/>
  <c r="Q117" i="13"/>
  <c r="AC117" i="13" s="1"/>
  <c r="V117" i="13"/>
  <c r="Y117" i="13"/>
  <c r="Z117" i="13"/>
  <c r="AD117" i="13"/>
  <c r="AF117" i="13"/>
  <c r="G118" i="13"/>
  <c r="M118" i="13" s="1"/>
  <c r="AA118" i="13" s="1"/>
  <c r="I118" i="13"/>
  <c r="K118" i="13"/>
  <c r="Z118" i="13" s="1"/>
  <c r="O118" i="13"/>
  <c r="Q118" i="13"/>
  <c r="AC118" i="13" s="1"/>
  <c r="V118" i="13"/>
  <c r="AD118" i="13" s="1"/>
  <c r="Y118" i="13"/>
  <c r="AB118" i="13"/>
  <c r="AF118" i="13"/>
  <c r="G119" i="13"/>
  <c r="AF119" i="13" s="1"/>
  <c r="I119" i="13"/>
  <c r="Y119" i="13" s="1"/>
  <c r="K119" i="13"/>
  <c r="O119" i="13"/>
  <c r="AB119" i="13" s="1"/>
  <c r="Q119" i="13"/>
  <c r="V119" i="13"/>
  <c r="Z119" i="13"/>
  <c r="AC119" i="13"/>
  <c r="AD119" i="13"/>
  <c r="G120" i="13"/>
  <c r="I120" i="13"/>
  <c r="Y120" i="13" s="1"/>
  <c r="K120" i="13"/>
  <c r="Z120" i="13" s="1"/>
  <c r="M120" i="13"/>
  <c r="AA120" i="13" s="1"/>
  <c r="O120" i="13"/>
  <c r="Q120" i="13"/>
  <c r="V120" i="13"/>
  <c r="AD120" i="13" s="1"/>
  <c r="AB120" i="13"/>
  <c r="AC120" i="13"/>
  <c r="AF120" i="13"/>
  <c r="G121" i="13"/>
  <c r="I121" i="13"/>
  <c r="K121" i="13"/>
  <c r="M121" i="13"/>
  <c r="AA121" i="13" s="1"/>
  <c r="O121" i="13"/>
  <c r="AB121" i="13" s="1"/>
  <c r="Q121" i="13"/>
  <c r="AC121" i="13" s="1"/>
  <c r="V121" i="13"/>
  <c r="Y121" i="13"/>
  <c r="Z121" i="13"/>
  <c r="AD121" i="13"/>
  <c r="AF121" i="13"/>
  <c r="G122" i="13"/>
  <c r="M122" i="13" s="1"/>
  <c r="AA122" i="13" s="1"/>
  <c r="I122" i="13"/>
  <c r="K122" i="13"/>
  <c r="Z122" i="13" s="1"/>
  <c r="O122" i="13"/>
  <c r="AB122" i="13" s="1"/>
  <c r="Q122" i="13"/>
  <c r="AC122" i="13" s="1"/>
  <c r="V122" i="13"/>
  <c r="AD122" i="13" s="1"/>
  <c r="Y122" i="13"/>
  <c r="AF122" i="13"/>
  <c r="AE124" i="13"/>
  <c r="AF124" i="13"/>
  <c r="G123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71" i="12"/>
  <c r="V71" i="12"/>
  <c r="Q71" i="12"/>
  <c r="O71" i="12"/>
  <c r="M71" i="12"/>
  <c r="K71" i="12"/>
  <c r="I71" i="12"/>
  <c r="G10" i="12"/>
  <c r="I10" i="12"/>
  <c r="K10" i="12"/>
  <c r="M10" i="12"/>
  <c r="AA10" i="12" s="1"/>
  <c r="O10" i="12"/>
  <c r="AB10" i="12" s="1"/>
  <c r="Q10" i="12"/>
  <c r="AC10" i="12" s="1"/>
  <c r="V10" i="12"/>
  <c r="AD10" i="12" s="1"/>
  <c r="Y10" i="12"/>
  <c r="Z10" i="12"/>
  <c r="AF10" i="12"/>
  <c r="G11" i="12"/>
  <c r="M11" i="12" s="1"/>
  <c r="AA11" i="12" s="1"/>
  <c r="I11" i="12"/>
  <c r="K11" i="12"/>
  <c r="O11" i="12"/>
  <c r="AB11" i="12" s="1"/>
  <c r="Q11" i="12"/>
  <c r="AC11" i="12" s="1"/>
  <c r="V11" i="12"/>
  <c r="AD11" i="12" s="1"/>
  <c r="Y11" i="12"/>
  <c r="Z11" i="12"/>
  <c r="G12" i="12"/>
  <c r="I12" i="12"/>
  <c r="Y12" i="12" s="1"/>
  <c r="K12" i="12"/>
  <c r="O12" i="12"/>
  <c r="Q12" i="12"/>
  <c r="V12" i="12"/>
  <c r="AD12" i="12" s="1"/>
  <c r="Z12" i="12"/>
  <c r="AB12" i="12"/>
  <c r="AC12" i="12"/>
  <c r="G13" i="12"/>
  <c r="I13" i="12"/>
  <c r="Y13" i="12" s="1"/>
  <c r="K13" i="12"/>
  <c r="Z13" i="12" s="1"/>
  <c r="M13" i="12"/>
  <c r="AA13" i="12" s="1"/>
  <c r="O13" i="12"/>
  <c r="AB13" i="12" s="1"/>
  <c r="Q13" i="12"/>
  <c r="V13" i="12"/>
  <c r="AC13" i="12"/>
  <c r="AD13" i="12"/>
  <c r="AF13" i="12"/>
  <c r="G14" i="12"/>
  <c r="I14" i="12"/>
  <c r="K14" i="12"/>
  <c r="Z14" i="12" s="1"/>
  <c r="M14" i="12"/>
  <c r="AA14" i="12" s="1"/>
  <c r="O14" i="12"/>
  <c r="AB14" i="12" s="1"/>
  <c r="Q14" i="12"/>
  <c r="V14" i="12"/>
  <c r="Y14" i="12"/>
  <c r="AC14" i="12"/>
  <c r="AD14" i="12"/>
  <c r="AF14" i="12"/>
  <c r="G15" i="12"/>
  <c r="M15" i="12" s="1"/>
  <c r="AA15" i="12" s="1"/>
  <c r="I15" i="12"/>
  <c r="K15" i="12"/>
  <c r="O15" i="12"/>
  <c r="AB15" i="12" s="1"/>
  <c r="Q15" i="12"/>
  <c r="AC15" i="12" s="1"/>
  <c r="V15" i="12"/>
  <c r="AD15" i="12" s="1"/>
  <c r="Y15" i="12"/>
  <c r="Z15" i="12"/>
  <c r="AF15" i="12"/>
  <c r="G16" i="12"/>
  <c r="I16" i="12"/>
  <c r="K16" i="12"/>
  <c r="O16" i="12"/>
  <c r="Q16" i="12"/>
  <c r="V16" i="12"/>
  <c r="AD16" i="12" s="1"/>
  <c r="Y16" i="12"/>
  <c r="Z16" i="12"/>
  <c r="AB16" i="12"/>
  <c r="AC16" i="12"/>
  <c r="G17" i="12"/>
  <c r="AF17" i="12" s="1"/>
  <c r="I17" i="12"/>
  <c r="Y17" i="12" s="1"/>
  <c r="K17" i="12"/>
  <c r="Z17" i="12" s="1"/>
  <c r="M17" i="12"/>
  <c r="AA17" i="12" s="1"/>
  <c r="O17" i="12"/>
  <c r="Q17" i="12"/>
  <c r="V17" i="12"/>
  <c r="AB17" i="12"/>
  <c r="AC17" i="12"/>
  <c r="AD17" i="12"/>
  <c r="G18" i="12"/>
  <c r="I18" i="12"/>
  <c r="K18" i="12"/>
  <c r="Z18" i="12" s="1"/>
  <c r="M18" i="12"/>
  <c r="AA18" i="12" s="1"/>
  <c r="O18" i="12"/>
  <c r="AB18" i="12" s="1"/>
  <c r="Q18" i="12"/>
  <c r="V18" i="12"/>
  <c r="AD18" i="12" s="1"/>
  <c r="Y18" i="12"/>
  <c r="AC18" i="12"/>
  <c r="AF18" i="12"/>
  <c r="G19" i="12"/>
  <c r="M19" i="12" s="1"/>
  <c r="AA19" i="12" s="1"/>
  <c r="I19" i="12"/>
  <c r="K19" i="12"/>
  <c r="O19" i="12"/>
  <c r="AB19" i="12" s="1"/>
  <c r="Q19" i="12"/>
  <c r="AC19" i="12" s="1"/>
  <c r="V19" i="12"/>
  <c r="AD19" i="12" s="1"/>
  <c r="Y19" i="12"/>
  <c r="Z19" i="12"/>
  <c r="AF19" i="12"/>
  <c r="G20" i="12"/>
  <c r="I20" i="12"/>
  <c r="Y20" i="12" s="1"/>
  <c r="K20" i="12"/>
  <c r="Z20" i="12" s="1"/>
  <c r="O20" i="12"/>
  <c r="Q20" i="12"/>
  <c r="V20" i="12"/>
  <c r="AD20" i="12" s="1"/>
  <c r="AB20" i="12"/>
  <c r="AC20" i="12"/>
  <c r="G21" i="12"/>
  <c r="AF21" i="12" s="1"/>
  <c r="I21" i="12"/>
  <c r="Y21" i="12" s="1"/>
  <c r="K21" i="12"/>
  <c r="Z21" i="12" s="1"/>
  <c r="M21" i="12"/>
  <c r="O21" i="12"/>
  <c r="Q21" i="12"/>
  <c r="V21" i="12"/>
  <c r="AA21" i="12"/>
  <c r="AB21" i="12"/>
  <c r="AC21" i="12"/>
  <c r="AD21" i="12"/>
  <c r="G22" i="12"/>
  <c r="I22" i="12"/>
  <c r="K22" i="12"/>
  <c r="Z22" i="12" s="1"/>
  <c r="M22" i="12"/>
  <c r="AA22" i="12" s="1"/>
  <c r="O22" i="12"/>
  <c r="AB22" i="12" s="1"/>
  <c r="Q22" i="12"/>
  <c r="AC22" i="12" s="1"/>
  <c r="V22" i="12"/>
  <c r="AD22" i="12" s="1"/>
  <c r="Y22" i="12"/>
  <c r="AF22" i="12"/>
  <c r="G23" i="12"/>
  <c r="M23" i="12" s="1"/>
  <c r="AA23" i="12" s="1"/>
  <c r="I23" i="12"/>
  <c r="K23" i="12"/>
  <c r="O23" i="12"/>
  <c r="AB23" i="12" s="1"/>
  <c r="Q23" i="12"/>
  <c r="AC23" i="12" s="1"/>
  <c r="V23" i="12"/>
  <c r="AD23" i="12" s="1"/>
  <c r="Y23" i="12"/>
  <c r="Z23" i="12"/>
  <c r="AF23" i="12"/>
  <c r="G24" i="12"/>
  <c r="I24" i="12"/>
  <c r="Y24" i="12" s="1"/>
  <c r="K24" i="12"/>
  <c r="Z24" i="12" s="1"/>
  <c r="O24" i="12"/>
  <c r="Q24" i="12"/>
  <c r="V24" i="12"/>
  <c r="AD24" i="12" s="1"/>
  <c r="AB24" i="12"/>
  <c r="AC24" i="12"/>
  <c r="G25" i="12"/>
  <c r="AF25" i="12" s="1"/>
  <c r="I25" i="12"/>
  <c r="Y25" i="12" s="1"/>
  <c r="K25" i="12"/>
  <c r="Z25" i="12" s="1"/>
  <c r="M25" i="12"/>
  <c r="O25" i="12"/>
  <c r="AB25" i="12" s="1"/>
  <c r="Q25" i="12"/>
  <c r="V25" i="12"/>
  <c r="AA25" i="12"/>
  <c r="AC25" i="12"/>
  <c r="AD25" i="12"/>
  <c r="G26" i="12"/>
  <c r="I26" i="12"/>
  <c r="K26" i="12"/>
  <c r="Z26" i="12" s="1"/>
  <c r="M26" i="12"/>
  <c r="AA26" i="12" s="1"/>
  <c r="O26" i="12"/>
  <c r="AB26" i="12" s="1"/>
  <c r="Q26" i="12"/>
  <c r="AC26" i="12" s="1"/>
  <c r="V26" i="12"/>
  <c r="Y26" i="12"/>
  <c r="AD26" i="12"/>
  <c r="AF26" i="12"/>
  <c r="G27" i="12"/>
  <c r="M27" i="12" s="1"/>
  <c r="AA27" i="12" s="1"/>
  <c r="I27" i="12"/>
  <c r="K27" i="12"/>
  <c r="O27" i="12"/>
  <c r="AB27" i="12" s="1"/>
  <c r="Q27" i="12"/>
  <c r="AC27" i="12" s="1"/>
  <c r="V27" i="12"/>
  <c r="AD27" i="12" s="1"/>
  <c r="Y27" i="12"/>
  <c r="Z27" i="12"/>
  <c r="AF27" i="12"/>
  <c r="G28" i="12"/>
  <c r="I28" i="12"/>
  <c r="K28" i="12"/>
  <c r="O28" i="12"/>
  <c r="Q28" i="12"/>
  <c r="V28" i="12"/>
  <c r="AD28" i="12" s="1"/>
  <c r="Y28" i="12"/>
  <c r="Z28" i="12"/>
  <c r="AB28" i="12"/>
  <c r="AC28" i="12"/>
  <c r="G29" i="12"/>
  <c r="AF29" i="12" s="1"/>
  <c r="I29" i="12"/>
  <c r="Y29" i="12" s="1"/>
  <c r="K29" i="12"/>
  <c r="Z29" i="12" s="1"/>
  <c r="M29" i="12"/>
  <c r="AA29" i="12" s="1"/>
  <c r="O29" i="12"/>
  <c r="AB29" i="12" s="1"/>
  <c r="Q29" i="12"/>
  <c r="V29" i="12"/>
  <c r="AC29" i="12"/>
  <c r="AD29" i="12"/>
  <c r="G30" i="12"/>
  <c r="I30" i="12"/>
  <c r="K30" i="12"/>
  <c r="Z30" i="12" s="1"/>
  <c r="M30" i="12"/>
  <c r="AA30" i="12" s="1"/>
  <c r="O30" i="12"/>
  <c r="AB30" i="12" s="1"/>
  <c r="Q30" i="12"/>
  <c r="V30" i="12"/>
  <c r="Y30" i="12"/>
  <c r="AC30" i="12"/>
  <c r="AD30" i="12"/>
  <c r="AF30" i="12"/>
  <c r="G31" i="12"/>
  <c r="M31" i="12" s="1"/>
  <c r="AA31" i="12" s="1"/>
  <c r="I31" i="12"/>
  <c r="K31" i="12"/>
  <c r="O31" i="12"/>
  <c r="AB31" i="12" s="1"/>
  <c r="Q31" i="12"/>
  <c r="AC31" i="12" s="1"/>
  <c r="V31" i="12"/>
  <c r="AD31" i="12" s="1"/>
  <c r="Y31" i="12"/>
  <c r="Z31" i="12"/>
  <c r="AF31" i="12"/>
  <c r="G32" i="12"/>
  <c r="I32" i="12"/>
  <c r="K32" i="12"/>
  <c r="Z32" i="12" s="1"/>
  <c r="O32" i="12"/>
  <c r="Q32" i="12"/>
  <c r="V32" i="12"/>
  <c r="AD32" i="12" s="1"/>
  <c r="Y32" i="12"/>
  <c r="AB32" i="12"/>
  <c r="AC32" i="12"/>
  <c r="G33" i="12"/>
  <c r="AF33" i="12" s="1"/>
  <c r="I33" i="12"/>
  <c r="Y33" i="12" s="1"/>
  <c r="K33" i="12"/>
  <c r="Z33" i="12" s="1"/>
  <c r="M33" i="12"/>
  <c r="AA33" i="12" s="1"/>
  <c r="O33" i="12"/>
  <c r="Q33" i="12"/>
  <c r="V33" i="12"/>
  <c r="AB33" i="12"/>
  <c r="AC33" i="12"/>
  <c r="AD33" i="12"/>
  <c r="G34" i="12"/>
  <c r="I34" i="12"/>
  <c r="K34" i="12"/>
  <c r="Z34" i="12" s="1"/>
  <c r="M34" i="12"/>
  <c r="AA34" i="12" s="1"/>
  <c r="O34" i="12"/>
  <c r="AB34" i="12" s="1"/>
  <c r="Q34" i="12"/>
  <c r="V34" i="12"/>
  <c r="AD34" i="12" s="1"/>
  <c r="Y34" i="12"/>
  <c r="AC34" i="12"/>
  <c r="AF34" i="12"/>
  <c r="G35" i="12"/>
  <c r="M35" i="12" s="1"/>
  <c r="AA35" i="12" s="1"/>
  <c r="I35" i="12"/>
  <c r="K35" i="12"/>
  <c r="O35" i="12"/>
  <c r="AB35" i="12" s="1"/>
  <c r="Q35" i="12"/>
  <c r="AC35" i="12" s="1"/>
  <c r="V35" i="12"/>
  <c r="AD35" i="12" s="1"/>
  <c r="Y35" i="12"/>
  <c r="Z35" i="12"/>
  <c r="AF35" i="12"/>
  <c r="G36" i="12"/>
  <c r="I36" i="12"/>
  <c r="Y36" i="12" s="1"/>
  <c r="K36" i="12"/>
  <c r="Z36" i="12" s="1"/>
  <c r="O36" i="12"/>
  <c r="Q36" i="12"/>
  <c r="V36" i="12"/>
  <c r="AD36" i="12" s="1"/>
  <c r="AB36" i="12"/>
  <c r="AC36" i="12"/>
  <c r="G37" i="12"/>
  <c r="AF37" i="12" s="1"/>
  <c r="I37" i="12"/>
  <c r="Y37" i="12" s="1"/>
  <c r="K37" i="12"/>
  <c r="Z37" i="12" s="1"/>
  <c r="M37" i="12"/>
  <c r="O37" i="12"/>
  <c r="Q37" i="12"/>
  <c r="V37" i="12"/>
  <c r="AA37" i="12"/>
  <c r="AB37" i="12"/>
  <c r="AC37" i="12"/>
  <c r="AD37" i="12"/>
  <c r="G38" i="12"/>
  <c r="I38" i="12"/>
  <c r="K38" i="12"/>
  <c r="Z38" i="12" s="1"/>
  <c r="M38" i="12"/>
  <c r="AA38" i="12" s="1"/>
  <c r="O38" i="12"/>
  <c r="AB38" i="12" s="1"/>
  <c r="Q38" i="12"/>
  <c r="AC38" i="12" s="1"/>
  <c r="V38" i="12"/>
  <c r="AD38" i="12" s="1"/>
  <c r="Y38" i="12"/>
  <c r="AF38" i="12"/>
  <c r="G39" i="12"/>
  <c r="M39" i="12" s="1"/>
  <c r="AA39" i="12" s="1"/>
  <c r="I39" i="12"/>
  <c r="K39" i="12"/>
  <c r="O39" i="12"/>
  <c r="AB39" i="12" s="1"/>
  <c r="Q39" i="12"/>
  <c r="AC39" i="12" s="1"/>
  <c r="V39" i="12"/>
  <c r="AD39" i="12" s="1"/>
  <c r="Y39" i="12"/>
  <c r="Z39" i="12"/>
  <c r="G40" i="12"/>
  <c r="I40" i="12"/>
  <c r="Y40" i="12" s="1"/>
  <c r="K40" i="12"/>
  <c r="Z40" i="12" s="1"/>
  <c r="O40" i="12"/>
  <c r="Q40" i="12"/>
  <c r="V40" i="12"/>
  <c r="AD40" i="12" s="1"/>
  <c r="AB40" i="12"/>
  <c r="AC40" i="12"/>
  <c r="G41" i="12"/>
  <c r="AF41" i="12" s="1"/>
  <c r="I41" i="12"/>
  <c r="Y41" i="12" s="1"/>
  <c r="K41" i="12"/>
  <c r="Z41" i="12" s="1"/>
  <c r="M41" i="12"/>
  <c r="O41" i="12"/>
  <c r="AB41" i="12" s="1"/>
  <c r="Q41" i="12"/>
  <c r="V41" i="12"/>
  <c r="AA41" i="12"/>
  <c r="AC41" i="12"/>
  <c r="AD41" i="12"/>
  <c r="G42" i="12"/>
  <c r="I42" i="12"/>
  <c r="K42" i="12"/>
  <c r="Z42" i="12" s="1"/>
  <c r="M42" i="12"/>
  <c r="AA42" i="12" s="1"/>
  <c r="O42" i="12"/>
  <c r="AB42" i="12" s="1"/>
  <c r="Q42" i="12"/>
  <c r="AC42" i="12" s="1"/>
  <c r="V42" i="12"/>
  <c r="Y42" i="12"/>
  <c r="AD42" i="12"/>
  <c r="AF42" i="12"/>
  <c r="G43" i="12"/>
  <c r="M43" i="12" s="1"/>
  <c r="AA43" i="12" s="1"/>
  <c r="I43" i="12"/>
  <c r="K43" i="12"/>
  <c r="O43" i="12"/>
  <c r="AB43" i="12" s="1"/>
  <c r="Q43" i="12"/>
  <c r="AC43" i="12" s="1"/>
  <c r="V43" i="12"/>
  <c r="AD43" i="12" s="1"/>
  <c r="Y43" i="12"/>
  <c r="Z43" i="12"/>
  <c r="G44" i="12"/>
  <c r="I44" i="12"/>
  <c r="K44" i="12"/>
  <c r="O44" i="12"/>
  <c r="Q44" i="12"/>
  <c r="V44" i="12"/>
  <c r="AD44" i="12" s="1"/>
  <c r="Y44" i="12"/>
  <c r="Z44" i="12"/>
  <c r="AB44" i="12"/>
  <c r="AC44" i="12"/>
  <c r="G45" i="12"/>
  <c r="AF45" i="12" s="1"/>
  <c r="I45" i="12"/>
  <c r="Y45" i="12" s="1"/>
  <c r="K45" i="12"/>
  <c r="Z45" i="12" s="1"/>
  <c r="M45" i="12"/>
  <c r="AA45" i="12" s="1"/>
  <c r="O45" i="12"/>
  <c r="AB45" i="12" s="1"/>
  <c r="Q45" i="12"/>
  <c r="V45" i="12"/>
  <c r="AC45" i="12"/>
  <c r="AD45" i="12"/>
  <c r="G46" i="12"/>
  <c r="I46" i="12"/>
  <c r="K46" i="12"/>
  <c r="Z46" i="12" s="1"/>
  <c r="M46" i="12"/>
  <c r="AA46" i="12" s="1"/>
  <c r="O46" i="12"/>
  <c r="AB46" i="12" s="1"/>
  <c r="Q46" i="12"/>
  <c r="V46" i="12"/>
  <c r="Y46" i="12"/>
  <c r="AC46" i="12"/>
  <c r="AD46" i="12"/>
  <c r="AF46" i="12"/>
  <c r="G47" i="12"/>
  <c r="M47" i="12" s="1"/>
  <c r="AA47" i="12" s="1"/>
  <c r="I47" i="12"/>
  <c r="K47" i="12"/>
  <c r="O47" i="12"/>
  <c r="AB47" i="12" s="1"/>
  <c r="Q47" i="12"/>
  <c r="AC47" i="12" s="1"/>
  <c r="V47" i="12"/>
  <c r="AD47" i="12" s="1"/>
  <c r="Y47" i="12"/>
  <c r="Z47" i="12"/>
  <c r="AF47" i="12"/>
  <c r="G48" i="12"/>
  <c r="I48" i="12"/>
  <c r="K48" i="12"/>
  <c r="Z48" i="12" s="1"/>
  <c r="O48" i="12"/>
  <c r="Q48" i="12"/>
  <c r="V48" i="12"/>
  <c r="AD48" i="12" s="1"/>
  <c r="Y48" i="12"/>
  <c r="AB48" i="12"/>
  <c r="AC48" i="12"/>
  <c r="G49" i="12"/>
  <c r="AF49" i="12" s="1"/>
  <c r="I49" i="12"/>
  <c r="Y49" i="12" s="1"/>
  <c r="K49" i="12"/>
  <c r="Z49" i="12" s="1"/>
  <c r="M49" i="12"/>
  <c r="AA49" i="12" s="1"/>
  <c r="O49" i="12"/>
  <c r="Q49" i="12"/>
  <c r="V49" i="12"/>
  <c r="AB49" i="12"/>
  <c r="AC49" i="12"/>
  <c r="AD49" i="12"/>
  <c r="G50" i="12"/>
  <c r="I50" i="12"/>
  <c r="K50" i="12"/>
  <c r="Z50" i="12" s="1"/>
  <c r="M50" i="12"/>
  <c r="AA50" i="12" s="1"/>
  <c r="O50" i="12"/>
  <c r="AB50" i="12" s="1"/>
  <c r="Q50" i="12"/>
  <c r="V50" i="12"/>
  <c r="AD50" i="12" s="1"/>
  <c r="Y50" i="12"/>
  <c r="AC50" i="12"/>
  <c r="AF50" i="12"/>
  <c r="G51" i="12"/>
  <c r="M51" i="12" s="1"/>
  <c r="AA51" i="12" s="1"/>
  <c r="I51" i="12"/>
  <c r="K51" i="12"/>
  <c r="O51" i="12"/>
  <c r="AB51" i="12" s="1"/>
  <c r="Q51" i="12"/>
  <c r="AC51" i="12" s="1"/>
  <c r="V51" i="12"/>
  <c r="AD51" i="12" s="1"/>
  <c r="Y51" i="12"/>
  <c r="Z51" i="12"/>
  <c r="AF51" i="12"/>
  <c r="G52" i="12"/>
  <c r="I52" i="12"/>
  <c r="Y52" i="12" s="1"/>
  <c r="K52" i="12"/>
  <c r="Z52" i="12" s="1"/>
  <c r="O52" i="12"/>
  <c r="Q52" i="12"/>
  <c r="V52" i="12"/>
  <c r="AD52" i="12" s="1"/>
  <c r="AB52" i="12"/>
  <c r="AC52" i="12"/>
  <c r="G53" i="12"/>
  <c r="AF53" i="12" s="1"/>
  <c r="I53" i="12"/>
  <c r="Y53" i="12" s="1"/>
  <c r="K53" i="12"/>
  <c r="Z53" i="12" s="1"/>
  <c r="M53" i="12"/>
  <c r="O53" i="12"/>
  <c r="Q53" i="12"/>
  <c r="V53" i="12"/>
  <c r="AA53" i="12"/>
  <c r="AB53" i="12"/>
  <c r="AC53" i="12"/>
  <c r="AD53" i="12"/>
  <c r="G54" i="12"/>
  <c r="I54" i="12"/>
  <c r="K54" i="12"/>
  <c r="Z54" i="12" s="1"/>
  <c r="M54" i="12"/>
  <c r="AA54" i="12" s="1"/>
  <c r="O54" i="12"/>
  <c r="AB54" i="12" s="1"/>
  <c r="Q54" i="12"/>
  <c r="AC54" i="12" s="1"/>
  <c r="V54" i="12"/>
  <c r="AD54" i="12" s="1"/>
  <c r="Y54" i="12"/>
  <c r="AF54" i="12"/>
  <c r="G55" i="12"/>
  <c r="M55" i="12" s="1"/>
  <c r="AA55" i="12" s="1"/>
  <c r="I55" i="12"/>
  <c r="K55" i="12"/>
  <c r="O55" i="12"/>
  <c r="AB55" i="12" s="1"/>
  <c r="Q55" i="12"/>
  <c r="AC55" i="12" s="1"/>
  <c r="V55" i="12"/>
  <c r="AD55" i="12" s="1"/>
  <c r="Y55" i="12"/>
  <c r="Z55" i="12"/>
  <c r="G56" i="12"/>
  <c r="I56" i="12"/>
  <c r="Y56" i="12" s="1"/>
  <c r="K56" i="12"/>
  <c r="Z56" i="12" s="1"/>
  <c r="O56" i="12"/>
  <c r="Q56" i="12"/>
  <c r="V56" i="12"/>
  <c r="AD56" i="12" s="1"/>
  <c r="AB56" i="12"/>
  <c r="AC56" i="12"/>
  <c r="G57" i="12"/>
  <c r="AF57" i="12" s="1"/>
  <c r="I57" i="12"/>
  <c r="Y57" i="12" s="1"/>
  <c r="K57" i="12"/>
  <c r="Z57" i="12" s="1"/>
  <c r="M57" i="12"/>
  <c r="O57" i="12"/>
  <c r="AB57" i="12" s="1"/>
  <c r="Q57" i="12"/>
  <c r="V57" i="12"/>
  <c r="AA57" i="12"/>
  <c r="AC57" i="12"/>
  <c r="AD57" i="12"/>
  <c r="G58" i="12"/>
  <c r="I58" i="12"/>
  <c r="K58" i="12"/>
  <c r="Z58" i="12" s="1"/>
  <c r="M58" i="12"/>
  <c r="AA58" i="12" s="1"/>
  <c r="O58" i="12"/>
  <c r="AB58" i="12" s="1"/>
  <c r="Q58" i="12"/>
  <c r="AC58" i="12" s="1"/>
  <c r="V58" i="12"/>
  <c r="Y58" i="12"/>
  <c r="AD58" i="12"/>
  <c r="AF58" i="12"/>
  <c r="G59" i="12"/>
  <c r="M59" i="12" s="1"/>
  <c r="AA59" i="12" s="1"/>
  <c r="I59" i="12"/>
  <c r="K59" i="12"/>
  <c r="O59" i="12"/>
  <c r="AB59" i="12" s="1"/>
  <c r="Q59" i="12"/>
  <c r="AC59" i="12" s="1"/>
  <c r="V59" i="12"/>
  <c r="AD59" i="12" s="1"/>
  <c r="Y59" i="12"/>
  <c r="Z59" i="12"/>
  <c r="AF59" i="12"/>
  <c r="G60" i="12"/>
  <c r="I60" i="12"/>
  <c r="K60" i="12"/>
  <c r="O60" i="12"/>
  <c r="Q60" i="12"/>
  <c r="V60" i="12"/>
  <c r="AD60" i="12" s="1"/>
  <c r="Y60" i="12"/>
  <c r="Z60" i="12"/>
  <c r="AB60" i="12"/>
  <c r="AC60" i="12"/>
  <c r="G61" i="12"/>
  <c r="AF61" i="12" s="1"/>
  <c r="I61" i="12"/>
  <c r="Y61" i="12" s="1"/>
  <c r="K61" i="12"/>
  <c r="Z61" i="12" s="1"/>
  <c r="M61" i="12"/>
  <c r="AA61" i="12" s="1"/>
  <c r="O61" i="12"/>
  <c r="AB61" i="12" s="1"/>
  <c r="Q61" i="12"/>
  <c r="V61" i="12"/>
  <c r="AC61" i="12"/>
  <c r="AD61" i="12"/>
  <c r="G62" i="12"/>
  <c r="I62" i="12"/>
  <c r="K62" i="12"/>
  <c r="Z62" i="12" s="1"/>
  <c r="M62" i="12"/>
  <c r="AA62" i="12" s="1"/>
  <c r="O62" i="12"/>
  <c r="AB62" i="12" s="1"/>
  <c r="Q62" i="12"/>
  <c r="V62" i="12"/>
  <c r="Y62" i="12"/>
  <c r="AC62" i="12"/>
  <c r="AD62" i="12"/>
  <c r="AF62" i="12"/>
  <c r="G63" i="12"/>
  <c r="M63" i="12" s="1"/>
  <c r="AA63" i="12" s="1"/>
  <c r="I63" i="12"/>
  <c r="K63" i="12"/>
  <c r="O63" i="12"/>
  <c r="AB63" i="12" s="1"/>
  <c r="Q63" i="12"/>
  <c r="AC63" i="12" s="1"/>
  <c r="V63" i="12"/>
  <c r="AD63" i="12" s="1"/>
  <c r="Y63" i="12"/>
  <c r="Z63" i="12"/>
  <c r="G64" i="12"/>
  <c r="I64" i="12"/>
  <c r="Y64" i="12" s="1"/>
  <c r="K64" i="12"/>
  <c r="Z64" i="12" s="1"/>
  <c r="O64" i="12"/>
  <c r="Q64" i="12"/>
  <c r="V64" i="12"/>
  <c r="AD64" i="12" s="1"/>
  <c r="AB64" i="12"/>
  <c r="AC64" i="12"/>
  <c r="G65" i="12"/>
  <c r="AF65" i="12" s="1"/>
  <c r="I65" i="12"/>
  <c r="Y65" i="12" s="1"/>
  <c r="K65" i="12"/>
  <c r="Z65" i="12" s="1"/>
  <c r="O65" i="12"/>
  <c r="Q65" i="12"/>
  <c r="V65" i="12"/>
  <c r="AB65" i="12"/>
  <c r="AC65" i="12"/>
  <c r="AD65" i="12"/>
  <c r="G66" i="12"/>
  <c r="I66" i="12"/>
  <c r="K66" i="12"/>
  <c r="Z66" i="12" s="1"/>
  <c r="M66" i="12"/>
  <c r="AA66" i="12" s="1"/>
  <c r="O66" i="12"/>
  <c r="AB66" i="12" s="1"/>
  <c r="Q66" i="12"/>
  <c r="AC66" i="12" s="1"/>
  <c r="V66" i="12"/>
  <c r="AD66" i="12" s="1"/>
  <c r="Y66" i="12"/>
  <c r="AF66" i="12"/>
  <c r="G67" i="12"/>
  <c r="M67" i="12" s="1"/>
  <c r="AA67" i="12" s="1"/>
  <c r="I67" i="12"/>
  <c r="K67" i="12"/>
  <c r="O67" i="12"/>
  <c r="AB67" i="12" s="1"/>
  <c r="Q67" i="12"/>
  <c r="AC67" i="12" s="1"/>
  <c r="V67" i="12"/>
  <c r="Y67" i="12"/>
  <c r="Z67" i="12"/>
  <c r="AD67" i="12"/>
  <c r="AF67" i="12"/>
  <c r="G68" i="12"/>
  <c r="I68" i="12"/>
  <c r="K68" i="12"/>
  <c r="O68" i="12"/>
  <c r="Q68" i="12"/>
  <c r="V68" i="12"/>
  <c r="AD68" i="12" s="1"/>
  <c r="Y68" i="12"/>
  <c r="Z68" i="12"/>
  <c r="AB68" i="12"/>
  <c r="AC68" i="12"/>
  <c r="G69" i="12"/>
  <c r="AF69" i="12" s="1"/>
  <c r="I69" i="12"/>
  <c r="Y69" i="12" s="1"/>
  <c r="K69" i="12"/>
  <c r="Z69" i="12" s="1"/>
  <c r="M69" i="12"/>
  <c r="AA69" i="12" s="1"/>
  <c r="O69" i="12"/>
  <c r="AB69" i="12" s="1"/>
  <c r="Q69" i="12"/>
  <c r="V69" i="12"/>
  <c r="AC69" i="12"/>
  <c r="AD69" i="12"/>
  <c r="G70" i="12"/>
  <c r="I70" i="12"/>
  <c r="K70" i="12"/>
  <c r="Z70" i="12" s="1"/>
  <c r="M70" i="12"/>
  <c r="AA70" i="12" s="1"/>
  <c r="O70" i="12"/>
  <c r="Q70" i="12"/>
  <c r="V70" i="12"/>
  <c r="AD70" i="12" s="1"/>
  <c r="Y70" i="12"/>
  <c r="AB70" i="12"/>
  <c r="AC70" i="12"/>
  <c r="AF70" i="12"/>
  <c r="G72" i="12"/>
  <c r="M72" i="12" s="1"/>
  <c r="AA72" i="12" s="1"/>
  <c r="I72" i="12"/>
  <c r="K72" i="12"/>
  <c r="O72" i="12"/>
  <c r="AB72" i="12" s="1"/>
  <c r="Q72" i="12"/>
  <c r="AC72" i="12" s="1"/>
  <c r="V72" i="12"/>
  <c r="AD72" i="12" s="1"/>
  <c r="Y72" i="12"/>
  <c r="Z72" i="12"/>
  <c r="AF72" i="12"/>
  <c r="G73" i="12"/>
  <c r="I73" i="12"/>
  <c r="Y73" i="12" s="1"/>
  <c r="K73" i="12"/>
  <c r="Z73" i="12" s="1"/>
  <c r="O73" i="12"/>
  <c r="Q73" i="12"/>
  <c r="V73" i="12"/>
  <c r="AD73" i="12" s="1"/>
  <c r="AB73" i="12"/>
  <c r="AC73" i="12"/>
  <c r="G74" i="12"/>
  <c r="I74" i="12"/>
  <c r="Y74" i="12" s="1"/>
  <c r="K74" i="12"/>
  <c r="O74" i="12"/>
  <c r="AB74" i="12" s="1"/>
  <c r="Q74" i="12"/>
  <c r="V74" i="12"/>
  <c r="Z74" i="12"/>
  <c r="AC74" i="12"/>
  <c r="AD74" i="12"/>
  <c r="G75" i="12"/>
  <c r="I75" i="12"/>
  <c r="K75" i="12"/>
  <c r="Z75" i="12" s="1"/>
  <c r="M75" i="12"/>
  <c r="AA75" i="12" s="1"/>
  <c r="O75" i="12"/>
  <c r="AB75" i="12" s="1"/>
  <c r="Q75" i="12"/>
  <c r="V75" i="12"/>
  <c r="Y75" i="12"/>
  <c r="AC75" i="12"/>
  <c r="AD75" i="12"/>
  <c r="AF75" i="12"/>
  <c r="G76" i="12"/>
  <c r="I76" i="12"/>
  <c r="K76" i="12"/>
  <c r="O76" i="12"/>
  <c r="AB76" i="12" s="1"/>
  <c r="Q76" i="12"/>
  <c r="AC76" i="12" s="1"/>
  <c r="V76" i="12"/>
  <c r="Y76" i="12"/>
  <c r="Z76" i="12"/>
  <c r="AD76" i="12"/>
  <c r="G77" i="12"/>
  <c r="I77" i="12"/>
  <c r="K77" i="12"/>
  <c r="Z77" i="12" s="1"/>
  <c r="O77" i="12"/>
  <c r="Q77" i="12"/>
  <c r="V77" i="12"/>
  <c r="AD77" i="12" s="1"/>
  <c r="Y77" i="12"/>
  <c r="AB77" i="12"/>
  <c r="AC77" i="12"/>
  <c r="G78" i="12"/>
  <c r="AF78" i="12" s="1"/>
  <c r="I78" i="12"/>
  <c r="Y78" i="12" s="1"/>
  <c r="K78" i="12"/>
  <c r="Z78" i="12" s="1"/>
  <c r="M78" i="12"/>
  <c r="AA78" i="12" s="1"/>
  <c r="O78" i="12"/>
  <c r="Q78" i="12"/>
  <c r="V78" i="12"/>
  <c r="AB78" i="12"/>
  <c r="AC78" i="12"/>
  <c r="AD78" i="12"/>
  <c r="G79" i="12"/>
  <c r="I79" i="12"/>
  <c r="K79" i="12"/>
  <c r="Z79" i="12" s="1"/>
  <c r="M79" i="12"/>
  <c r="AA79" i="12" s="1"/>
  <c r="O79" i="12"/>
  <c r="AB79" i="12" s="1"/>
  <c r="Q79" i="12"/>
  <c r="AC79" i="12" s="1"/>
  <c r="V79" i="12"/>
  <c r="AD79" i="12" s="1"/>
  <c r="Y79" i="12"/>
  <c r="AF79" i="12"/>
  <c r="G80" i="12"/>
  <c r="I80" i="12"/>
  <c r="K80" i="12"/>
  <c r="O80" i="12"/>
  <c r="AB80" i="12" s="1"/>
  <c r="Q80" i="12"/>
  <c r="AC80" i="12" s="1"/>
  <c r="V80" i="12"/>
  <c r="AD80" i="12" s="1"/>
  <c r="Y80" i="12"/>
  <c r="Z80" i="12"/>
  <c r="G81" i="12"/>
  <c r="AF81" i="12" s="1"/>
  <c r="I81" i="12"/>
  <c r="Y81" i="12" s="1"/>
  <c r="K81" i="12"/>
  <c r="Z81" i="12" s="1"/>
  <c r="O81" i="12"/>
  <c r="Q81" i="12"/>
  <c r="V81" i="12"/>
  <c r="AD81" i="12" s="1"/>
  <c r="AB81" i="12"/>
  <c r="AC81" i="12"/>
  <c r="G82" i="12"/>
  <c r="AF82" i="12" s="1"/>
  <c r="I82" i="12"/>
  <c r="Y82" i="12" s="1"/>
  <c r="K82" i="12"/>
  <c r="Z82" i="12" s="1"/>
  <c r="M82" i="12"/>
  <c r="AA82" i="12" s="1"/>
  <c r="O82" i="12"/>
  <c r="AB82" i="12" s="1"/>
  <c r="Q82" i="12"/>
  <c r="V82" i="12"/>
  <c r="AC82" i="12"/>
  <c r="AD82" i="12"/>
  <c r="G83" i="12"/>
  <c r="I83" i="12"/>
  <c r="K83" i="12"/>
  <c r="Z83" i="12" s="1"/>
  <c r="M83" i="12"/>
  <c r="AA83" i="12" s="1"/>
  <c r="O83" i="12"/>
  <c r="AB83" i="12" s="1"/>
  <c r="Q83" i="12"/>
  <c r="AC83" i="12" s="1"/>
  <c r="V83" i="12"/>
  <c r="AD83" i="12" s="1"/>
  <c r="Y83" i="12"/>
  <c r="AF83" i="12"/>
  <c r="G84" i="12"/>
  <c r="I84" i="12"/>
  <c r="K84" i="12"/>
  <c r="O84" i="12"/>
  <c r="AB84" i="12" s="1"/>
  <c r="Q84" i="12"/>
  <c r="AC84" i="12" s="1"/>
  <c r="V84" i="12"/>
  <c r="AD84" i="12" s="1"/>
  <c r="Y84" i="12"/>
  <c r="Z84" i="12"/>
  <c r="G85" i="12"/>
  <c r="AF85" i="12" s="1"/>
  <c r="I85" i="12"/>
  <c r="Y85" i="12" s="1"/>
  <c r="K85" i="12"/>
  <c r="Z85" i="12" s="1"/>
  <c r="O85" i="12"/>
  <c r="Q85" i="12"/>
  <c r="V85" i="12"/>
  <c r="AD85" i="12" s="1"/>
  <c r="AB85" i="12"/>
  <c r="AC85" i="12"/>
  <c r="G86" i="12"/>
  <c r="AF86" i="12" s="1"/>
  <c r="I86" i="12"/>
  <c r="Y86" i="12" s="1"/>
  <c r="K86" i="12"/>
  <c r="Z86" i="12" s="1"/>
  <c r="M86" i="12"/>
  <c r="AA86" i="12" s="1"/>
  <c r="O86" i="12"/>
  <c r="AB86" i="12" s="1"/>
  <c r="Q86" i="12"/>
  <c r="V86" i="12"/>
  <c r="AC86" i="12"/>
  <c r="AD86" i="12"/>
  <c r="G87" i="12"/>
  <c r="I87" i="12"/>
  <c r="K87" i="12"/>
  <c r="Z87" i="12" s="1"/>
  <c r="M87" i="12"/>
  <c r="AA87" i="12" s="1"/>
  <c r="O87" i="12"/>
  <c r="AB87" i="12" s="1"/>
  <c r="Q87" i="12"/>
  <c r="AC87" i="12" s="1"/>
  <c r="V87" i="12"/>
  <c r="AD87" i="12" s="1"/>
  <c r="Y87" i="12"/>
  <c r="AF87" i="12"/>
  <c r="G88" i="12"/>
  <c r="I88" i="12"/>
  <c r="K88" i="12"/>
  <c r="O88" i="12"/>
  <c r="AB88" i="12" s="1"/>
  <c r="Q88" i="12"/>
  <c r="AC88" i="12" s="1"/>
  <c r="V88" i="12"/>
  <c r="AD88" i="12" s="1"/>
  <c r="Y88" i="12"/>
  <c r="Z88" i="12"/>
  <c r="G89" i="12"/>
  <c r="AF89" i="12" s="1"/>
  <c r="I89" i="12"/>
  <c r="Y89" i="12" s="1"/>
  <c r="K89" i="12"/>
  <c r="Z89" i="12" s="1"/>
  <c r="O89" i="12"/>
  <c r="Q89" i="12"/>
  <c r="V89" i="12"/>
  <c r="AD89" i="12" s="1"/>
  <c r="AB89" i="12"/>
  <c r="AC89" i="12"/>
  <c r="G90" i="12"/>
  <c r="AF90" i="12" s="1"/>
  <c r="I90" i="12"/>
  <c r="Y90" i="12" s="1"/>
  <c r="K90" i="12"/>
  <c r="Z90" i="12" s="1"/>
  <c r="M90" i="12"/>
  <c r="AA90" i="12" s="1"/>
  <c r="O90" i="12"/>
  <c r="AB90" i="12" s="1"/>
  <c r="Q90" i="12"/>
  <c r="V90" i="12"/>
  <c r="AC90" i="12"/>
  <c r="AD90" i="12"/>
  <c r="G91" i="12"/>
  <c r="I91" i="12"/>
  <c r="K91" i="12"/>
  <c r="Z91" i="12" s="1"/>
  <c r="M91" i="12"/>
  <c r="AA91" i="12" s="1"/>
  <c r="O91" i="12"/>
  <c r="AB91" i="12" s="1"/>
  <c r="Q91" i="12"/>
  <c r="AC91" i="12" s="1"/>
  <c r="V91" i="12"/>
  <c r="AD91" i="12" s="1"/>
  <c r="Y91" i="12"/>
  <c r="AF91" i="12"/>
  <c r="G92" i="12"/>
  <c r="I92" i="12"/>
  <c r="K92" i="12"/>
  <c r="O92" i="12"/>
  <c r="AB92" i="12" s="1"/>
  <c r="Q92" i="12"/>
  <c r="AC92" i="12" s="1"/>
  <c r="V92" i="12"/>
  <c r="AD92" i="12" s="1"/>
  <c r="Y92" i="12"/>
  <c r="Z92" i="12"/>
  <c r="G93" i="12"/>
  <c r="AF93" i="12" s="1"/>
  <c r="I93" i="12"/>
  <c r="Y93" i="12" s="1"/>
  <c r="K93" i="12"/>
  <c r="Z93" i="12" s="1"/>
  <c r="O93" i="12"/>
  <c r="Q93" i="12"/>
  <c r="V93" i="12"/>
  <c r="AD93" i="12" s="1"/>
  <c r="AB93" i="12"/>
  <c r="AC93" i="12"/>
  <c r="G94" i="12"/>
  <c r="AF94" i="12" s="1"/>
  <c r="I94" i="12"/>
  <c r="Y94" i="12" s="1"/>
  <c r="K94" i="12"/>
  <c r="Z94" i="12" s="1"/>
  <c r="M94" i="12"/>
  <c r="AA94" i="12" s="1"/>
  <c r="O94" i="12"/>
  <c r="AB94" i="12" s="1"/>
  <c r="Q94" i="12"/>
  <c r="V94" i="12"/>
  <c r="AC94" i="12"/>
  <c r="AD94" i="12"/>
  <c r="G95" i="12"/>
  <c r="I95" i="12"/>
  <c r="K95" i="12"/>
  <c r="Z95" i="12" s="1"/>
  <c r="M95" i="12"/>
  <c r="AA95" i="12" s="1"/>
  <c r="O95" i="12"/>
  <c r="AB95" i="12" s="1"/>
  <c r="Q95" i="12"/>
  <c r="AC95" i="12" s="1"/>
  <c r="V95" i="12"/>
  <c r="AD95" i="12" s="1"/>
  <c r="Y95" i="12"/>
  <c r="AF95" i="12"/>
  <c r="G96" i="12"/>
  <c r="I96" i="12"/>
  <c r="K96" i="12"/>
  <c r="O96" i="12"/>
  <c r="AB96" i="12" s="1"/>
  <c r="Q96" i="12"/>
  <c r="AC96" i="12" s="1"/>
  <c r="V96" i="12"/>
  <c r="AD96" i="12" s="1"/>
  <c r="Y96" i="12"/>
  <c r="Z96" i="12"/>
  <c r="G97" i="12"/>
  <c r="AF97" i="12" s="1"/>
  <c r="I97" i="12"/>
  <c r="Y97" i="12" s="1"/>
  <c r="K97" i="12"/>
  <c r="Z97" i="12" s="1"/>
  <c r="O97" i="12"/>
  <c r="Q97" i="12"/>
  <c r="V97" i="12"/>
  <c r="AD97" i="12" s="1"/>
  <c r="AB97" i="12"/>
  <c r="AC97" i="12"/>
  <c r="G98" i="12"/>
  <c r="AF98" i="12" s="1"/>
  <c r="I98" i="12"/>
  <c r="Y98" i="12" s="1"/>
  <c r="K98" i="12"/>
  <c r="Z98" i="12" s="1"/>
  <c r="M98" i="12"/>
  <c r="AA98" i="12" s="1"/>
  <c r="O98" i="12"/>
  <c r="AB98" i="12" s="1"/>
  <c r="Q98" i="12"/>
  <c r="V98" i="12"/>
  <c r="AC98" i="12"/>
  <c r="AD98" i="12"/>
  <c r="G99" i="12"/>
  <c r="I99" i="12"/>
  <c r="K99" i="12"/>
  <c r="Z99" i="12" s="1"/>
  <c r="M99" i="12"/>
  <c r="AA99" i="12" s="1"/>
  <c r="O99" i="12"/>
  <c r="AB99" i="12" s="1"/>
  <c r="Q99" i="12"/>
  <c r="AC99" i="12" s="1"/>
  <c r="V99" i="12"/>
  <c r="AD99" i="12" s="1"/>
  <c r="Y99" i="12"/>
  <c r="AF99" i="12"/>
  <c r="G100" i="12"/>
  <c r="I100" i="12"/>
  <c r="K100" i="12"/>
  <c r="O100" i="12"/>
  <c r="AB100" i="12" s="1"/>
  <c r="Q100" i="12"/>
  <c r="AC100" i="12" s="1"/>
  <c r="V100" i="12"/>
  <c r="AD100" i="12" s="1"/>
  <c r="Y100" i="12"/>
  <c r="Z100" i="12"/>
  <c r="G101" i="12"/>
  <c r="AF101" i="12" s="1"/>
  <c r="I101" i="12"/>
  <c r="Y101" i="12" s="1"/>
  <c r="K101" i="12"/>
  <c r="Z101" i="12" s="1"/>
  <c r="O101" i="12"/>
  <c r="Q101" i="12"/>
  <c r="V101" i="12"/>
  <c r="AD101" i="12" s="1"/>
  <c r="AB101" i="12"/>
  <c r="AC101" i="12"/>
  <c r="G102" i="12"/>
  <c r="AF102" i="12" s="1"/>
  <c r="I102" i="12"/>
  <c r="Y102" i="12" s="1"/>
  <c r="K102" i="12"/>
  <c r="Z102" i="12" s="1"/>
  <c r="M102" i="12"/>
  <c r="AA102" i="12" s="1"/>
  <c r="O102" i="12"/>
  <c r="AB102" i="12" s="1"/>
  <c r="Q102" i="12"/>
  <c r="V102" i="12"/>
  <c r="AC102" i="12"/>
  <c r="AD102" i="12"/>
  <c r="G103" i="12"/>
  <c r="I103" i="12"/>
  <c r="K103" i="12"/>
  <c r="Z103" i="12" s="1"/>
  <c r="M103" i="12"/>
  <c r="AA103" i="12" s="1"/>
  <c r="O103" i="12"/>
  <c r="AB103" i="12" s="1"/>
  <c r="Q103" i="12"/>
  <c r="AC103" i="12" s="1"/>
  <c r="V103" i="12"/>
  <c r="AD103" i="12" s="1"/>
  <c r="Y103" i="12"/>
  <c r="AF103" i="12"/>
  <c r="G104" i="12"/>
  <c r="I104" i="12"/>
  <c r="K104" i="12"/>
  <c r="O104" i="12"/>
  <c r="AB104" i="12" s="1"/>
  <c r="Q104" i="12"/>
  <c r="AC104" i="12" s="1"/>
  <c r="V104" i="12"/>
  <c r="AD104" i="12" s="1"/>
  <c r="Y104" i="12"/>
  <c r="Z104" i="12"/>
  <c r="G105" i="12"/>
  <c r="AF105" i="12" s="1"/>
  <c r="I105" i="12"/>
  <c r="Y105" i="12" s="1"/>
  <c r="K105" i="12"/>
  <c r="Z105" i="12" s="1"/>
  <c r="O105" i="12"/>
  <c r="Q105" i="12"/>
  <c r="V105" i="12"/>
  <c r="AD105" i="12" s="1"/>
  <c r="AB105" i="12"/>
  <c r="AC105" i="12"/>
  <c r="G106" i="12"/>
  <c r="AF106" i="12" s="1"/>
  <c r="I106" i="12"/>
  <c r="Y106" i="12" s="1"/>
  <c r="K106" i="12"/>
  <c r="Z106" i="12" s="1"/>
  <c r="M106" i="12"/>
  <c r="AA106" i="12" s="1"/>
  <c r="O106" i="12"/>
  <c r="AB106" i="12" s="1"/>
  <c r="Q106" i="12"/>
  <c r="V106" i="12"/>
  <c r="AC106" i="12"/>
  <c r="AD106" i="12"/>
  <c r="G107" i="12"/>
  <c r="I107" i="12"/>
  <c r="K107" i="12"/>
  <c r="Z107" i="12" s="1"/>
  <c r="M107" i="12"/>
  <c r="AA107" i="12" s="1"/>
  <c r="O107" i="12"/>
  <c r="AB107" i="12" s="1"/>
  <c r="Q107" i="12"/>
  <c r="AC107" i="12" s="1"/>
  <c r="V107" i="12"/>
  <c r="AD107" i="12" s="1"/>
  <c r="Y107" i="12"/>
  <c r="AF107" i="12"/>
  <c r="G108" i="12"/>
  <c r="I108" i="12"/>
  <c r="K108" i="12"/>
  <c r="O108" i="12"/>
  <c r="AB108" i="12" s="1"/>
  <c r="Q108" i="12"/>
  <c r="AC108" i="12" s="1"/>
  <c r="V108" i="12"/>
  <c r="AD108" i="12" s="1"/>
  <c r="Y108" i="12"/>
  <c r="Z108" i="12"/>
  <c r="G109" i="12"/>
  <c r="AF109" i="12" s="1"/>
  <c r="I109" i="12"/>
  <c r="Y109" i="12" s="1"/>
  <c r="K109" i="12"/>
  <c r="Z109" i="12" s="1"/>
  <c r="O109" i="12"/>
  <c r="Q109" i="12"/>
  <c r="V109" i="12"/>
  <c r="AD109" i="12" s="1"/>
  <c r="AB109" i="12"/>
  <c r="AC109" i="12"/>
  <c r="G110" i="12"/>
  <c r="AF110" i="12" s="1"/>
  <c r="I110" i="12"/>
  <c r="Y110" i="12" s="1"/>
  <c r="K110" i="12"/>
  <c r="Z110" i="12" s="1"/>
  <c r="M110" i="12"/>
  <c r="AA110" i="12" s="1"/>
  <c r="O110" i="12"/>
  <c r="AB110" i="12" s="1"/>
  <c r="Q110" i="12"/>
  <c r="V110" i="12"/>
  <c r="AC110" i="12"/>
  <c r="AD110" i="12"/>
  <c r="G111" i="12"/>
  <c r="I111" i="12"/>
  <c r="K111" i="12"/>
  <c r="Z111" i="12" s="1"/>
  <c r="M111" i="12"/>
  <c r="AA111" i="12" s="1"/>
  <c r="O111" i="12"/>
  <c r="AB111" i="12" s="1"/>
  <c r="Q111" i="12"/>
  <c r="AC111" i="12" s="1"/>
  <c r="V111" i="12"/>
  <c r="AD111" i="12" s="1"/>
  <c r="Y111" i="12"/>
  <c r="AF111" i="12"/>
  <c r="G112" i="12"/>
  <c r="I112" i="12"/>
  <c r="K112" i="12"/>
  <c r="O112" i="12"/>
  <c r="AB112" i="12" s="1"/>
  <c r="Q112" i="12"/>
  <c r="AC112" i="12" s="1"/>
  <c r="V112" i="12"/>
  <c r="AD112" i="12" s="1"/>
  <c r="Y112" i="12"/>
  <c r="Z112" i="12"/>
  <c r="G113" i="12"/>
  <c r="AF113" i="12" s="1"/>
  <c r="I113" i="12"/>
  <c r="Y113" i="12" s="1"/>
  <c r="K113" i="12"/>
  <c r="Z113" i="12" s="1"/>
  <c r="O113" i="12"/>
  <c r="Q113" i="12"/>
  <c r="V113" i="12"/>
  <c r="AD113" i="12" s="1"/>
  <c r="AB113" i="12"/>
  <c r="AC113" i="12"/>
  <c r="G114" i="12"/>
  <c r="AF114" i="12" s="1"/>
  <c r="I114" i="12"/>
  <c r="Y114" i="12" s="1"/>
  <c r="K114" i="12"/>
  <c r="Z114" i="12" s="1"/>
  <c r="M114" i="12"/>
  <c r="AA114" i="12" s="1"/>
  <c r="O114" i="12"/>
  <c r="AB114" i="12" s="1"/>
  <c r="Q114" i="12"/>
  <c r="V114" i="12"/>
  <c r="AC114" i="12"/>
  <c r="AD114" i="12"/>
  <c r="G115" i="12"/>
  <c r="I115" i="12"/>
  <c r="K115" i="12"/>
  <c r="Z115" i="12" s="1"/>
  <c r="M115" i="12"/>
  <c r="AA115" i="12" s="1"/>
  <c r="O115" i="12"/>
  <c r="AB115" i="12" s="1"/>
  <c r="Q115" i="12"/>
  <c r="AC115" i="12" s="1"/>
  <c r="V115" i="12"/>
  <c r="AD115" i="12" s="1"/>
  <c r="Y115" i="12"/>
  <c r="AF115" i="12"/>
  <c r="G116" i="12"/>
  <c r="I116" i="12"/>
  <c r="K116" i="12"/>
  <c r="O116" i="12"/>
  <c r="AB116" i="12" s="1"/>
  <c r="Q116" i="12"/>
  <c r="AC116" i="12" s="1"/>
  <c r="V116" i="12"/>
  <c r="AD116" i="12" s="1"/>
  <c r="Y116" i="12"/>
  <c r="Z116" i="12"/>
  <c r="G117" i="12"/>
  <c r="AF117" i="12" s="1"/>
  <c r="I117" i="12"/>
  <c r="Y117" i="12" s="1"/>
  <c r="K117" i="12"/>
  <c r="Z117" i="12" s="1"/>
  <c r="O117" i="12"/>
  <c r="Q117" i="12"/>
  <c r="V117" i="12"/>
  <c r="AD117" i="12" s="1"/>
  <c r="AB117" i="12"/>
  <c r="AC117" i="12"/>
  <c r="G118" i="12"/>
  <c r="I118" i="12"/>
  <c r="Y118" i="12" s="1"/>
  <c r="K118" i="12"/>
  <c r="Z118" i="12" s="1"/>
  <c r="M118" i="12"/>
  <c r="AA118" i="12" s="1"/>
  <c r="O118" i="12"/>
  <c r="AB118" i="12" s="1"/>
  <c r="Q118" i="12"/>
  <c r="V118" i="12"/>
  <c r="AC118" i="12"/>
  <c r="AD118" i="12"/>
  <c r="AF118" i="12"/>
  <c r="G119" i="12"/>
  <c r="I119" i="12"/>
  <c r="K119" i="12"/>
  <c r="Z119" i="12" s="1"/>
  <c r="M119" i="12"/>
  <c r="AA119" i="12" s="1"/>
  <c r="O119" i="12"/>
  <c r="AB119" i="12" s="1"/>
  <c r="Q119" i="12"/>
  <c r="AC119" i="12" s="1"/>
  <c r="V119" i="12"/>
  <c r="AD119" i="12" s="1"/>
  <c r="Y119" i="12"/>
  <c r="AF119" i="12"/>
  <c r="G120" i="12"/>
  <c r="I120" i="12"/>
  <c r="K120" i="12"/>
  <c r="O120" i="12"/>
  <c r="AB120" i="12" s="1"/>
  <c r="Q120" i="12"/>
  <c r="AC120" i="12" s="1"/>
  <c r="V120" i="12"/>
  <c r="AD120" i="12" s="1"/>
  <c r="Y120" i="12"/>
  <c r="Z120" i="12"/>
  <c r="G121" i="12"/>
  <c r="AF121" i="12" s="1"/>
  <c r="I121" i="12"/>
  <c r="Y121" i="12" s="1"/>
  <c r="K121" i="12"/>
  <c r="Z121" i="12" s="1"/>
  <c r="O121" i="12"/>
  <c r="Q121" i="12"/>
  <c r="V121" i="12"/>
  <c r="AD121" i="12" s="1"/>
  <c r="AB121" i="12"/>
  <c r="AC121" i="12"/>
  <c r="AE123" i="12"/>
  <c r="I58" i="1"/>
  <c r="J54" i="1" s="1"/>
  <c r="F44" i="1"/>
  <c r="G23" i="1" s="1"/>
  <c r="G44" i="1"/>
  <c r="G25" i="1" s="1"/>
  <c r="A25" i="1" s="1"/>
  <c r="H42" i="1"/>
  <c r="I42" i="1" s="1"/>
  <c r="H41" i="1"/>
  <c r="I41" i="1" s="1"/>
  <c r="H40" i="1"/>
  <c r="I40" i="1" s="1"/>
  <c r="J57" i="1" l="1"/>
  <c r="J56" i="1"/>
  <c r="J52" i="1"/>
  <c r="J53" i="1"/>
  <c r="J51" i="1"/>
  <c r="J58" i="1" s="1"/>
  <c r="J55" i="1"/>
  <c r="A26" i="1"/>
  <c r="G26" i="1"/>
  <c r="A23" i="1"/>
  <c r="G28" i="1"/>
  <c r="AF26" i="14"/>
  <c r="M21" i="14"/>
  <c r="AA21" i="14" s="1"/>
  <c r="M17" i="14"/>
  <c r="AA17" i="14" s="1"/>
  <c r="M12" i="14"/>
  <c r="AA12" i="14" s="1"/>
  <c r="AF20" i="14"/>
  <c r="AF16" i="14"/>
  <c r="AF11" i="14"/>
  <c r="M119" i="13"/>
  <c r="AA119" i="13" s="1"/>
  <c r="M115" i="13"/>
  <c r="AA115" i="13" s="1"/>
  <c r="M111" i="13"/>
  <c r="AA111" i="13" s="1"/>
  <c r="M107" i="13"/>
  <c r="AA107" i="13" s="1"/>
  <c r="M96" i="13"/>
  <c r="AA96" i="13" s="1"/>
  <c r="M63" i="13"/>
  <c r="AA63" i="13" s="1"/>
  <c r="M45" i="13"/>
  <c r="AA45" i="13" s="1"/>
  <c r="M41" i="13"/>
  <c r="AA41" i="13" s="1"/>
  <c r="M37" i="13"/>
  <c r="AA37" i="13" s="1"/>
  <c r="M33" i="13"/>
  <c r="AA33" i="13" s="1"/>
  <c r="M29" i="13"/>
  <c r="AA29" i="13" s="1"/>
  <c r="M23" i="13"/>
  <c r="AA23" i="13" s="1"/>
  <c r="M18" i="13"/>
  <c r="AA18" i="13" s="1"/>
  <c r="M13" i="13"/>
  <c r="AA13" i="13" s="1"/>
  <c r="M116" i="12"/>
  <c r="AA116" i="12" s="1"/>
  <c r="AF116" i="12"/>
  <c r="M96" i="12"/>
  <c r="AA96" i="12" s="1"/>
  <c r="AF96" i="12"/>
  <c r="M76" i="12"/>
  <c r="AA76" i="12" s="1"/>
  <c r="AF76" i="12"/>
  <c r="AF60" i="12"/>
  <c r="M60" i="12"/>
  <c r="AA60" i="12" s="1"/>
  <c r="M80" i="12"/>
  <c r="AA80" i="12" s="1"/>
  <c r="AF80" i="12"/>
  <c r="M92" i="12"/>
  <c r="AA92" i="12" s="1"/>
  <c r="AF92" i="12"/>
  <c r="AF74" i="12"/>
  <c r="M74" i="12"/>
  <c r="AA74" i="12" s="1"/>
  <c r="AF68" i="12"/>
  <c r="M68" i="12"/>
  <c r="AA68" i="12" s="1"/>
  <c r="AF28" i="12"/>
  <c r="M28" i="12"/>
  <c r="AA28" i="12" s="1"/>
  <c r="M100" i="12"/>
  <c r="AA100" i="12" s="1"/>
  <c r="AF100" i="12"/>
  <c r="M84" i="12"/>
  <c r="AA84" i="12" s="1"/>
  <c r="AF84" i="12"/>
  <c r="AF108" i="12"/>
  <c r="M108" i="12"/>
  <c r="AA108" i="12" s="1"/>
  <c r="AF120" i="12"/>
  <c r="M120" i="12"/>
  <c r="AA120" i="12" s="1"/>
  <c r="M112" i="12"/>
  <c r="AA112" i="12" s="1"/>
  <c r="AF112" i="12"/>
  <c r="M104" i="12"/>
  <c r="AA104" i="12" s="1"/>
  <c r="AF104" i="12"/>
  <c r="M88" i="12"/>
  <c r="AA88" i="12" s="1"/>
  <c r="AF88" i="12"/>
  <c r="AF44" i="12"/>
  <c r="M44" i="12"/>
  <c r="AA44" i="12" s="1"/>
  <c r="AF24" i="12"/>
  <c r="M24" i="12"/>
  <c r="AA24" i="12" s="1"/>
  <c r="AF11" i="12"/>
  <c r="AF55" i="12"/>
  <c r="M121" i="12"/>
  <c r="AA121" i="12" s="1"/>
  <c r="M117" i="12"/>
  <c r="AA117" i="12" s="1"/>
  <c r="M113" i="12"/>
  <c r="AA113" i="12" s="1"/>
  <c r="M109" i="12"/>
  <c r="AA109" i="12" s="1"/>
  <c r="M105" i="12"/>
  <c r="AA105" i="12" s="1"/>
  <c r="M101" i="12"/>
  <c r="AA101" i="12" s="1"/>
  <c r="M97" i="12"/>
  <c r="AA97" i="12" s="1"/>
  <c r="M93" i="12"/>
  <c r="AA93" i="12" s="1"/>
  <c r="M89" i="12"/>
  <c r="AA89" i="12" s="1"/>
  <c r="M85" i="12"/>
  <c r="AA85" i="12" s="1"/>
  <c r="M81" i="12"/>
  <c r="AA81" i="12" s="1"/>
  <c r="M65" i="12"/>
  <c r="AA65" i="12" s="1"/>
  <c r="AF43" i="12"/>
  <c r="AF12" i="12"/>
  <c r="M12" i="12"/>
  <c r="AA12" i="12" s="1"/>
  <c r="AF73" i="12"/>
  <c r="M73" i="12"/>
  <c r="AA73" i="12" s="1"/>
  <c r="AF39" i="12"/>
  <c r="AF52" i="12"/>
  <c r="M52" i="12"/>
  <c r="AA52" i="12" s="1"/>
  <c r="AF36" i="12"/>
  <c r="M36" i="12"/>
  <c r="AA36" i="12" s="1"/>
  <c r="AF20" i="12"/>
  <c r="M20" i="12"/>
  <c r="AA20" i="12" s="1"/>
  <c r="AF56" i="12"/>
  <c r="M56" i="12"/>
  <c r="AA56" i="12" s="1"/>
  <c r="AF40" i="12"/>
  <c r="M40" i="12"/>
  <c r="AA40" i="12" s="1"/>
  <c r="AF64" i="12"/>
  <c r="M64" i="12"/>
  <c r="AA64" i="12" s="1"/>
  <c r="AF123" i="12"/>
  <c r="AF77" i="12"/>
  <c r="M77" i="12"/>
  <c r="AA77" i="12" s="1"/>
  <c r="AF63" i="12"/>
  <c r="AF48" i="12"/>
  <c r="M48" i="12"/>
  <c r="AA48" i="12" s="1"/>
  <c r="AF32" i="12"/>
  <c r="M32" i="12"/>
  <c r="AA32" i="12" s="1"/>
  <c r="AF16" i="12"/>
  <c r="M16" i="12"/>
  <c r="AA16" i="12" s="1"/>
  <c r="J41" i="1"/>
  <c r="J40" i="1"/>
  <c r="J42" i="1"/>
  <c r="J39" i="1"/>
  <c r="J44" i="1" s="1"/>
  <c r="J43" i="1"/>
  <c r="H44" i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ESTING</author>
  </authors>
  <commentList>
    <comment ref="S6" authorId="0" shapeId="0" xr:uid="{A5A82444-6826-46E2-84B2-E2102BB1E0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05284C-0B94-477F-98D2-D8A628A3EE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ESTING</author>
  </authors>
  <commentList>
    <comment ref="S6" authorId="0" shapeId="0" xr:uid="{098613F7-12C8-4ED0-9F69-99FEE4A75B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593B78-9D86-458B-BAFD-4803EB12A7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ESTING</author>
  </authors>
  <commentList>
    <comment ref="S6" authorId="0" shapeId="0" xr:uid="{CED27F07-ABB0-41C6-A41B-4AED871026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CEAE28-574C-4372-814B-DCEAC1C331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<sst xmlns="http://schemas.openxmlformats.org/spreadsheetml/2006/main" count="1703" uniqueCount="527">
  <si>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</si>
  <si>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</si>
  <si>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</si>
  <si>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</si>
  <si>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</si>
  <si>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</si>
  <si>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</si>
  <si>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</si>
  <si>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</si>
  <si>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</si>
  <si>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</si>
  <si>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</si>
  <si>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</si>
  <si>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</si>
  <si>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</si>
  <si>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</si>
  <si>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</si>
  <si>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</si>
  <si>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</si>
  <si>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</si>
  <si>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</si>
  <si>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</si>
  <si>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</si>
  <si>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</si>
  <si>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</si>
  <si>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</si>
  <si>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</si>
  <si>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</si>
  <si>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</si>
  <si>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</si>
  <si>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</si>
  <si>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</si>
  <si>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</si>
  <si>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</si>
  <si>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</si>
  <si>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</si>
  <si>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</si>
  <si>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</si>
  <si>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</si>
  <si>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</si>
  <si>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</si>
  <si>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</si>
  <si>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</si>
  <si>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Zdeněk Musil</t>
  </si>
  <si>
    <t>015/2021_2</t>
  </si>
  <si>
    <t>STAVEBNÍ OPRAVY DOMU NA KOMENSKÉHO NÁMĚSTÍ č.p. 370/12 V TŘEBÍČI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</si>
  <si>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</si>
  <si>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</si>
  <si>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</si>
  <si>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</si>
  <si>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</si>
  <si>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</si>
  <si>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</si>
  <si>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</si>
  <si>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</si>
  <si>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</si>
  <si>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</si>
  <si>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</si>
  <si>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</si>
  <si>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01</t>
  </si>
  <si>
    <t>Komenského náměstí, č.p. 370/12, Třebíč 674 01</t>
  </si>
  <si>
    <t>Silnoproudá elektroinstalace</t>
  </si>
  <si>
    <t>02</t>
  </si>
  <si>
    <t>Slaboproudá elektroinstalace</t>
  </si>
  <si>
    <t>03</t>
  </si>
  <si>
    <t>Ostatní rozpočtové náklady</t>
  </si>
  <si>
    <t>Celkem za stavbu</t>
  </si>
  <si>
    <t>CZK</t>
  </si>
  <si>
    <t>Rekapitulace uživatelských dílů</t>
  </si>
  <si>
    <t>200</t>
  </si>
  <si>
    <t>205</t>
  </si>
  <si>
    <t>210</t>
  </si>
  <si>
    <t>Specifikace</t>
  </si>
  <si>
    <t>300</t>
  </si>
  <si>
    <t>305</t>
  </si>
  <si>
    <t>310</t>
  </si>
  <si>
    <t>901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</si>
  <si>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</si>
  <si>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</si>
  <si>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</si>
  <si>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</si>
  <si>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</si>
  <si>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</si>
  <si>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</si>
  <si>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</si>
  <si>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</si>
  <si>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</si>
  <si>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</si>
  <si>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</si>
  <si>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</si>
  <si>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</si>
  <si>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</si>
  <si>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</si>
  <si>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</si>
  <si>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</si>
  <si>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</si>
  <si>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</si>
  <si>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</si>
  <si>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</si>
  <si>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</si>
  <si>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</si>
  <si>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</si>
  <si>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</si>
  <si>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</si>
  <si>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210NN101</t>
  </si>
  <si>
    <t>Práce spojené s připojením přívodu do stávajícího rozvaděče R.ELM montáž vč. dodávky drobného materiálu</t>
  </si>
  <si>
    <t>kpl</t>
  </si>
  <si>
    <t>Vlastní</t>
  </si>
  <si>
    <t>Indiv</t>
  </si>
  <si>
    <t>Práce</t>
  </si>
  <si>
    <t>POL1_</t>
  </si>
  <si>
    <t>973031151R00</t>
  </si>
  <si>
    <t>Vysekání výklenků zeď cihel. MVC, pl. nad 0,25 m2</t>
  </si>
  <si>
    <t>m3</t>
  </si>
  <si>
    <t>RTS 21/ I</t>
  </si>
  <si>
    <t>650031119R00</t>
  </si>
  <si>
    <t>Osazení rozvodnice do výklenku, pl. do 1,0 m2</t>
  </si>
  <si>
    <t>kus</t>
  </si>
  <si>
    <t>210190002R00</t>
  </si>
  <si>
    <t>Montáž celoplechových rozvodnic do váhy 50 kg</t>
  </si>
  <si>
    <t>210190001R00</t>
  </si>
  <si>
    <t>Montáž rozvodnic do váhy 20 kg</t>
  </si>
  <si>
    <t>220260106R00</t>
  </si>
  <si>
    <t>Vyhledání vývodu nebo krabice</t>
  </si>
  <si>
    <t>220271509R00</t>
  </si>
  <si>
    <t>Odpojení vodiče v krabici</t>
  </si>
  <si>
    <t>210100003R00</t>
  </si>
  <si>
    <t>Ukončení vodičů v rozvaděči + zapojení do 16 mm2</t>
  </si>
  <si>
    <t>210100002R00</t>
  </si>
  <si>
    <t>Ukončení vodičů v rozvaděči + zapojení do 6 mm2</t>
  </si>
  <si>
    <t>210100001R00</t>
  </si>
  <si>
    <t>Ukončení vodičů v rozvaděči + zapojení do 2,5 mm2</t>
  </si>
  <si>
    <t>210100251R00</t>
  </si>
  <si>
    <t>Ukončení celoplast. kabelů zákl./pás.do 4x10 mm2</t>
  </si>
  <si>
    <t>210100258R00</t>
  </si>
  <si>
    <t>Ukončení celoplast. kabelů zákl./pás.do 5x4 mm2</t>
  </si>
  <si>
    <t>210290841R00</t>
  </si>
  <si>
    <t>Demontáž/montáž krytu ocelopl. rozvaděče do 70 cm</t>
  </si>
  <si>
    <t>210950101RT1</t>
  </si>
  <si>
    <t>Štítek označovací na kabel včetně dodávky štítku 6035-2k</t>
  </si>
  <si>
    <t>210192722R00</t>
  </si>
  <si>
    <t>Štítek označovací pro přístroje - lepený</t>
  </si>
  <si>
    <t>210201511R00</t>
  </si>
  <si>
    <t>Svítidlo LED bytové stropní přisazené</t>
  </si>
  <si>
    <t>210201517R00</t>
  </si>
  <si>
    <t>Svítidlo LED bytové stěnové</t>
  </si>
  <si>
    <t>210110041R00</t>
  </si>
  <si>
    <t>Spínač zapuštěný jednopólový, řazení 1</t>
  </si>
  <si>
    <t>210110043R00</t>
  </si>
  <si>
    <t>Spínač zapuštěný seriový, řazení 5</t>
  </si>
  <si>
    <t>210110045R00</t>
  </si>
  <si>
    <t>Spínač zapuštěný střídavý, řazení 6</t>
  </si>
  <si>
    <t>210110046R00</t>
  </si>
  <si>
    <t>Spínač zapuštěný křížový, řazení 7</t>
  </si>
  <si>
    <t>210290142R00R</t>
  </si>
  <si>
    <t>Připojení ohřívače TUV</t>
  </si>
  <si>
    <t>210110006DES3</t>
  </si>
  <si>
    <t>Spínač zapuštěný trojpól.16A - řaz. 3, obyč.prostř.</t>
  </si>
  <si>
    <t>210111012R00</t>
  </si>
  <si>
    <t>Zásuvka domovní zapuštěná - 2P+PE, průběž.zapojení</t>
  </si>
  <si>
    <t>210111031R00</t>
  </si>
  <si>
    <t>Zásuvka domovní v krabici - 2P+PE, venkovní</t>
  </si>
  <si>
    <t>210800282R00</t>
  </si>
  <si>
    <t>Kabel bezhalogenový CXKH 2 x 1,5 mm2 pevně uložený</t>
  </si>
  <si>
    <t>m</t>
  </si>
  <si>
    <t>220711309R00</t>
  </si>
  <si>
    <t>Montáž tísňového hlásiče - tlačítko</t>
  </si>
  <si>
    <t>210010323R00</t>
  </si>
  <si>
    <t>Krabice odbočná KO, se zapojením, čtvercová</t>
  </si>
  <si>
    <t>974054208R00</t>
  </si>
  <si>
    <t>Vyvrtání kapsy pro krabici do pr.80 mm, cihla plná</t>
  </si>
  <si>
    <t>210010301R00</t>
  </si>
  <si>
    <t>Krabice přístrojová KP, bez zapojení, kruhová</t>
  </si>
  <si>
    <t>210010321R00</t>
  </si>
  <si>
    <t>Krabice univerzální KU a odbočná KO se zapoj.,kruh</t>
  </si>
  <si>
    <t>210010322R00</t>
  </si>
  <si>
    <t>Krabice rozvodná KR 97, se zapojením, kruhová</t>
  </si>
  <si>
    <t>974054215R00</t>
  </si>
  <si>
    <t>Vyvrtání kapsy pro krabici do pr.150 mm,cihla plná</t>
  </si>
  <si>
    <t>220260111R00</t>
  </si>
  <si>
    <t>Odvíčkování a zavíčkování krabice, víčko na závit</t>
  </si>
  <si>
    <t>220260007R00</t>
  </si>
  <si>
    <t>Krabice KO 125 ve zdi v přípraveném lůžku</t>
  </si>
  <si>
    <t>210010555R00</t>
  </si>
  <si>
    <t xml:space="preserve">Osazení a připojení ekvipotenciální svorkovnice </t>
  </si>
  <si>
    <t>220260113R00</t>
  </si>
  <si>
    <t>Odvíčkování a zavíčkov. krabice, víčko na 4 šrouby</t>
  </si>
  <si>
    <t>210802309R00</t>
  </si>
  <si>
    <t>Šňůra CYSY 3 x 2,50 mm2 volně uložená</t>
  </si>
  <si>
    <t>210010527R00</t>
  </si>
  <si>
    <t xml:space="preserve">Montáž a připojení svorkovnice </t>
  </si>
  <si>
    <t>210140650R00R</t>
  </si>
  <si>
    <t>Termostat prostorový - přemístění stávajícího, vč. kabelu</t>
  </si>
  <si>
    <t>210800546R00</t>
  </si>
  <si>
    <t>Vodič H07V-U (CY) 4 mm2 uložený pevně</t>
  </si>
  <si>
    <t>210800547R00</t>
  </si>
  <si>
    <t>Vodič H07V-U (CY) 6 mm2 uložený pevně</t>
  </si>
  <si>
    <t>210220321RT1</t>
  </si>
  <si>
    <t>Svorka na potrubí Bernard, včetně Cu pásku včetně dodávky svorky + Cu pásku</t>
  </si>
  <si>
    <t>210800548R00</t>
  </si>
  <si>
    <t>Vodič H07V-U (CY) 10 mm2 uložený pevně</t>
  </si>
  <si>
    <t>210800550R00</t>
  </si>
  <si>
    <t>Vodič H07V-U (CY) 25 mm2 uložený pevně</t>
  </si>
  <si>
    <t>222301701R00</t>
  </si>
  <si>
    <t>Uzemnění na uzemňovací bod, změření zemního odporu</t>
  </si>
  <si>
    <t>210800113R00</t>
  </si>
  <si>
    <t>Kabel CYKY 750 V 4x10 mm2 uložený pod omítkou</t>
  </si>
  <si>
    <t>210800117R00</t>
  </si>
  <si>
    <t>Kabel CYKY 750 V 5x4 mm2 uložený pod omítkou</t>
  </si>
  <si>
    <t>210800106R00</t>
  </si>
  <si>
    <t>Kabel CYKY 750 V 3x2,5 mm2 uložený pod omítkou</t>
  </si>
  <si>
    <t>210800115R00</t>
  </si>
  <si>
    <t>Kabel CYKY 750 V 5x1,5 mm2 uložený pod omítkou</t>
  </si>
  <si>
    <t>210800105R00</t>
  </si>
  <si>
    <t>Kabel CYKY 750 V 3x1,5 mm2 uložený pod omítkou</t>
  </si>
  <si>
    <t>210010105R00</t>
  </si>
  <si>
    <t>Lišta elektroinstalační PVC š.do 40 mm,šroubováním</t>
  </si>
  <si>
    <t>972055141R00</t>
  </si>
  <si>
    <t>Vybourání otvorů stropy 0,0225 m2, nad 12 cm</t>
  </si>
  <si>
    <t>460680024RT1</t>
  </si>
  <si>
    <t>Průraz zdivem v cihlové zdi tloušťky do 60 cm plochy do 0,09 m2</t>
  </si>
  <si>
    <t>460680022RT1</t>
  </si>
  <si>
    <t>Průraz zdivem v cihlové zdi tloušťky 30 cm do průměru 6 cm</t>
  </si>
  <si>
    <t>460680021RT1</t>
  </si>
  <si>
    <t>Průraz zdivem v cihlové zdi tloušťky 15 cm do průměru 6 cm</t>
  </si>
  <si>
    <t>974031121R00</t>
  </si>
  <si>
    <t>Vysekání rýh ve zdi cihelné 3 x 3 cm</t>
  </si>
  <si>
    <t>974031132R00</t>
  </si>
  <si>
    <t>Vysekání rýh ve zdi cihelné 5 x 7 cm</t>
  </si>
  <si>
    <t>974031153R00</t>
  </si>
  <si>
    <t>Vysekání rýh ve zdi cihelné 10 x 10 cm</t>
  </si>
  <si>
    <t>974031821R00</t>
  </si>
  <si>
    <t>Vysekání rýh v podhledu stropu 3 x 3 cm</t>
  </si>
  <si>
    <t>dem01</t>
  </si>
  <si>
    <t xml:space="preserve">Demontáž původní elektroinstalace </t>
  </si>
  <si>
    <t>210RS100</t>
  </si>
  <si>
    <t>Rozvaděč RH, oceloplechový vestavný, IP30, kompletní, viz výkres rozvaděče</t>
  </si>
  <si>
    <t>ks</t>
  </si>
  <si>
    <t>POL3_</t>
  </si>
  <si>
    <t>23170120R</t>
  </si>
  <si>
    <t xml:space="preserve">Montážní pěna 750 ml </t>
  </si>
  <si>
    <t>SPCM</t>
  </si>
  <si>
    <t>M210RS</t>
  </si>
  <si>
    <t>Rozvaděč RP, plastový nástěnný, IP40/20, kompletní vč. náplně, viz výkres rozvaděče</t>
  </si>
  <si>
    <t>BRSB_KO375V2/ND</t>
  </si>
  <si>
    <t>Svítidlo přisazené s LED zdrojem 27W, 2700lm, Ra80, 4000K, kulaté plastové stínítko, pr. 375mm IP44</t>
  </si>
  <si>
    <t>FITP4000A_KN</t>
  </si>
  <si>
    <t>Svítidlo LED, panel 600x600mm, hliníkový rámeček, mikroprizmatický kryt, UGR&lt;19, 35W, 4400lm, Ra 80 4000K, IP40, vč. rámečku pro přisazení</t>
  </si>
  <si>
    <t>TLR3600/840</t>
  </si>
  <si>
    <t>Svítidlo přisazené s LED zdrojem 27W, 2930lm, RA85, kulaté plastové stínítko pr. 300mm, IP54</t>
  </si>
  <si>
    <t>svN3WIP20</t>
  </si>
  <si>
    <t>Svítidlo nouzové LED, přisazené, 3W, svítící při výpadku, 1 hod., s piktogramem</t>
  </si>
  <si>
    <t>34535410R</t>
  </si>
  <si>
    <t>Strojek spínače 1pólového, řaz.1S</t>
  </si>
  <si>
    <t>34535405R</t>
  </si>
  <si>
    <t>Strojek přepínače sériového, řaz.5</t>
  </si>
  <si>
    <t>34535406R</t>
  </si>
  <si>
    <t>Strojek přepínače střídavého, řaz.6</t>
  </si>
  <si>
    <t>34535407R</t>
  </si>
  <si>
    <t>Strojek přepínače křížového, řaz.7</t>
  </si>
  <si>
    <t>34536490R</t>
  </si>
  <si>
    <t>Kryt spínače jednoduchý</t>
  </si>
  <si>
    <t>34536492R</t>
  </si>
  <si>
    <t>Kryt spínače dělený</t>
  </si>
  <si>
    <t>34536700R</t>
  </si>
  <si>
    <t>Rámeček pro spínače a zásuvky jednonásobný</t>
  </si>
  <si>
    <t>34536705R</t>
  </si>
  <si>
    <t>Rámeček pro spínače a zásuvky dvojnásobný</t>
  </si>
  <si>
    <t>34536710R</t>
  </si>
  <si>
    <t>Rámeček pro spínače a zásuvky trojnásobný</t>
  </si>
  <si>
    <t>34536712R</t>
  </si>
  <si>
    <t>Rámeček pro spínače a zásuvky čtyřnásobný</t>
  </si>
  <si>
    <t>34536715R</t>
  </si>
  <si>
    <t>Rámeček pro spínače a zásuvky pětinásobný</t>
  </si>
  <si>
    <t>1011-0-0816 CZ</t>
  </si>
  <si>
    <t>Přístroj spínače trojpólového, 16A, 400V, zapuštěný</t>
  </si>
  <si>
    <t>34536606R</t>
  </si>
  <si>
    <t>Doutnavka orientační do spínače</t>
  </si>
  <si>
    <t>3558A-A00933</t>
  </si>
  <si>
    <t>Kryt jednoduchý s potiskem, s čirým průzorem pro spínač řazení 3S</t>
  </si>
  <si>
    <t>34551612R</t>
  </si>
  <si>
    <t xml:space="preserve">Zásuvka jednonásobná, 230V, 16A, s ochranným kolíkem, s clonkami </t>
  </si>
  <si>
    <t>M210S2913MP</t>
  </si>
  <si>
    <t>Šroub 2,9 x 13 mm pro montáž přístroje do KU, 1 bal/50ks</t>
  </si>
  <si>
    <t>bal</t>
  </si>
  <si>
    <t>34561414R</t>
  </si>
  <si>
    <t>Svorka WAGO 222-412 2x2,5</t>
  </si>
  <si>
    <t>34561412R</t>
  </si>
  <si>
    <t>Svorka WAGO 222-413 3x2,5</t>
  </si>
  <si>
    <t>34561413R</t>
  </si>
  <si>
    <t>Svorka WAGO 222-415 5x2,5</t>
  </si>
  <si>
    <t>5518-2929 B</t>
  </si>
  <si>
    <t>Zásuvka jednonásobná IP 44, s ochranným kolíkem, s víčkem, 230V, 16A, nástěnná</t>
  </si>
  <si>
    <t>341118621R</t>
  </si>
  <si>
    <t>Kabel s Cu jádr. 1kV 1-CXKH-V 2 x 1,5 mm2</t>
  </si>
  <si>
    <t>GW42201</t>
  </si>
  <si>
    <t>Tlačítko nástěné se sklem, 120x120x50mm, IP55, 2x kontakt NO/NC TOTAL STOP</t>
  </si>
  <si>
    <t>210DSM100</t>
  </si>
  <si>
    <t>Drobný spojovací materiál (šrouby, vruty, hmoždinky apod...)</t>
  </si>
  <si>
    <t>345714250R</t>
  </si>
  <si>
    <t>Krabice elektroinstalační plastová 8101, s průchodkami, IP54, 93x93x50mm</t>
  </si>
  <si>
    <t>34571518R</t>
  </si>
  <si>
    <t>Krabice univerzální z PH  KU 68- 1901</t>
  </si>
  <si>
    <t>34571519R</t>
  </si>
  <si>
    <t>Krabice univerzální z PH  KU 68-1902 s víčkem</t>
  </si>
  <si>
    <t>345704420000R</t>
  </si>
  <si>
    <t>Krabice rozvodná kruhová KR 97/5</t>
  </si>
  <si>
    <t>34571524R</t>
  </si>
  <si>
    <t>Krabice přístrojová odbočná čtvercová z PH KO 125E</t>
  </si>
  <si>
    <t>34562812R</t>
  </si>
  <si>
    <t>Svorkovnice ekvipotenciální EPS 2 s krytem</t>
  </si>
  <si>
    <t>34143810R</t>
  </si>
  <si>
    <t>Šňůra lehká s Cu jádrem CYSY H05 VV-F 3 x 2,50 mm2</t>
  </si>
  <si>
    <t>69888</t>
  </si>
  <si>
    <t xml:space="preserve">PLEXO 55 kabelový vývod pro kabely průměru 5-13mm béžová IP55 – IK 08 - zapuštěná montáž </t>
  </si>
  <si>
    <t>34140925RZ</t>
  </si>
  <si>
    <t>Vodič silový CY zž 4,00 mm2 - drát</t>
  </si>
  <si>
    <t>34140966R</t>
  </si>
  <si>
    <t>Vodič silový CY zelenožlutý 6,00 mm2 - drát</t>
  </si>
  <si>
    <t>34140967R</t>
  </si>
  <si>
    <t>Vodič silový CY zelenožlutý 10,00 mm2 - drát</t>
  </si>
  <si>
    <t>34140969R</t>
  </si>
  <si>
    <t>Vodič silový CY zelenožlutý 25,00 mm2 - lano</t>
  </si>
  <si>
    <t>34111076R</t>
  </si>
  <si>
    <t>Kabel silový s Cu jádrem 750 V CYKY 4 x10 mm2</t>
  </si>
  <si>
    <t>34111098R</t>
  </si>
  <si>
    <t>Kabel silový s Cu jádrem 750 V CYKY 5 x 4 mm2</t>
  </si>
  <si>
    <t>34111038R</t>
  </si>
  <si>
    <t>Kabel silový s Cu jádrem 750 V CYKY 3 C x 2,5 mm2</t>
  </si>
  <si>
    <t>34111090R</t>
  </si>
  <si>
    <t>Kabel silový s Cu jádrem 750 V CYKY 5 x 1,5 mm2</t>
  </si>
  <si>
    <t>34111032R</t>
  </si>
  <si>
    <t>Kabel silový s Cu jádrem 750 V CYKY 3 C x 1,5 mm2</t>
  </si>
  <si>
    <t>34111031R</t>
  </si>
  <si>
    <t xml:space="preserve">Kabel silový s Cu jádrem 750 V CYKY 3 A x 1,5 mm2 </t>
  </si>
  <si>
    <t>34572174R</t>
  </si>
  <si>
    <t>Lišta hranatá LHD 25x20, délka 2 m</t>
  </si>
  <si>
    <t>585400110000R</t>
  </si>
  <si>
    <t xml:space="preserve">Sádra stavební šedá </t>
  </si>
  <si>
    <t>kg</t>
  </si>
  <si>
    <t>SUM</t>
  </si>
  <si>
    <t>Poznámky uchazeče k zadání</t>
  </si>
  <si>
    <t>POPUZIV</t>
  </si>
  <si>
    <t>END</t>
  </si>
  <si>
    <t>220711102R00</t>
  </si>
  <si>
    <t>Montáž poplachové ústředny EZS</t>
  </si>
  <si>
    <t>POL1_1</t>
  </si>
  <si>
    <t>Položka je určena pro montáž drátové elektronické zabezpečovací signalizace. Položka obsahuje montáž komletního vybavení ústředny včetně napojení  kabelů do ústředny.</t>
  </si>
  <si>
    <t>POP</t>
  </si>
  <si>
    <t>220711601R00EZS</t>
  </si>
  <si>
    <t>Programování ústředny EZS</t>
  </si>
  <si>
    <t>soubor</t>
  </si>
  <si>
    <t>220890301R00EZS</t>
  </si>
  <si>
    <t>Oživení a přezkoušení EZS</t>
  </si>
  <si>
    <t>220711113R00</t>
  </si>
  <si>
    <t>Montáž bezúdržbového akumulátoru</t>
  </si>
  <si>
    <t>Montáž včetně napojení kabelů.</t>
  </si>
  <si>
    <t>M22IOSZ0019</t>
  </si>
  <si>
    <t>Zaškolení obsluhy, funkční zkouška EZS, vypracování protokolu</t>
  </si>
  <si>
    <t>EZSPK0102</t>
  </si>
  <si>
    <t>Provozní kniha EZS, vyplnění</t>
  </si>
  <si>
    <t>222280215R001</t>
  </si>
  <si>
    <t>Kabel pro EZS v trubkách</t>
  </si>
  <si>
    <t>220300532R00</t>
  </si>
  <si>
    <t>Ukončení kabelu 4 P v kabelovém objektu</t>
  </si>
  <si>
    <t>POL1_9</t>
  </si>
  <si>
    <t>220711401R00</t>
  </si>
  <si>
    <t>Montáž poplachové sirény</t>
  </si>
  <si>
    <t>222325001R00</t>
  </si>
  <si>
    <t>Detektor PIR</t>
  </si>
  <si>
    <t>220711111R00</t>
  </si>
  <si>
    <t>Montáž klávesnice s LCD displejem</t>
  </si>
  <si>
    <t>220711308R00</t>
  </si>
  <si>
    <t>Montáž magnetického spínače - dveřní, okenní</t>
  </si>
  <si>
    <t>222290007R00</t>
  </si>
  <si>
    <t>Zásuvka 2xRJ45 UTP kat.6 pod omítku</t>
  </si>
  <si>
    <t>222280215R00</t>
  </si>
  <si>
    <t>Kabel UTP kat.6 v trubkách</t>
  </si>
  <si>
    <t>973031619R00</t>
  </si>
  <si>
    <t>Vysekání kapes zeď cih., krabice 15x15x10cm</t>
  </si>
  <si>
    <t>210010091R00</t>
  </si>
  <si>
    <t>Lišta hranatá bezhalogenová do šířky 40 mm</t>
  </si>
  <si>
    <t>210010001R00</t>
  </si>
  <si>
    <t>Trubka ohebná pod omítku, vnější průměr 16 mm</t>
  </si>
  <si>
    <t>210010002R00</t>
  </si>
  <si>
    <t>Trubka ohebná pod omítku, vnější průměr 20 mm</t>
  </si>
  <si>
    <t>210010004R00</t>
  </si>
  <si>
    <t>Trubka ohebná pod omítku, vnější průměr 32 mm</t>
  </si>
  <si>
    <t>Průraz zdivem v cihlové zdi tloušťky 60 cm plochy do 0,09 m2</t>
  </si>
  <si>
    <t>972055131R00</t>
  </si>
  <si>
    <t>Vybourání otvorů stropy prefa</t>
  </si>
  <si>
    <t>222260351R00</t>
  </si>
  <si>
    <t>Kabel. skříň MIS do 100 párů, zasekání v cih.zdivu</t>
  </si>
  <si>
    <t>demskrtel</t>
  </si>
  <si>
    <t>Demontáž původní telefonní skříně, včetně odpojení kabelů</t>
  </si>
  <si>
    <t>220110641R00</t>
  </si>
  <si>
    <t>Závěrečné práce ve skříni KS 1, MIS 1, BOX zapojení kabelů</t>
  </si>
  <si>
    <t>222300661R00</t>
  </si>
  <si>
    <t>Odpojení 10 drátů s označením</t>
  </si>
  <si>
    <t>telefkab</t>
  </si>
  <si>
    <t>Uložení přívodního telefonního kabelu do zdi</t>
  </si>
  <si>
    <t>220261621R00</t>
  </si>
  <si>
    <t>Osazení hmoždinky 6 mm v cihelné zdi</t>
  </si>
  <si>
    <t>0702-178_EVO192</t>
  </si>
  <si>
    <t>Ústředna EZS vč. GSM modulu, LAN například JA-106K</t>
  </si>
  <si>
    <t>POL3_1</t>
  </si>
  <si>
    <t>Napájení: 230 V/50 Hz</t>
  </si>
  <si>
    <t>Napájecí zdroj: A (EN 50131-6)</t>
  </si>
  <si>
    <t>Zálohovací akumulátor: 12 V až 18 Ah</t>
  </si>
  <si>
    <t>Maximální doba dobíjení akumulátoru: 72 hodin</t>
  </si>
  <si>
    <t>Napájení datové sběrnice: max. zatížení 1,2 A</t>
  </si>
  <si>
    <t>Maximální krátkodobý výstupní proud (5 min.): 2 A</t>
  </si>
  <si>
    <t>Záložní napájení sběrnice: pro 18 Ah akumulátor po dobu 12 hodin při max. odběru 1,2 A</t>
  </si>
  <si>
    <t>Paměť událostí: na více jak 10 mil. událostí obsahující datum a čas</t>
  </si>
  <si>
    <t>Funkce ověřování poplachu druhým detektorem nebo opětovnou reakcí</t>
  </si>
  <si>
    <t>ze stejného detektoru s volitelným zpožděním (10 s - 2 min)</t>
  </si>
  <si>
    <t>Stupeň zabezpečení: 2 podle EN 50131-1, EN 50131-6 a EN 50131-5-3 a EN 50131-3</t>
  </si>
  <si>
    <t>Prostředí dle EN 50131-1: II., vnitřní všeobecné</t>
  </si>
  <si>
    <t>Rozměry: 357 × 297 × 105 mm</t>
  </si>
  <si>
    <t>EZSAKU1218</t>
  </si>
  <si>
    <t>AKU 12V/18Ah  záložní akumulátor například SA214-18</t>
  </si>
  <si>
    <t>34121050R1</t>
  </si>
  <si>
    <t>Kabel sdělovací s Cu jádrem pro EZS například CC-01</t>
  </si>
  <si>
    <t>1 × 2 × 24 AWG (0,5 mm) max. odpor ss vodiče při 20 °C 97 _x001E_ /km</t>
  </si>
  <si>
    <t>1 × 2 × 20 AWG (0,8 mm) max. odpor ss vodiče při 20 °C 38 _x001E_ /km</t>
  </si>
  <si>
    <t>JA-111A</t>
  </si>
  <si>
    <t>Siréna EZS například JA-111A</t>
  </si>
  <si>
    <t>Napájení: ze sběrnice ústředny 12 V (9 – 15 V)</t>
  </si>
  <si>
    <t>Spotřeba: 5 mA při výpadku AC</t>
  </si>
  <si>
    <t>Spotřeba během nabíjení baterie: 50 mA</t>
  </si>
  <si>
    <t>Záložní baterie: NiCd sada 4,8 V/1 800 mAh</t>
  </si>
  <si>
    <t>Životnost baterie: 3 roky</t>
  </si>
  <si>
    <t>Siréna: piezoelektrická, min. 100 dB/m</t>
  </si>
  <si>
    <t>Rozměry: 300 × 200 × 70 mm</t>
  </si>
  <si>
    <t>Úroveň zabezpečení: stupeň 2, EN 50131-1, EN 50131-4</t>
  </si>
  <si>
    <t>Prostředí dle EN 50131-1: IV., venkovní všeobecné</t>
  </si>
  <si>
    <t>Provozní teplota: –25 až +60 °C</t>
  </si>
  <si>
    <t>Stupeň krytí: IP 45</t>
  </si>
  <si>
    <t>M22PIR12009</t>
  </si>
  <si>
    <t>PIR detektor pohybu, půlkulová čočka, dosah vějíř 12m. například JA-110P</t>
  </si>
  <si>
    <t>Klidová spotřeba: 5 mA</t>
  </si>
  <si>
    <t>Montážní výška: 2,5 m nad podlahu</t>
  </si>
  <si>
    <t>Úhel detekce/délka záběru: 110°/12 m (se standardní čočkou)</t>
  </si>
  <si>
    <t>Rozměry: 97 × 60 × 52 mm</t>
  </si>
  <si>
    <t>Úroveň zabezpečení: stupeň 2, EN 50131-1, EN 50131-2-2</t>
  </si>
  <si>
    <t>Provozní teplota: –10 až +40 °C</t>
  </si>
  <si>
    <t>M220K0015</t>
  </si>
  <si>
    <t>Klávesnice LCD se čtečkou karet například JA-114E</t>
  </si>
  <si>
    <t>Napájení: přes sběrnici ústředny, 12 V (9 – 15 V)</t>
  </si>
  <si>
    <t>Spotřeba: 15 mA při výpadku AC</t>
  </si>
  <si>
    <t>Pracovní frekvence RFID: EM 125 kHz</t>
  </si>
  <si>
    <t>Klidová spotřeba: max. 50 mA</t>
  </si>
  <si>
    <t>Rozměry: 151 × 102 × 33 mm</t>
  </si>
  <si>
    <t>Stupeň zabezpečení: 2 dle EN 50131-1, 50131-3</t>
  </si>
  <si>
    <t>M22DMK0010</t>
  </si>
  <si>
    <t>Dveřní magnetický kontakt například JA-111M</t>
  </si>
  <si>
    <t>Rozměry detektoru: 55 × 26 × 16 mm</t>
  </si>
  <si>
    <t>Rozměry magnetu: 55 × 16 × 16 mm</t>
  </si>
  <si>
    <t>Úroveň zabezpečení: stupeň 2, EN 50131-1, EN 50131-2-6</t>
  </si>
  <si>
    <t>Splňuje normy: EN 50130-4, EN 55022</t>
  </si>
  <si>
    <t>M22KZK01</t>
  </si>
  <si>
    <t>Kryt zásuvky komunikační, s popisovým polem, s kovovým upevňovacím třmenem; b. bílá</t>
  </si>
  <si>
    <t>M21MN002</t>
  </si>
  <si>
    <t>Maska nosná s 1 otvorem pro 1 zásuvku RJ45; b. černá</t>
  </si>
  <si>
    <t>371205022R</t>
  </si>
  <si>
    <t>Modul RJ45, Cat6, samozářezový</t>
  </si>
  <si>
    <t>371201305R</t>
  </si>
  <si>
    <t>Kabel UTP Elite, Cat6, drát 305m cívka</t>
  </si>
  <si>
    <t>3902A-A001B</t>
  </si>
  <si>
    <t>Kryt zaslepovací do rámečku</t>
  </si>
  <si>
    <t xml:space="preserve">ks    </t>
  </si>
  <si>
    <t>34572304R</t>
  </si>
  <si>
    <t>Pásky stahovací SP 160 x 4,5</t>
  </si>
  <si>
    <t>100 ks</t>
  </si>
  <si>
    <t>34572172R</t>
  </si>
  <si>
    <t>Lišta hranatá LHD 20x20, délka 2 m</t>
  </si>
  <si>
    <t>345711590R</t>
  </si>
  <si>
    <t>Trubka elektroinst. ohebná Monoflex 1416E</t>
  </si>
  <si>
    <t>345711591R</t>
  </si>
  <si>
    <t>Trubka elektroinst. ohebná Monoflex 1420</t>
  </si>
  <si>
    <t>345711593R</t>
  </si>
  <si>
    <t>Trubka elektroinst. ohebná Monoflex 1432</t>
  </si>
  <si>
    <t>Sádra stavební šedá</t>
  </si>
  <si>
    <t>357127101R</t>
  </si>
  <si>
    <t>Rozváděč MIS 1a</t>
  </si>
  <si>
    <t>listaMIS</t>
  </si>
  <si>
    <t>Propojovací lišta do skřně MIS</t>
  </si>
  <si>
    <t>DSM</t>
  </si>
  <si>
    <t>Drobný spojovací materiál</t>
  </si>
  <si>
    <t>311733311R</t>
  </si>
  <si>
    <t>Hmoždinka natloukací 6 x 35, DKM</t>
  </si>
  <si>
    <t>31141918R</t>
  </si>
  <si>
    <t>Vrut zápustný 021814   3,5 x  40 mm se závitem k hlavě</t>
  </si>
  <si>
    <t>1000 ks</t>
  </si>
  <si>
    <t>333120011T00</t>
  </si>
  <si>
    <t>Likvidace odpadu, odvoz</t>
  </si>
  <si>
    <t>VRN</t>
  </si>
  <si>
    <t>POL99_8</t>
  </si>
  <si>
    <t>032011T00</t>
  </si>
  <si>
    <t>Koordinace postupu prací s ostatními profesemi</t>
  </si>
  <si>
    <t>210010048T00</t>
  </si>
  <si>
    <t>Doprava</t>
  </si>
  <si>
    <t>940R01</t>
  </si>
  <si>
    <t>Ostatní konstrukce a práce</t>
  </si>
  <si>
    <t>Náklady spojené se zhotovením, nájmem a užíváním pomocného lešení, tak aby dodavatel zajistil řádné provedení prací všech profesí se zohledněním rozsahu zakázky.</t>
  </si>
  <si>
    <t>K003</t>
  </si>
  <si>
    <t>Zpracování harmonogramu výstavby a jeho aktualizace</t>
  </si>
  <si>
    <t>K004</t>
  </si>
  <si>
    <t>Kompletace dokladů ke kolaudaci</t>
  </si>
  <si>
    <t>333030040T00</t>
  </si>
  <si>
    <t xml:space="preserve">Revize el. zařízení </t>
  </si>
  <si>
    <t>005121020R</t>
  </si>
  <si>
    <t>Zařízení a provoz staveniště</t>
  </si>
  <si>
    <t>Soubor</t>
  </si>
  <si>
    <t>K026</t>
  </si>
  <si>
    <t>Splnění požadavků a zajištění opatření vyplývajících z plánu BOZP</t>
  </si>
  <si>
    <t>K027</t>
  </si>
  <si>
    <t>Splnění požadavků a zajištění opatření vyplývajících z technické zprávy PBŘ</t>
  </si>
  <si>
    <t>K032</t>
  </si>
  <si>
    <t>Průběžný úklid veřejných komunikací znečištěných při výjezdu vozidel ze staveniště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</si>
  <si>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</si>
  <si>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</si>
  <si>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</si>
  <si>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005121RNP</t>
  </si>
  <si>
    <t>Náklady na provoz a údržbu vybavení staveniště - průběžný úklid staveniště</t>
  </si>
  <si>
    <t>210UK55698</t>
  </si>
  <si>
    <t>Účast na kontrolních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</si>
</sst>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vertical="center" shrinkToFi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 shrinkToFit="1"/>
    </xf>
    <xf numFmtId="3" fontId="3" fillId="3" borderId="3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21" fillId="0" borderId="18" xfId="0" applyNumberFormat="1" applyFont="1" applyBorder="1" applyAlignment="1">
      <alignment vertical="top" wrapText="1"/>
    </xf>
    <xf numFmtId="0" fontId="21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15" sqref="A15:A2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46</v>
      </c>
      <c r="E5" s="87"/>
      <c r="F5" s="87"/>
      <c r="G5" s="87"/>
      <c r="H5" s="18" t="s">
        <v>42</v>
      </c>
      <c r="I5" s="124" t="s">
        <v>50</v>
      </c>
      <c r="J5" s="8"/>
    </row>
    <row r="6" spans="1:15" ht="15.75" customHeight="1" x14ac:dyDescent="0.25">
      <c r="A6" s="2"/>
      <c r="B6" s="27"/>
      <c r="C6" s="52"/>
      <c r="D6" s="121" t="s">
        <v>47</v>
      </c>
      <c r="E6" s="88"/>
      <c r="F6" s="88"/>
      <c r="G6" s="88"/>
      <c r="H6" s="18" t="s">
        <v>36</v>
      </c>
      <c r="I6" s="124" t="s">
        <v>51</v>
      </c>
      <c r="J6" s="8"/>
    </row>
    <row r="7" spans="1:15" ht="15.75" customHeight="1" x14ac:dyDescent="0.25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52</v>
      </c>
      <c r="H8" s="18" t="s">
        <v>42</v>
      </c>
      <c r="I8" s="124" t="s">
        <v>56</v>
      </c>
      <c r="J8" s="8"/>
    </row>
    <row r="9" spans="1:15" ht="15.75" hidden="1" customHeight="1" x14ac:dyDescent="0.25">
      <c r="A9" s="2"/>
      <c r="B9" s="2"/>
      <c r="D9" s="125" t="s">
        <v>53</v>
      </c>
      <c r="H9" s="18" t="s">
        <v>36</v>
      </c>
      <c r="I9" s="124" t="s">
        <v>57</v>
      </c>
      <c r="J9" s="8"/>
    </row>
    <row r="10" spans="1:15" ht="15.75" hidden="1" customHeight="1" x14ac:dyDescent="0.25">
      <c r="A10" s="2"/>
      <c r="B10" s="34"/>
      <c r="C10" s="53"/>
      <c r="D10" s="123" t="s">
        <v>55</v>
      </c>
      <c r="E10" s="126" t="s">
        <v>54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hidden="1" customHeight="1" x14ac:dyDescent="0.25">
      <c r="A15" s="2"/>
      <c r="B15" s="34" t="s">
        <v>34</v>
      </c>
      <c r="C15" s="57"/>
      <c r="D15" s="51"/>
      <c r="E15" s="82" t="s">
        <v>32</v>
      </c>
      <c r="F15" s="82"/>
      <c r="G15" s="83" t="s">
        <v>33</v>
      </c>
      <c r="H15" s="83"/>
      <c r="I15" s="83" t="s">
        <v>31</v>
      </c>
      <c r="J15" s="84"/>
    </row>
    <row r="16" spans="1:15" ht="23.25" hidden="1" customHeight="1" x14ac:dyDescent="0.25">
      <c r="A16" s="2"/>
      <c r="B16" s="37" t="s">
        <v>26</v>
      </c>
      <c r="C16" s="58"/>
      <c r="D16" s="59"/>
      <c r="E16" s="79"/>
      <c r="F16" s="80"/>
      <c r="G16" s="79"/>
      <c r="H16" s="80"/>
      <c r="I16" s="79"/>
      <c r="J16" s="81"/>
    </row>
    <row r="17" spans="1:10" ht="23.25" hidden="1" customHeight="1" x14ac:dyDescent="0.25">
      <c r="A17" s="2"/>
      <c r="B17" s="37" t="s">
        <v>27</v>
      </c>
      <c r="C17" s="58"/>
      <c r="D17" s="59"/>
      <c r="E17" s="79"/>
      <c r="F17" s="80"/>
      <c r="G17" s="79"/>
      <c r="H17" s="80"/>
      <c r="I17" s="79"/>
      <c r="J17" s="81"/>
    </row>
    <row r="18" spans="1:10" ht="23.25" hidden="1" customHeight="1" x14ac:dyDescent="0.25">
      <c r="A18" s="2"/>
      <c r="B18" s="37" t="s">
        <v>28</v>
      </c>
      <c r="C18" s="58"/>
      <c r="D18" s="59"/>
      <c r="E18" s="79"/>
      <c r="F18" s="80"/>
      <c r="G18" s="79"/>
      <c r="H18" s="80"/>
      <c r="I18" s="79"/>
      <c r="J18" s="81"/>
    </row>
    <row r="19" spans="1:10" ht="23.25" hidden="1" customHeight="1" x14ac:dyDescent="0.25">
      <c r="A19" s="2"/>
      <c r="B19" s="37" t="s">
        <v>29</v>
      </c>
      <c r="C19" s="58"/>
      <c r="D19" s="59"/>
      <c r="E19" s="79"/>
      <c r="F19" s="80"/>
      <c r="G19" s="79"/>
      <c r="H19" s="80"/>
      <c r="I19" s="79"/>
      <c r="J19" s="81"/>
    </row>
    <row r="20" spans="1:10" ht="23.25" hidden="1" customHeight="1" x14ac:dyDescent="0.25">
      <c r="A20" s="2"/>
      <c r="B20" s="37" t="s">
        <v>30</v>
      </c>
      <c r="C20" s="58"/>
      <c r="D20" s="59"/>
      <c r="E20" s="79"/>
      <c r="F20" s="80"/>
      <c r="G20" s="79"/>
      <c r="H20" s="80"/>
      <c r="I20" s="79"/>
      <c r="J20" s="81"/>
    </row>
    <row r="21" spans="1:10" ht="23.25" hidden="1" customHeight="1" x14ac:dyDescent="0.25">
      <c r="A21" s="2"/>
      <c r="B21" s="47" t="s">
        <v>31</v>
      </c>
      <c r="C21" s="60"/>
      <c r="D21" s="61"/>
      <c r="E21" s="85">
        <f>SUM(E16:F20)</f>
        <v>0</v>
      </c>
      <c r="F21" s="86"/>
      <c r="G21" s="85">
        <f>SUM(G16:H20)</f>
        <v>0</v>
      </c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58</v>
      </c>
      <c r="C39" s="145"/>
      <c r="D39" s="145"/>
      <c r="E39" s="145"/>
      <c r="F39" s="146">
        <f>'01 01 Pol'!AE123+'01 02 Pol'!AE124+'01 03 Pol'!AE26</f>
        <v>0</v>
      </c>
      <c r="G39" s="147">
        <f>'01 01 Pol'!AF123+'01 02 Pol'!AF124+'01 03 Pol'!AF26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59</v>
      </c>
      <c r="C40" s="151" t="s">
        <v>60</v>
      </c>
      <c r="D40" s="151"/>
      <c r="E40" s="151"/>
      <c r="F40" s="152">
        <f>'01 01 Pol'!AE123+'01 02 Pol'!AE124+'01 03 Pol'!AE26</f>
        <v>0</v>
      </c>
      <c r="G40" s="153">
        <f>'01 01 Pol'!AF123+'01 02 Pol'!AF124+'01 03 Pol'!AF26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59</v>
      </c>
      <c r="C41" s="145" t="s">
        <v>61</v>
      </c>
      <c r="D41" s="145"/>
      <c r="E41" s="145"/>
      <c r="F41" s="156">
        <f>'01 01 Pol'!AE123</f>
        <v>0</v>
      </c>
      <c r="G41" s="148">
        <f>'01 01 Pol'!AF123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62</v>
      </c>
      <c r="C42" s="145" t="s">
        <v>63</v>
      </c>
      <c r="D42" s="145"/>
      <c r="E42" s="145"/>
      <c r="F42" s="156">
        <f>'01 02 Pol'!AE124</f>
        <v>0</v>
      </c>
      <c r="G42" s="148">
        <f>'01 02 Pol'!AF124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64</v>
      </c>
      <c r="C43" s="145" t="s">
        <v>65</v>
      </c>
      <c r="D43" s="145"/>
      <c r="E43" s="145"/>
      <c r="F43" s="156">
        <f>'01 03 Pol'!AE26</f>
        <v>0</v>
      </c>
      <c r="G43" s="148">
        <f>'01 03 Pol'!AF26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/>
      <c r="B44" s="157" t="s">
        <v>66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6" x14ac:dyDescent="0.3">
      <c r="B48" s="173" t="s">
        <v>68</v>
      </c>
    </row>
    <row r="50" spans="1:10" ht="25.5" customHeight="1" x14ac:dyDescent="0.25">
      <c r="A50" s="175"/>
      <c r="B50" s="178" t="s">
        <v>18</v>
      </c>
      <c r="C50" s="179"/>
      <c r="D50" s="179" t="s">
        <v>6</v>
      </c>
      <c r="E50" s="179"/>
      <c r="F50" s="179"/>
      <c r="G50" s="180"/>
      <c r="H50" s="180"/>
      <c r="I50" s="180" t="s">
        <v>31</v>
      </c>
      <c r="J50" s="181" t="s">
        <v>0</v>
      </c>
    </row>
    <row r="51" spans="1:10" ht="25.5" customHeight="1" x14ac:dyDescent="0.25">
      <c r="A51" s="176">
        <v>0</v>
      </c>
      <c r="B51" s="182" t="s">
        <v>69</v>
      </c>
      <c r="C51" s="183"/>
      <c r="D51" s="184" t="s">
        <v>61</v>
      </c>
      <c r="E51" s="184"/>
      <c r="F51" s="185"/>
      <c r="G51" s="189"/>
      <c r="H51" s="189"/>
      <c r="I51" s="189">
        <f>'01 01 Pol'!G8</f>
        <v>0</v>
      </c>
      <c r="J51" s="190" t="str">
        <f>IF(CenaCelkemUzivDily=0,"",I51/CenaCelkemUzivDily*100)</f>
        <v/>
      </c>
    </row>
    <row r="52" spans="1:10" ht="25.5" customHeight="1" x14ac:dyDescent="0.25">
      <c r="A52" s="176">
        <v>1</v>
      </c>
      <c r="B52" s="182" t="s">
        <v>70</v>
      </c>
      <c r="C52" s="183"/>
      <c r="D52" s="184" t="s">
        <v>33</v>
      </c>
      <c r="E52" s="184"/>
      <c r="F52" s="185"/>
      <c r="G52" s="189"/>
      <c r="H52" s="189"/>
      <c r="I52" s="189">
        <f>'01 01 Pol'!G9</f>
        <v>0</v>
      </c>
      <c r="J52" s="190" t="str">
        <f>IF(CenaCelkemUzivDily=0,"",I52/CenaCelkemUzivDily*100)</f>
        <v/>
      </c>
    </row>
    <row r="53" spans="1:10" ht="25.5" customHeight="1" x14ac:dyDescent="0.25">
      <c r="A53" s="176">
        <v>1</v>
      </c>
      <c r="B53" s="182" t="s">
        <v>71</v>
      </c>
      <c r="C53" s="183"/>
      <c r="D53" s="184" t="s">
        <v>72</v>
      </c>
      <c r="E53" s="184"/>
      <c r="F53" s="185"/>
      <c r="G53" s="189"/>
      <c r="H53" s="189"/>
      <c r="I53" s="189">
        <f>'01 01 Pol'!G71</f>
        <v>0</v>
      </c>
      <c r="J53" s="190" t="str">
        <f>IF(CenaCelkemUzivDily=0,"",I53/CenaCelkemUzivDily*100)</f>
        <v/>
      </c>
    </row>
    <row r="54" spans="1:10" ht="25.5" customHeight="1" x14ac:dyDescent="0.25">
      <c r="A54" s="176">
        <v>0</v>
      </c>
      <c r="B54" s="182" t="s">
        <v>73</v>
      </c>
      <c r="C54" s="183"/>
      <c r="D54" s="184" t="s">
        <v>63</v>
      </c>
      <c r="E54" s="184"/>
      <c r="F54" s="185"/>
      <c r="G54" s="189"/>
      <c r="H54" s="189"/>
      <c r="I54" s="189">
        <f>'01 02 Pol'!G8</f>
        <v>0</v>
      </c>
      <c r="J54" s="190" t="str">
        <f>IF(CenaCelkemUzivDily=0,"",I54/CenaCelkemUzivDily*100)</f>
        <v/>
      </c>
    </row>
    <row r="55" spans="1:10" ht="25.5" customHeight="1" x14ac:dyDescent="0.25">
      <c r="A55" s="176">
        <v>1</v>
      </c>
      <c r="B55" s="182" t="s">
        <v>74</v>
      </c>
      <c r="C55" s="183"/>
      <c r="D55" s="184" t="s">
        <v>33</v>
      </c>
      <c r="E55" s="184"/>
      <c r="F55" s="185"/>
      <c r="G55" s="189"/>
      <c r="H55" s="189"/>
      <c r="I55" s="189">
        <f>'01 02 Pol'!G9</f>
        <v>0</v>
      </c>
      <c r="J55" s="190" t="str">
        <f>IF(CenaCelkemUzivDily=0,"",I55/CenaCelkemUzivDily*100)</f>
        <v/>
      </c>
    </row>
    <row r="56" spans="1:10" ht="25.5" customHeight="1" x14ac:dyDescent="0.25">
      <c r="A56" s="176">
        <v>1</v>
      </c>
      <c r="B56" s="182" t="s">
        <v>75</v>
      </c>
      <c r="C56" s="183"/>
      <c r="D56" s="184" t="s">
        <v>72</v>
      </c>
      <c r="E56" s="184"/>
      <c r="F56" s="185"/>
      <c r="G56" s="189"/>
      <c r="H56" s="189"/>
      <c r="I56" s="189">
        <f>'01 02 Pol'!G47</f>
        <v>0</v>
      </c>
      <c r="J56" s="190" t="str">
        <f>IF(CenaCelkemUzivDily=0,"",I56/CenaCelkemUzivDily*100)</f>
        <v/>
      </c>
    </row>
    <row r="57" spans="1:10" ht="25.5" customHeight="1" x14ac:dyDescent="0.25">
      <c r="A57" s="176">
        <v>0</v>
      </c>
      <c r="B57" s="182" t="s">
        <v>76</v>
      </c>
      <c r="C57" s="183"/>
      <c r="D57" s="184" t="s">
        <v>30</v>
      </c>
      <c r="E57" s="184"/>
      <c r="F57" s="185"/>
      <c r="G57" s="189"/>
      <c r="H57" s="189"/>
      <c r="I57" s="189">
        <f>'01 03 Pol'!G8</f>
        <v>0</v>
      </c>
      <c r="J57" s="190" t="str">
        <f>IF(CenaCelkemUzivDily=0,"",I57/CenaCelkemUzivDily*100)</f>
        <v/>
      </c>
    </row>
    <row r="58" spans="1:10" ht="25.5" customHeight="1" x14ac:dyDescent="0.25">
      <c r="A58" s="177"/>
      <c r="B58" s="186" t="s">
        <v>1</v>
      </c>
      <c r="C58" s="187"/>
      <c r="D58" s="187"/>
      <c r="E58" s="187"/>
      <c r="F58" s="188"/>
      <c r="G58" s="191"/>
      <c r="H58" s="191"/>
      <c r="I58" s="191">
        <f>SUMIF(A51:A57,"=0",I51:I57)</f>
        <v>0</v>
      </c>
      <c r="J58" s="192">
        <f>SUMIF(A51:A57,"=0",J51:J57)</f>
        <v>0</v>
      </c>
    </row>
    <row r="59" spans="1:10" x14ac:dyDescent="0.25">
      <c r="G59" s="133"/>
      <c r="H59" s="133"/>
      <c r="I59" s="133"/>
      <c r="J59" s="133"/>
    </row>
    <row r="60" spans="1:10" x14ac:dyDescent="0.25">
      <c r="G60" s="133"/>
      <c r="H60" s="133"/>
      <c r="I60" s="133"/>
      <c r="J60" s="133"/>
    </row>
    <row r="61" spans="1:10" x14ac:dyDescent="0.25">
      <c r="G61" s="133"/>
      <c r="H61" s="133"/>
      <c r="I61" s="133"/>
      <c r="J61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55:F55"/>
    <mergeCell ref="D56:F56"/>
    <mergeCell ref="D57:F57"/>
    <mergeCell ref="B44:E44"/>
    <mergeCell ref="D51:F51"/>
    <mergeCell ref="D52:F52"/>
    <mergeCell ref="D53:F53"/>
    <mergeCell ref="D54:F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E076-8CDB-4DEA-884A-7BB281A540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9.7773437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H1" s="208"/>
      <c r="I1" s="208"/>
      <c r="AG1" t="s">
        <v>77</v>
      </c>
    </row>
    <row r="2" spans="1:60" ht="25.05" customHeight="1" x14ac:dyDescent="0.25">
      <c r="A2" s="194" t="s">
        <v>8</v>
      </c>
      <c r="B2" s="48" t="s">
        <v>44</v>
      </c>
      <c r="C2" s="197" t="s">
        <v>45</v>
      </c>
      <c r="D2" s="195"/>
      <c r="E2" s="195"/>
      <c r="F2" s="195"/>
      <c r="G2" s="196"/>
      <c r="H2" s="208"/>
      <c r="I2" s="208"/>
      <c r="AG2" t="s">
        <v>78</v>
      </c>
    </row>
    <row r="3" spans="1:60" ht="25.05" customHeight="1" x14ac:dyDescent="0.25">
      <c r="A3" s="194" t="s">
        <v>9</v>
      </c>
      <c r="B3" s="48" t="s">
        <v>59</v>
      </c>
      <c r="C3" s="197" t="s">
        <v>60</v>
      </c>
      <c r="D3" s="195"/>
      <c r="E3" s="195"/>
      <c r="F3" s="195"/>
      <c r="G3" s="196"/>
      <c r="H3" s="208"/>
      <c r="I3" s="208"/>
      <c r="AC3" s="174" t="s">
        <v>78</v>
      </c>
      <c r="AG3" t="s">
        <v>79</v>
      </c>
    </row>
    <row r="4" spans="1:60" ht="25.05" customHeight="1" x14ac:dyDescent="0.25">
      <c r="A4" s="198" t="s">
        <v>10</v>
      </c>
      <c r="B4" s="199" t="s">
        <v>59</v>
      </c>
      <c r="C4" s="200" t="s">
        <v>61</v>
      </c>
      <c r="D4" s="201"/>
      <c r="E4" s="201"/>
      <c r="F4" s="201"/>
      <c r="G4" s="202"/>
      <c r="H4" s="208"/>
      <c r="I4" s="208"/>
      <c r="AG4" t="s">
        <v>80</v>
      </c>
    </row>
    <row r="5" spans="1:60" x14ac:dyDescent="0.25">
      <c r="D5" s="10"/>
      <c r="H5" s="208"/>
      <c r="I5" s="208"/>
    </row>
    <row r="6" spans="1:60" ht="39.6" x14ac:dyDescent="0.25">
      <c r="A6" s="204" t="s">
        <v>81</v>
      </c>
      <c r="B6" s="206" t="s">
        <v>82</v>
      </c>
      <c r="C6" s="206" t="s">
        <v>83</v>
      </c>
      <c r="D6" s="205" t="s">
        <v>84</v>
      </c>
      <c r="E6" s="204" t="s">
        <v>85</v>
      </c>
      <c r="F6" s="203" t="s">
        <v>86</v>
      </c>
      <c r="G6" s="204" t="s">
        <v>31</v>
      </c>
      <c r="H6" s="209" t="s">
        <v>32</v>
      </c>
      <c r="I6" s="209" t="s">
        <v>87</v>
      </c>
      <c r="J6" s="207" t="s">
        <v>33</v>
      </c>
      <c r="K6" s="207" t="s">
        <v>88</v>
      </c>
      <c r="L6" s="207" t="s">
        <v>89</v>
      </c>
      <c r="M6" s="207" t="s">
        <v>90</v>
      </c>
      <c r="N6" s="207" t="s">
        <v>91</v>
      </c>
      <c r="O6" s="207" t="s">
        <v>92</v>
      </c>
      <c r="P6" s="207" t="s">
        <v>93</v>
      </c>
      <c r="Q6" s="207" t="s">
        <v>94</v>
      </c>
      <c r="R6" s="207" t="s">
        <v>95</v>
      </c>
      <c r="S6" s="207" t="s">
        <v>96</v>
      </c>
      <c r="T6" s="207" t="s">
        <v>97</v>
      </c>
      <c r="U6" s="207" t="s">
        <v>98</v>
      </c>
      <c r="V6" s="207" t="s">
        <v>99</v>
      </c>
      <c r="W6" s="207" t="s">
        <v>100</v>
      </c>
      <c r="X6" s="207" t="s">
        <v>101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2"/>
      <c r="I7" s="21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3" t="s">
        <v>102</v>
      </c>
      <c r="B8" s="234" t="s">
        <v>69</v>
      </c>
      <c r="C8" s="262" t="s">
        <v>61</v>
      </c>
      <c r="D8" s="235"/>
      <c r="E8" s="236"/>
      <c r="F8" s="237"/>
      <c r="G8" s="237">
        <f>SUM(AF9:AF121)</f>
        <v>0</v>
      </c>
      <c r="H8" s="238"/>
      <c r="I8" s="239">
        <f>SUM(Y9:Y121)</f>
        <v>0</v>
      </c>
      <c r="J8" s="237"/>
      <c r="K8" s="237">
        <f>SUM(Z9:Z121)</f>
        <v>0</v>
      </c>
      <c r="L8" s="237"/>
      <c r="M8" s="237">
        <f>SUM(AA9:AA121)</f>
        <v>0</v>
      </c>
      <c r="N8" s="237"/>
      <c r="O8" s="237">
        <f>SUM(AB9:AB121)</f>
        <v>0.62000000000000011</v>
      </c>
      <c r="P8" s="237"/>
      <c r="Q8" s="237">
        <f>SUM(AC9:AC121)</f>
        <v>1.73</v>
      </c>
      <c r="R8" s="237"/>
      <c r="S8" s="237"/>
      <c r="T8" s="240"/>
      <c r="U8" s="232"/>
      <c r="V8" s="232">
        <f>SUM(AD9:AD121)</f>
        <v>321.70999999999998</v>
      </c>
      <c r="W8" s="232"/>
      <c r="X8" s="232"/>
      <c r="AG8" t="s">
        <v>103</v>
      </c>
    </row>
    <row r="9" spans="1:60" outlineLevel="1" x14ac:dyDescent="0.25">
      <c r="A9" s="233" t="s">
        <v>102</v>
      </c>
      <c r="B9" s="234" t="s">
        <v>70</v>
      </c>
      <c r="C9" s="262" t="s">
        <v>33</v>
      </c>
      <c r="D9" s="235"/>
      <c r="E9" s="236"/>
      <c r="F9" s="237"/>
      <c r="G9" s="237">
        <f>SUM(AF10:AF70)</f>
        <v>0</v>
      </c>
      <c r="H9" s="238"/>
      <c r="I9" s="239">
        <f>SUM(Y10:Y70)</f>
        <v>0</v>
      </c>
      <c r="J9" s="237"/>
      <c r="K9" s="237">
        <f>SUM(Z10:Z70)</f>
        <v>0</v>
      </c>
      <c r="L9" s="237"/>
      <c r="M9" s="237">
        <f>SUM(AA10:AA70)</f>
        <v>0</v>
      </c>
      <c r="N9" s="237"/>
      <c r="O9" s="237">
        <f>SUM(AB10:AB70)</f>
        <v>0.32</v>
      </c>
      <c r="P9" s="237"/>
      <c r="Q9" s="237">
        <f>SUM(AC10:AC70)</f>
        <v>1.73</v>
      </c>
      <c r="R9" s="237"/>
      <c r="S9" s="237"/>
      <c r="T9" s="240"/>
      <c r="U9" s="232"/>
      <c r="V9" s="232">
        <f>SUM(AD10:AD70)</f>
        <v>321.70999999999998</v>
      </c>
      <c r="W9" s="232"/>
      <c r="X9" s="232"/>
      <c r="Y9" s="251"/>
      <c r="Z9" s="251"/>
      <c r="AA9" s="251"/>
      <c r="AB9" s="251"/>
      <c r="AC9" s="251"/>
      <c r="AD9" s="251"/>
      <c r="AE9" s="251"/>
      <c r="AF9" s="251"/>
      <c r="AG9" s="251" t="s">
        <v>103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</row>
    <row r="10" spans="1:60" ht="30.6" outlineLevel="2" x14ac:dyDescent="0.25">
      <c r="A10" s="241">
        <v>1</v>
      </c>
      <c r="B10" s="242" t="s">
        <v>104</v>
      </c>
      <c r="C10" s="263" t="s">
        <v>105</v>
      </c>
      <c r="D10" s="243" t="s">
        <v>106</v>
      </c>
      <c r="E10" s="244">
        <v>1</v>
      </c>
      <c r="F10" s="245"/>
      <c r="G10" s="246">
        <f>ROUND(E10*F10,2)</f>
        <v>0</v>
      </c>
      <c r="H10" s="247"/>
      <c r="I10" s="248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107</v>
      </c>
      <c r="T10" s="249" t="s">
        <v>108</v>
      </c>
      <c r="U10" s="229">
        <v>0</v>
      </c>
      <c r="V10" s="229">
        <f>ROUND(E10*U10,2)</f>
        <v>0</v>
      </c>
      <c r="W10" s="229"/>
      <c r="X10" s="229" t="s">
        <v>109</v>
      </c>
      <c r="Y10" s="250">
        <f>I10</f>
        <v>0</v>
      </c>
      <c r="Z10" s="250">
        <f>K10</f>
        <v>0</v>
      </c>
      <c r="AA10" s="250">
        <f>M10</f>
        <v>0</v>
      </c>
      <c r="AB10" s="250">
        <f>O10</f>
        <v>0</v>
      </c>
      <c r="AC10" s="250">
        <f>Q10</f>
        <v>0</v>
      </c>
      <c r="AD10" s="250">
        <f>V10</f>
        <v>0</v>
      </c>
      <c r="AE10" s="251"/>
      <c r="AF10" s="250">
        <f>G10</f>
        <v>0</v>
      </c>
      <c r="AG10" s="251" t="s">
        <v>110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</row>
    <row r="11" spans="1:60" outlineLevel="2" x14ac:dyDescent="0.25">
      <c r="A11" s="241">
        <v>3</v>
      </c>
      <c r="B11" s="242" t="s">
        <v>111</v>
      </c>
      <c r="C11" s="263" t="s">
        <v>112</v>
      </c>
      <c r="D11" s="243" t="s">
        <v>113</v>
      </c>
      <c r="E11" s="244">
        <v>0.15</v>
      </c>
      <c r="F11" s="245"/>
      <c r="G11" s="246">
        <f>ROUND(E11*F11,2)</f>
        <v>0</v>
      </c>
      <c r="H11" s="247"/>
      <c r="I11" s="248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1.39E-3</v>
      </c>
      <c r="O11" s="246">
        <f>ROUND(E11*N11,2)</f>
        <v>0</v>
      </c>
      <c r="P11" s="246">
        <v>1.8</v>
      </c>
      <c r="Q11" s="246">
        <f>ROUND(E11*P11,2)</f>
        <v>0.27</v>
      </c>
      <c r="R11" s="246"/>
      <c r="S11" s="246" t="s">
        <v>114</v>
      </c>
      <c r="T11" s="249" t="s">
        <v>114</v>
      </c>
      <c r="U11" s="229">
        <v>12.256</v>
      </c>
      <c r="V11" s="229">
        <f>ROUND(E11*U11,2)</f>
        <v>1.84</v>
      </c>
      <c r="W11" s="229"/>
      <c r="X11" s="229" t="s">
        <v>109</v>
      </c>
      <c r="Y11" s="250">
        <f>I11</f>
        <v>0</v>
      </c>
      <c r="Z11" s="250">
        <f>K11</f>
        <v>0</v>
      </c>
      <c r="AA11" s="250">
        <f>M11</f>
        <v>0</v>
      </c>
      <c r="AB11" s="250">
        <f>O11</f>
        <v>0</v>
      </c>
      <c r="AC11" s="250">
        <f>Q11</f>
        <v>0.27</v>
      </c>
      <c r="AD11" s="250">
        <f>V11</f>
        <v>1.84</v>
      </c>
      <c r="AE11" s="251"/>
      <c r="AF11" s="250">
        <f>G11</f>
        <v>0</v>
      </c>
      <c r="AG11" s="251" t="s">
        <v>110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</row>
    <row r="12" spans="1:60" outlineLevel="2" x14ac:dyDescent="0.25">
      <c r="A12" s="241">
        <v>4</v>
      </c>
      <c r="B12" s="242" t="s">
        <v>115</v>
      </c>
      <c r="C12" s="263" t="s">
        <v>116</v>
      </c>
      <c r="D12" s="243" t="s">
        <v>117</v>
      </c>
      <c r="E12" s="244">
        <v>1</v>
      </c>
      <c r="F12" s="245"/>
      <c r="G12" s="246">
        <f>ROUND(E12*F12,2)</f>
        <v>0</v>
      </c>
      <c r="H12" s="247"/>
      <c r="I12" s="248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114</v>
      </c>
      <c r="T12" s="249" t="s">
        <v>114</v>
      </c>
      <c r="U12" s="229">
        <v>1.43</v>
      </c>
      <c r="V12" s="229">
        <f>ROUND(E12*U12,2)</f>
        <v>1.43</v>
      </c>
      <c r="W12" s="229"/>
      <c r="X12" s="229" t="s">
        <v>109</v>
      </c>
      <c r="Y12" s="250">
        <f>I12</f>
        <v>0</v>
      </c>
      <c r="Z12" s="250">
        <f>K12</f>
        <v>0</v>
      </c>
      <c r="AA12" s="250">
        <f>M12</f>
        <v>0</v>
      </c>
      <c r="AB12" s="250">
        <f>O12</f>
        <v>0</v>
      </c>
      <c r="AC12" s="250">
        <f>Q12</f>
        <v>0</v>
      </c>
      <c r="AD12" s="250">
        <f>V12</f>
        <v>1.43</v>
      </c>
      <c r="AE12" s="251"/>
      <c r="AF12" s="250">
        <f>G12</f>
        <v>0</v>
      </c>
      <c r="AG12" s="251" t="s">
        <v>110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</row>
    <row r="13" spans="1:60" outlineLevel="2" x14ac:dyDescent="0.25">
      <c r="A13" s="241">
        <v>6</v>
      </c>
      <c r="B13" s="242" t="s">
        <v>118</v>
      </c>
      <c r="C13" s="263" t="s">
        <v>119</v>
      </c>
      <c r="D13" s="243" t="s">
        <v>117</v>
      </c>
      <c r="E13" s="244">
        <v>1</v>
      </c>
      <c r="F13" s="245"/>
      <c r="G13" s="246">
        <f>ROUND(E13*F13,2)</f>
        <v>0</v>
      </c>
      <c r="H13" s="247"/>
      <c r="I13" s="248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114</v>
      </c>
      <c r="T13" s="249" t="s">
        <v>114</v>
      </c>
      <c r="U13" s="229">
        <v>1.6</v>
      </c>
      <c r="V13" s="229">
        <f>ROUND(E13*U13,2)</f>
        <v>1.6</v>
      </c>
      <c r="W13" s="229"/>
      <c r="X13" s="229" t="s">
        <v>109</v>
      </c>
      <c r="Y13" s="250">
        <f>I13</f>
        <v>0</v>
      </c>
      <c r="Z13" s="250">
        <f>K13</f>
        <v>0</v>
      </c>
      <c r="AA13" s="250">
        <f>M13</f>
        <v>0</v>
      </c>
      <c r="AB13" s="250">
        <f>O13</f>
        <v>0</v>
      </c>
      <c r="AC13" s="250">
        <f>Q13</f>
        <v>0</v>
      </c>
      <c r="AD13" s="250">
        <f>V13</f>
        <v>1.6</v>
      </c>
      <c r="AE13" s="251"/>
      <c r="AF13" s="250">
        <f>G13</f>
        <v>0</v>
      </c>
      <c r="AG13" s="251" t="s">
        <v>110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</row>
    <row r="14" spans="1:60" outlineLevel="2" x14ac:dyDescent="0.25">
      <c r="A14" s="241">
        <v>8</v>
      </c>
      <c r="B14" s="242" t="s">
        <v>120</v>
      </c>
      <c r="C14" s="263" t="s">
        <v>121</v>
      </c>
      <c r="D14" s="243" t="s">
        <v>117</v>
      </c>
      <c r="E14" s="244">
        <v>1</v>
      </c>
      <c r="F14" s="245"/>
      <c r="G14" s="246">
        <f>ROUND(E14*F14,2)</f>
        <v>0</v>
      </c>
      <c r="H14" s="247"/>
      <c r="I14" s="248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114</v>
      </c>
      <c r="T14" s="249" t="s">
        <v>114</v>
      </c>
      <c r="U14" s="229">
        <v>1</v>
      </c>
      <c r="V14" s="229">
        <f>ROUND(E14*U14,2)</f>
        <v>1</v>
      </c>
      <c r="W14" s="229"/>
      <c r="X14" s="229" t="s">
        <v>109</v>
      </c>
      <c r="Y14" s="250">
        <f>I14</f>
        <v>0</v>
      </c>
      <c r="Z14" s="250">
        <f>K14</f>
        <v>0</v>
      </c>
      <c r="AA14" s="250">
        <f>M14</f>
        <v>0</v>
      </c>
      <c r="AB14" s="250">
        <f>O14</f>
        <v>0</v>
      </c>
      <c r="AC14" s="250">
        <f>Q14</f>
        <v>0</v>
      </c>
      <c r="AD14" s="250">
        <f>V14</f>
        <v>1</v>
      </c>
      <c r="AE14" s="251"/>
      <c r="AF14" s="250">
        <f>G14</f>
        <v>0</v>
      </c>
      <c r="AG14" s="251" t="s">
        <v>110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</row>
    <row r="15" spans="1:60" outlineLevel="2" x14ac:dyDescent="0.25">
      <c r="A15" s="241">
        <v>9</v>
      </c>
      <c r="B15" s="242" t="s">
        <v>122</v>
      </c>
      <c r="C15" s="263" t="s">
        <v>123</v>
      </c>
      <c r="D15" s="243" t="s">
        <v>117</v>
      </c>
      <c r="E15" s="244">
        <v>12</v>
      </c>
      <c r="F15" s="245"/>
      <c r="G15" s="246">
        <f>ROUND(E15*F15,2)</f>
        <v>0</v>
      </c>
      <c r="H15" s="247"/>
      <c r="I15" s="248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114</v>
      </c>
      <c r="T15" s="249" t="s">
        <v>114</v>
      </c>
      <c r="U15" s="229">
        <v>6.3E-2</v>
      </c>
      <c r="V15" s="229">
        <f>ROUND(E15*U15,2)</f>
        <v>0.76</v>
      </c>
      <c r="W15" s="229"/>
      <c r="X15" s="229" t="s">
        <v>109</v>
      </c>
      <c r="Y15" s="250">
        <f>I15</f>
        <v>0</v>
      </c>
      <c r="Z15" s="250">
        <f>K15</f>
        <v>0</v>
      </c>
      <c r="AA15" s="250">
        <f>M15</f>
        <v>0</v>
      </c>
      <c r="AB15" s="250">
        <f>O15</f>
        <v>0</v>
      </c>
      <c r="AC15" s="250">
        <f>Q15</f>
        <v>0</v>
      </c>
      <c r="AD15" s="250">
        <f>V15</f>
        <v>0.76</v>
      </c>
      <c r="AE15" s="251"/>
      <c r="AF15" s="250">
        <f>G15</f>
        <v>0</v>
      </c>
      <c r="AG15" s="251" t="s">
        <v>110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</row>
    <row r="16" spans="1:60" outlineLevel="2" x14ac:dyDescent="0.25">
      <c r="A16" s="241">
        <v>10</v>
      </c>
      <c r="B16" s="242" t="s">
        <v>124</v>
      </c>
      <c r="C16" s="263" t="s">
        <v>125</v>
      </c>
      <c r="D16" s="243" t="s">
        <v>117</v>
      </c>
      <c r="E16" s="244">
        <v>12</v>
      </c>
      <c r="F16" s="245"/>
      <c r="G16" s="246">
        <f>ROUND(E16*F16,2)</f>
        <v>0</v>
      </c>
      <c r="H16" s="247"/>
      <c r="I16" s="248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114</v>
      </c>
      <c r="T16" s="249" t="s">
        <v>114</v>
      </c>
      <c r="U16" s="229">
        <v>0.06</v>
      </c>
      <c r="V16" s="229">
        <f>ROUND(E16*U16,2)</f>
        <v>0.72</v>
      </c>
      <c r="W16" s="229"/>
      <c r="X16" s="229" t="s">
        <v>109</v>
      </c>
      <c r="Y16" s="250">
        <f>I16</f>
        <v>0</v>
      </c>
      <c r="Z16" s="250">
        <f>K16</f>
        <v>0</v>
      </c>
      <c r="AA16" s="250">
        <f>M16</f>
        <v>0</v>
      </c>
      <c r="AB16" s="250">
        <f>O16</f>
        <v>0</v>
      </c>
      <c r="AC16" s="250">
        <f>Q16</f>
        <v>0</v>
      </c>
      <c r="AD16" s="250">
        <f>V16</f>
        <v>0.72</v>
      </c>
      <c r="AE16" s="251"/>
      <c r="AF16" s="250">
        <f>G16</f>
        <v>0</v>
      </c>
      <c r="AG16" s="251" t="s">
        <v>110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</row>
    <row r="17" spans="1:60" outlineLevel="2" x14ac:dyDescent="0.25">
      <c r="A17" s="241">
        <v>11</v>
      </c>
      <c r="B17" s="242" t="s">
        <v>126</v>
      </c>
      <c r="C17" s="263" t="s">
        <v>127</v>
      </c>
      <c r="D17" s="243" t="s">
        <v>117</v>
      </c>
      <c r="E17" s="244">
        <v>10</v>
      </c>
      <c r="F17" s="245"/>
      <c r="G17" s="246">
        <f>ROUND(E17*F17,2)</f>
        <v>0</v>
      </c>
      <c r="H17" s="247"/>
      <c r="I17" s="248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114</v>
      </c>
      <c r="T17" s="249" t="s">
        <v>114</v>
      </c>
      <c r="U17" s="229">
        <v>8.2170000000000007E-2</v>
      </c>
      <c r="V17" s="229">
        <f>ROUND(E17*U17,2)</f>
        <v>0.82</v>
      </c>
      <c r="W17" s="229"/>
      <c r="X17" s="229" t="s">
        <v>109</v>
      </c>
      <c r="Y17" s="250">
        <f>I17</f>
        <v>0</v>
      </c>
      <c r="Z17" s="250">
        <f>K17</f>
        <v>0</v>
      </c>
      <c r="AA17" s="250">
        <f>M17</f>
        <v>0</v>
      </c>
      <c r="AB17" s="250">
        <f>O17</f>
        <v>0</v>
      </c>
      <c r="AC17" s="250">
        <f>Q17</f>
        <v>0</v>
      </c>
      <c r="AD17" s="250">
        <f>V17</f>
        <v>0.82</v>
      </c>
      <c r="AE17" s="251"/>
      <c r="AF17" s="250">
        <f>G17</f>
        <v>0</v>
      </c>
      <c r="AG17" s="251" t="s">
        <v>110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</row>
    <row r="18" spans="1:60" outlineLevel="2" x14ac:dyDescent="0.25">
      <c r="A18" s="241">
        <v>12</v>
      </c>
      <c r="B18" s="242" t="s">
        <v>128</v>
      </c>
      <c r="C18" s="263" t="s">
        <v>129</v>
      </c>
      <c r="D18" s="243" t="s">
        <v>117</v>
      </c>
      <c r="E18" s="244">
        <v>19</v>
      </c>
      <c r="F18" s="245"/>
      <c r="G18" s="246">
        <f>ROUND(E18*F18,2)</f>
        <v>0</v>
      </c>
      <c r="H18" s="247"/>
      <c r="I18" s="248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114</v>
      </c>
      <c r="T18" s="249" t="s">
        <v>114</v>
      </c>
      <c r="U18" s="229">
        <v>0.06</v>
      </c>
      <c r="V18" s="229">
        <f>ROUND(E18*U18,2)</f>
        <v>1.1399999999999999</v>
      </c>
      <c r="W18" s="229"/>
      <c r="X18" s="229" t="s">
        <v>109</v>
      </c>
      <c r="Y18" s="250">
        <f>I18</f>
        <v>0</v>
      </c>
      <c r="Z18" s="250">
        <f>K18</f>
        <v>0</v>
      </c>
      <c r="AA18" s="250">
        <f>M18</f>
        <v>0</v>
      </c>
      <c r="AB18" s="250">
        <f>O18</f>
        <v>0</v>
      </c>
      <c r="AC18" s="250">
        <f>Q18</f>
        <v>0</v>
      </c>
      <c r="AD18" s="250">
        <f>V18</f>
        <v>1.1399999999999999</v>
      </c>
      <c r="AE18" s="251"/>
      <c r="AF18" s="250">
        <f>G18</f>
        <v>0</v>
      </c>
      <c r="AG18" s="251" t="s">
        <v>110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</row>
    <row r="19" spans="1:60" outlineLevel="2" x14ac:dyDescent="0.25">
      <c r="A19" s="241">
        <v>13</v>
      </c>
      <c r="B19" s="242" t="s">
        <v>130</v>
      </c>
      <c r="C19" s="263" t="s">
        <v>131</v>
      </c>
      <c r="D19" s="243" t="s">
        <v>117</v>
      </c>
      <c r="E19" s="244">
        <v>84</v>
      </c>
      <c r="F19" s="245"/>
      <c r="G19" s="246">
        <f>ROUND(E19*F19,2)</f>
        <v>0</v>
      </c>
      <c r="H19" s="247"/>
      <c r="I19" s="248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114</v>
      </c>
      <c r="T19" s="249" t="s">
        <v>114</v>
      </c>
      <c r="U19" s="229">
        <v>5.0500000000000003E-2</v>
      </c>
      <c r="V19" s="229">
        <f>ROUND(E19*U19,2)</f>
        <v>4.24</v>
      </c>
      <c r="W19" s="229"/>
      <c r="X19" s="229" t="s">
        <v>109</v>
      </c>
      <c r="Y19" s="250">
        <f>I19</f>
        <v>0</v>
      </c>
      <c r="Z19" s="250">
        <f>K19</f>
        <v>0</v>
      </c>
      <c r="AA19" s="250">
        <f>M19</f>
        <v>0</v>
      </c>
      <c r="AB19" s="250">
        <f>O19</f>
        <v>0</v>
      </c>
      <c r="AC19" s="250">
        <f>Q19</f>
        <v>0</v>
      </c>
      <c r="AD19" s="250">
        <f>V19</f>
        <v>4.24</v>
      </c>
      <c r="AE19" s="251"/>
      <c r="AF19" s="250">
        <f>G19</f>
        <v>0</v>
      </c>
      <c r="AG19" s="251" t="s">
        <v>110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</row>
    <row r="20" spans="1:60" outlineLevel="2" x14ac:dyDescent="0.25">
      <c r="A20" s="241">
        <v>14</v>
      </c>
      <c r="B20" s="242" t="s">
        <v>132</v>
      </c>
      <c r="C20" s="263" t="s">
        <v>133</v>
      </c>
      <c r="D20" s="243" t="s">
        <v>117</v>
      </c>
      <c r="E20" s="244">
        <v>2</v>
      </c>
      <c r="F20" s="245"/>
      <c r="G20" s="246">
        <f>ROUND(E20*F20,2)</f>
        <v>0</v>
      </c>
      <c r="H20" s="247"/>
      <c r="I20" s="248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114</v>
      </c>
      <c r="T20" s="249" t="s">
        <v>114</v>
      </c>
      <c r="U20" s="229">
        <v>0.24232999999999999</v>
      </c>
      <c r="V20" s="229">
        <f>ROUND(E20*U20,2)</f>
        <v>0.48</v>
      </c>
      <c r="W20" s="229"/>
      <c r="X20" s="229" t="s">
        <v>109</v>
      </c>
      <c r="Y20" s="250">
        <f>I20</f>
        <v>0</v>
      </c>
      <c r="Z20" s="250">
        <f>K20</f>
        <v>0</v>
      </c>
      <c r="AA20" s="250">
        <f>M20</f>
        <v>0</v>
      </c>
      <c r="AB20" s="250">
        <f>O20</f>
        <v>0</v>
      </c>
      <c r="AC20" s="250">
        <f>Q20</f>
        <v>0</v>
      </c>
      <c r="AD20" s="250">
        <f>V20</f>
        <v>0.48</v>
      </c>
      <c r="AE20" s="251"/>
      <c r="AF20" s="250">
        <f>G20</f>
        <v>0</v>
      </c>
      <c r="AG20" s="251" t="s">
        <v>110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</row>
    <row r="21" spans="1:60" outlineLevel="2" x14ac:dyDescent="0.25">
      <c r="A21" s="241">
        <v>15</v>
      </c>
      <c r="B21" s="242" t="s">
        <v>134</v>
      </c>
      <c r="C21" s="263" t="s">
        <v>135</v>
      </c>
      <c r="D21" s="243" t="s">
        <v>117</v>
      </c>
      <c r="E21" s="244">
        <v>24</v>
      </c>
      <c r="F21" s="245"/>
      <c r="G21" s="246">
        <f>ROUND(E21*F21,2)</f>
        <v>0</v>
      </c>
      <c r="H21" s="247"/>
      <c r="I21" s="248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114</v>
      </c>
      <c r="T21" s="249" t="s">
        <v>114</v>
      </c>
      <c r="U21" s="229">
        <v>0.34799999999999998</v>
      </c>
      <c r="V21" s="229">
        <f>ROUND(E21*U21,2)</f>
        <v>8.35</v>
      </c>
      <c r="W21" s="229"/>
      <c r="X21" s="229" t="s">
        <v>109</v>
      </c>
      <c r="Y21" s="250">
        <f>I21</f>
        <v>0</v>
      </c>
      <c r="Z21" s="250">
        <f>K21</f>
        <v>0</v>
      </c>
      <c r="AA21" s="250">
        <f>M21</f>
        <v>0</v>
      </c>
      <c r="AB21" s="250">
        <f>O21</f>
        <v>0</v>
      </c>
      <c r="AC21" s="250">
        <f>Q21</f>
        <v>0</v>
      </c>
      <c r="AD21" s="250">
        <f>V21</f>
        <v>8.35</v>
      </c>
      <c r="AE21" s="251"/>
      <c r="AF21" s="250">
        <f>G21</f>
        <v>0</v>
      </c>
      <c r="AG21" s="251" t="s">
        <v>110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</row>
    <row r="22" spans="1:60" outlineLevel="2" x14ac:dyDescent="0.25">
      <c r="A22" s="241">
        <v>16</v>
      </c>
      <c r="B22" s="242" t="s">
        <v>136</v>
      </c>
      <c r="C22" s="263" t="s">
        <v>137</v>
      </c>
      <c r="D22" s="243" t="s">
        <v>117</v>
      </c>
      <c r="E22" s="244">
        <v>2</v>
      </c>
      <c r="F22" s="245"/>
      <c r="G22" s="246">
        <f>ROUND(E22*F22,2)</f>
        <v>0</v>
      </c>
      <c r="H22" s="247"/>
      <c r="I22" s="248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114</v>
      </c>
      <c r="T22" s="249" t="s">
        <v>114</v>
      </c>
      <c r="U22" s="229">
        <v>0.1</v>
      </c>
      <c r="V22" s="229">
        <f>ROUND(E22*U22,2)</f>
        <v>0.2</v>
      </c>
      <c r="W22" s="229"/>
      <c r="X22" s="229" t="s">
        <v>109</v>
      </c>
      <c r="Y22" s="250">
        <f>I22</f>
        <v>0</v>
      </c>
      <c r="Z22" s="250">
        <f>K22</f>
        <v>0</v>
      </c>
      <c r="AA22" s="250">
        <f>M22</f>
        <v>0</v>
      </c>
      <c r="AB22" s="250">
        <f>O22</f>
        <v>0</v>
      </c>
      <c r="AC22" s="250">
        <f>Q22</f>
        <v>0</v>
      </c>
      <c r="AD22" s="250">
        <f>V22</f>
        <v>0.2</v>
      </c>
      <c r="AE22" s="251"/>
      <c r="AF22" s="250">
        <f>G22</f>
        <v>0</v>
      </c>
      <c r="AG22" s="251" t="s">
        <v>110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</row>
    <row r="23" spans="1:60" ht="20.399999999999999" outlineLevel="2" x14ac:dyDescent="0.25">
      <c r="A23" s="241">
        <v>17</v>
      </c>
      <c r="B23" s="242" t="s">
        <v>138</v>
      </c>
      <c r="C23" s="263" t="s">
        <v>139</v>
      </c>
      <c r="D23" s="243" t="s">
        <v>117</v>
      </c>
      <c r="E23" s="244">
        <v>30</v>
      </c>
      <c r="F23" s="245"/>
      <c r="G23" s="246">
        <f>ROUND(E23*F23,2)</f>
        <v>0</v>
      </c>
      <c r="H23" s="247"/>
      <c r="I23" s="248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1.0000000000000001E-5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114</v>
      </c>
      <c r="T23" s="249" t="s">
        <v>114</v>
      </c>
      <c r="U23" s="229">
        <v>2.5000000000000001E-2</v>
      </c>
      <c r="V23" s="229">
        <f>ROUND(E23*U23,2)</f>
        <v>0.75</v>
      </c>
      <c r="W23" s="229"/>
      <c r="X23" s="229" t="s">
        <v>109</v>
      </c>
      <c r="Y23" s="250">
        <f>I23</f>
        <v>0</v>
      </c>
      <c r="Z23" s="250">
        <f>K23</f>
        <v>0</v>
      </c>
      <c r="AA23" s="250">
        <f>M23</f>
        <v>0</v>
      </c>
      <c r="AB23" s="250">
        <f>O23</f>
        <v>0</v>
      </c>
      <c r="AC23" s="250">
        <f>Q23</f>
        <v>0</v>
      </c>
      <c r="AD23" s="250">
        <f>V23</f>
        <v>0.75</v>
      </c>
      <c r="AE23" s="251"/>
      <c r="AF23" s="250">
        <f>G23</f>
        <v>0</v>
      </c>
      <c r="AG23" s="251" t="s">
        <v>110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</row>
    <row r="24" spans="1:60" outlineLevel="2" x14ac:dyDescent="0.25">
      <c r="A24" s="241">
        <v>18</v>
      </c>
      <c r="B24" s="242" t="s">
        <v>140</v>
      </c>
      <c r="C24" s="263" t="s">
        <v>141</v>
      </c>
      <c r="D24" s="243" t="s">
        <v>117</v>
      </c>
      <c r="E24" s="244">
        <v>60</v>
      </c>
      <c r="F24" s="245"/>
      <c r="G24" s="246">
        <f>ROUND(E24*F24,2)</f>
        <v>0</v>
      </c>
      <c r="H24" s="247"/>
      <c r="I24" s="248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114</v>
      </c>
      <c r="T24" s="249" t="s">
        <v>114</v>
      </c>
      <c r="U24" s="229">
        <v>2.5170000000000001E-2</v>
      </c>
      <c r="V24" s="229">
        <f>ROUND(E24*U24,2)</f>
        <v>1.51</v>
      </c>
      <c r="W24" s="229"/>
      <c r="X24" s="229" t="s">
        <v>109</v>
      </c>
      <c r="Y24" s="250">
        <f>I24</f>
        <v>0</v>
      </c>
      <c r="Z24" s="250">
        <f>K24</f>
        <v>0</v>
      </c>
      <c r="AA24" s="250">
        <f>M24</f>
        <v>0</v>
      </c>
      <c r="AB24" s="250">
        <f>O24</f>
        <v>0</v>
      </c>
      <c r="AC24" s="250">
        <f>Q24</f>
        <v>0</v>
      </c>
      <c r="AD24" s="250">
        <f>V24</f>
        <v>1.51</v>
      </c>
      <c r="AE24" s="251"/>
      <c r="AF24" s="250">
        <f>G24</f>
        <v>0</v>
      </c>
      <c r="AG24" s="251" t="s">
        <v>110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</row>
    <row r="25" spans="1:60" outlineLevel="2" x14ac:dyDescent="0.25">
      <c r="A25" s="241">
        <v>23</v>
      </c>
      <c r="B25" s="242" t="s">
        <v>142</v>
      </c>
      <c r="C25" s="263" t="s">
        <v>143</v>
      </c>
      <c r="D25" s="243" t="s">
        <v>117</v>
      </c>
      <c r="E25" s="244">
        <v>38</v>
      </c>
      <c r="F25" s="245"/>
      <c r="G25" s="246">
        <f>ROUND(E25*F25,2)</f>
        <v>0</v>
      </c>
      <c r="H25" s="247"/>
      <c r="I25" s="248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114</v>
      </c>
      <c r="T25" s="249" t="s">
        <v>114</v>
      </c>
      <c r="U25" s="229">
        <v>0.4</v>
      </c>
      <c r="V25" s="229">
        <f>ROUND(E25*U25,2)</f>
        <v>15.2</v>
      </c>
      <c r="W25" s="229"/>
      <c r="X25" s="229" t="s">
        <v>109</v>
      </c>
      <c r="Y25" s="250">
        <f>I25</f>
        <v>0</v>
      </c>
      <c r="Z25" s="250">
        <f>K25</f>
        <v>0</v>
      </c>
      <c r="AA25" s="250">
        <f>M25</f>
        <v>0</v>
      </c>
      <c r="AB25" s="250">
        <f>O25</f>
        <v>0</v>
      </c>
      <c r="AC25" s="250">
        <f>Q25</f>
        <v>0</v>
      </c>
      <c r="AD25" s="250">
        <f>V25</f>
        <v>15.2</v>
      </c>
      <c r="AE25" s="251"/>
      <c r="AF25" s="250">
        <f>G25</f>
        <v>0</v>
      </c>
      <c r="AG25" s="251" t="s">
        <v>110</v>
      </c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</row>
    <row r="26" spans="1:60" outlineLevel="2" x14ac:dyDescent="0.25">
      <c r="A26" s="241">
        <v>24</v>
      </c>
      <c r="B26" s="242" t="s">
        <v>144</v>
      </c>
      <c r="C26" s="263" t="s">
        <v>145</v>
      </c>
      <c r="D26" s="243" t="s">
        <v>117</v>
      </c>
      <c r="E26" s="244">
        <v>6</v>
      </c>
      <c r="F26" s="245"/>
      <c r="G26" s="246">
        <f>ROUND(E26*F26,2)</f>
        <v>0</v>
      </c>
      <c r="H26" s="247"/>
      <c r="I26" s="248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114</v>
      </c>
      <c r="T26" s="249" t="s">
        <v>114</v>
      </c>
      <c r="U26" s="229">
        <v>0.4</v>
      </c>
      <c r="V26" s="229">
        <f>ROUND(E26*U26,2)</f>
        <v>2.4</v>
      </c>
      <c r="W26" s="229"/>
      <c r="X26" s="229" t="s">
        <v>109</v>
      </c>
      <c r="Y26" s="250">
        <f>I26</f>
        <v>0</v>
      </c>
      <c r="Z26" s="250">
        <f>K26</f>
        <v>0</v>
      </c>
      <c r="AA26" s="250">
        <f>M26</f>
        <v>0</v>
      </c>
      <c r="AB26" s="250">
        <f>O26</f>
        <v>0</v>
      </c>
      <c r="AC26" s="250">
        <f>Q26</f>
        <v>0</v>
      </c>
      <c r="AD26" s="250">
        <f>V26</f>
        <v>2.4</v>
      </c>
      <c r="AE26" s="251"/>
      <c r="AF26" s="250">
        <f>G26</f>
        <v>0</v>
      </c>
      <c r="AG26" s="251" t="s">
        <v>110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</row>
    <row r="27" spans="1:60" outlineLevel="2" x14ac:dyDescent="0.25">
      <c r="A27" s="241">
        <v>31</v>
      </c>
      <c r="B27" s="242" t="s">
        <v>146</v>
      </c>
      <c r="C27" s="263" t="s">
        <v>147</v>
      </c>
      <c r="D27" s="243" t="s">
        <v>117</v>
      </c>
      <c r="E27" s="244">
        <v>7</v>
      </c>
      <c r="F27" s="245"/>
      <c r="G27" s="246">
        <f>ROUND(E27*F27,2)</f>
        <v>0</v>
      </c>
      <c r="H27" s="247"/>
      <c r="I27" s="248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114</v>
      </c>
      <c r="T27" s="249" t="s">
        <v>114</v>
      </c>
      <c r="U27" s="229">
        <v>0.14749999999999999</v>
      </c>
      <c r="V27" s="229">
        <f>ROUND(E27*U27,2)</f>
        <v>1.03</v>
      </c>
      <c r="W27" s="229"/>
      <c r="X27" s="229" t="s">
        <v>109</v>
      </c>
      <c r="Y27" s="250">
        <f>I27</f>
        <v>0</v>
      </c>
      <c r="Z27" s="250">
        <f>K27</f>
        <v>0</v>
      </c>
      <c r="AA27" s="250">
        <f>M27</f>
        <v>0</v>
      </c>
      <c r="AB27" s="250">
        <f>O27</f>
        <v>0</v>
      </c>
      <c r="AC27" s="250">
        <f>Q27</f>
        <v>0</v>
      </c>
      <c r="AD27" s="250">
        <f>V27</f>
        <v>1.03</v>
      </c>
      <c r="AE27" s="251"/>
      <c r="AF27" s="250">
        <f>G27</f>
        <v>0</v>
      </c>
      <c r="AG27" s="251" t="s">
        <v>110</v>
      </c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</row>
    <row r="28" spans="1:60" outlineLevel="2" x14ac:dyDescent="0.25">
      <c r="A28" s="241">
        <v>32</v>
      </c>
      <c r="B28" s="242" t="s">
        <v>148</v>
      </c>
      <c r="C28" s="263" t="s">
        <v>149</v>
      </c>
      <c r="D28" s="243" t="s">
        <v>117</v>
      </c>
      <c r="E28" s="244">
        <v>7</v>
      </c>
      <c r="F28" s="245"/>
      <c r="G28" s="246">
        <f>ROUND(E28*F28,2)</f>
        <v>0</v>
      </c>
      <c r="H28" s="247"/>
      <c r="I28" s="248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114</v>
      </c>
      <c r="T28" s="249" t="s">
        <v>114</v>
      </c>
      <c r="U28" s="229">
        <v>0.16866999999999999</v>
      </c>
      <c r="V28" s="229">
        <f>ROUND(E28*U28,2)</f>
        <v>1.18</v>
      </c>
      <c r="W28" s="229"/>
      <c r="X28" s="229" t="s">
        <v>109</v>
      </c>
      <c r="Y28" s="250">
        <f>I28</f>
        <v>0</v>
      </c>
      <c r="Z28" s="250">
        <f>K28</f>
        <v>0</v>
      </c>
      <c r="AA28" s="250">
        <f>M28</f>
        <v>0</v>
      </c>
      <c r="AB28" s="250">
        <f>O28</f>
        <v>0</v>
      </c>
      <c r="AC28" s="250">
        <f>Q28</f>
        <v>0</v>
      </c>
      <c r="AD28" s="250">
        <f>V28</f>
        <v>1.18</v>
      </c>
      <c r="AE28" s="251"/>
      <c r="AF28" s="250">
        <f>G28</f>
        <v>0</v>
      </c>
      <c r="AG28" s="251" t="s">
        <v>110</v>
      </c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</row>
    <row r="29" spans="1:60" outlineLevel="2" x14ac:dyDescent="0.25">
      <c r="A29" s="241">
        <v>33</v>
      </c>
      <c r="B29" s="242" t="s">
        <v>150</v>
      </c>
      <c r="C29" s="263" t="s">
        <v>151</v>
      </c>
      <c r="D29" s="243" t="s">
        <v>117</v>
      </c>
      <c r="E29" s="244">
        <v>10</v>
      </c>
      <c r="F29" s="245"/>
      <c r="G29" s="246">
        <f>ROUND(E29*F29,2)</f>
        <v>0</v>
      </c>
      <c r="H29" s="247"/>
      <c r="I29" s="248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114</v>
      </c>
      <c r="T29" s="249" t="s">
        <v>114</v>
      </c>
      <c r="U29" s="229">
        <v>0.16866999999999999</v>
      </c>
      <c r="V29" s="229">
        <f>ROUND(E29*U29,2)</f>
        <v>1.69</v>
      </c>
      <c r="W29" s="229"/>
      <c r="X29" s="229" t="s">
        <v>109</v>
      </c>
      <c r="Y29" s="250">
        <f>I29</f>
        <v>0</v>
      </c>
      <c r="Z29" s="250">
        <f>K29</f>
        <v>0</v>
      </c>
      <c r="AA29" s="250">
        <f>M29</f>
        <v>0</v>
      </c>
      <c r="AB29" s="250">
        <f>O29</f>
        <v>0</v>
      </c>
      <c r="AC29" s="250">
        <f>Q29</f>
        <v>0</v>
      </c>
      <c r="AD29" s="250">
        <f>V29</f>
        <v>1.69</v>
      </c>
      <c r="AE29" s="251"/>
      <c r="AF29" s="250">
        <f>G29</f>
        <v>0</v>
      </c>
      <c r="AG29" s="251" t="s">
        <v>110</v>
      </c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</row>
    <row r="30" spans="1:60" outlineLevel="2" x14ac:dyDescent="0.25">
      <c r="A30" s="241">
        <v>34</v>
      </c>
      <c r="B30" s="242" t="s">
        <v>152</v>
      </c>
      <c r="C30" s="263" t="s">
        <v>153</v>
      </c>
      <c r="D30" s="243" t="s">
        <v>117</v>
      </c>
      <c r="E30" s="244">
        <v>2</v>
      </c>
      <c r="F30" s="245"/>
      <c r="G30" s="246">
        <f>ROUND(E30*F30,2)</f>
        <v>0</v>
      </c>
      <c r="H30" s="247"/>
      <c r="I30" s="248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114</v>
      </c>
      <c r="T30" s="249" t="s">
        <v>114</v>
      </c>
      <c r="U30" s="229">
        <v>0.18967000000000001</v>
      </c>
      <c r="V30" s="229">
        <f>ROUND(E30*U30,2)</f>
        <v>0.38</v>
      </c>
      <c r="W30" s="229"/>
      <c r="X30" s="229" t="s">
        <v>109</v>
      </c>
      <c r="Y30" s="250">
        <f>I30</f>
        <v>0</v>
      </c>
      <c r="Z30" s="250">
        <f>K30</f>
        <v>0</v>
      </c>
      <c r="AA30" s="250">
        <f>M30</f>
        <v>0</v>
      </c>
      <c r="AB30" s="250">
        <f>O30</f>
        <v>0</v>
      </c>
      <c r="AC30" s="250">
        <f>Q30</f>
        <v>0</v>
      </c>
      <c r="AD30" s="250">
        <f>V30</f>
        <v>0.38</v>
      </c>
      <c r="AE30" s="251"/>
      <c r="AF30" s="250">
        <f>G30</f>
        <v>0</v>
      </c>
      <c r="AG30" s="251" t="s">
        <v>110</v>
      </c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</row>
    <row r="31" spans="1:60" outlineLevel="2" x14ac:dyDescent="0.25">
      <c r="A31" s="241">
        <v>40</v>
      </c>
      <c r="B31" s="242" t="s">
        <v>154</v>
      </c>
      <c r="C31" s="263" t="s">
        <v>155</v>
      </c>
      <c r="D31" s="243" t="s">
        <v>117</v>
      </c>
      <c r="E31" s="244">
        <v>1</v>
      </c>
      <c r="F31" s="245"/>
      <c r="G31" s="246">
        <f>ROUND(E31*F31,2)</f>
        <v>0</v>
      </c>
      <c r="H31" s="247"/>
      <c r="I31" s="248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107</v>
      </c>
      <c r="T31" s="249" t="s">
        <v>108</v>
      </c>
      <c r="U31" s="229">
        <v>0.23980000000000001</v>
      </c>
      <c r="V31" s="229">
        <f>ROUND(E31*U31,2)</f>
        <v>0.24</v>
      </c>
      <c r="W31" s="229"/>
      <c r="X31" s="229" t="s">
        <v>109</v>
      </c>
      <c r="Y31" s="250">
        <f>I31</f>
        <v>0</v>
      </c>
      <c r="Z31" s="250">
        <f>K31</f>
        <v>0</v>
      </c>
      <c r="AA31" s="250">
        <f>M31</f>
        <v>0</v>
      </c>
      <c r="AB31" s="250">
        <f>O31</f>
        <v>0</v>
      </c>
      <c r="AC31" s="250">
        <f>Q31</f>
        <v>0</v>
      </c>
      <c r="AD31" s="250">
        <f>V31</f>
        <v>0.24</v>
      </c>
      <c r="AE31" s="251"/>
      <c r="AF31" s="250">
        <f>G31</f>
        <v>0</v>
      </c>
      <c r="AG31" s="251" t="s">
        <v>110</v>
      </c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</row>
    <row r="32" spans="1:60" outlineLevel="2" x14ac:dyDescent="0.25">
      <c r="A32" s="241">
        <v>44</v>
      </c>
      <c r="B32" s="242" t="s">
        <v>156</v>
      </c>
      <c r="C32" s="263" t="s">
        <v>157</v>
      </c>
      <c r="D32" s="243" t="s">
        <v>117</v>
      </c>
      <c r="E32" s="244">
        <v>1</v>
      </c>
      <c r="F32" s="245"/>
      <c r="G32" s="246">
        <f>ROUND(E32*F32,2)</f>
        <v>0</v>
      </c>
      <c r="H32" s="247"/>
      <c r="I32" s="248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107</v>
      </c>
      <c r="T32" s="249" t="s">
        <v>108</v>
      </c>
      <c r="U32" s="229">
        <v>0.65349999999999997</v>
      </c>
      <c r="V32" s="229">
        <f>ROUND(E32*U32,2)</f>
        <v>0.65</v>
      </c>
      <c r="W32" s="229"/>
      <c r="X32" s="229" t="s">
        <v>109</v>
      </c>
      <c r="Y32" s="250">
        <f>I32</f>
        <v>0</v>
      </c>
      <c r="Z32" s="250">
        <f>K32</f>
        <v>0</v>
      </c>
      <c r="AA32" s="250">
        <f>M32</f>
        <v>0</v>
      </c>
      <c r="AB32" s="250">
        <f>O32</f>
        <v>0</v>
      </c>
      <c r="AC32" s="250">
        <f>Q32</f>
        <v>0</v>
      </c>
      <c r="AD32" s="250">
        <f>V32</f>
        <v>0.65</v>
      </c>
      <c r="AE32" s="251"/>
      <c r="AF32" s="250">
        <f>G32</f>
        <v>0</v>
      </c>
      <c r="AG32" s="251" t="s">
        <v>110</v>
      </c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</row>
    <row r="33" spans="1:60" outlineLevel="2" x14ac:dyDescent="0.25">
      <c r="A33" s="241">
        <v>46</v>
      </c>
      <c r="B33" s="242" t="s">
        <v>158</v>
      </c>
      <c r="C33" s="263" t="s">
        <v>159</v>
      </c>
      <c r="D33" s="243" t="s">
        <v>117</v>
      </c>
      <c r="E33" s="244">
        <v>87</v>
      </c>
      <c r="F33" s="245"/>
      <c r="G33" s="246">
        <f>ROUND(E33*F33,2)</f>
        <v>0</v>
      </c>
      <c r="H33" s="247"/>
      <c r="I33" s="248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114</v>
      </c>
      <c r="T33" s="249" t="s">
        <v>114</v>
      </c>
      <c r="U33" s="229">
        <v>0.32667000000000002</v>
      </c>
      <c r="V33" s="229">
        <f>ROUND(E33*U33,2)</f>
        <v>28.42</v>
      </c>
      <c r="W33" s="229"/>
      <c r="X33" s="229" t="s">
        <v>109</v>
      </c>
      <c r="Y33" s="250">
        <f>I33</f>
        <v>0</v>
      </c>
      <c r="Z33" s="250">
        <f>K33</f>
        <v>0</v>
      </c>
      <c r="AA33" s="250">
        <f>M33</f>
        <v>0</v>
      </c>
      <c r="AB33" s="250">
        <f>O33</f>
        <v>0</v>
      </c>
      <c r="AC33" s="250">
        <f>Q33</f>
        <v>0</v>
      </c>
      <c r="AD33" s="250">
        <f>V33</f>
        <v>28.42</v>
      </c>
      <c r="AE33" s="251"/>
      <c r="AF33" s="250">
        <f>G33</f>
        <v>0</v>
      </c>
      <c r="AG33" s="251" t="s">
        <v>110</v>
      </c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</row>
    <row r="34" spans="1:60" outlineLevel="2" x14ac:dyDescent="0.25">
      <c r="A34" s="241">
        <v>52</v>
      </c>
      <c r="B34" s="242" t="s">
        <v>160</v>
      </c>
      <c r="C34" s="263" t="s">
        <v>161</v>
      </c>
      <c r="D34" s="243" t="s">
        <v>117</v>
      </c>
      <c r="E34" s="244">
        <v>1</v>
      </c>
      <c r="F34" s="245"/>
      <c r="G34" s="246">
        <f>ROUND(E34*F34,2)</f>
        <v>0</v>
      </c>
      <c r="H34" s="247"/>
      <c r="I34" s="248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114</v>
      </c>
      <c r="T34" s="249" t="s">
        <v>114</v>
      </c>
      <c r="U34" s="229">
        <v>0.46383000000000002</v>
      </c>
      <c r="V34" s="229">
        <f>ROUND(E34*U34,2)</f>
        <v>0.46</v>
      </c>
      <c r="W34" s="229"/>
      <c r="X34" s="229" t="s">
        <v>109</v>
      </c>
      <c r="Y34" s="250">
        <f>I34</f>
        <v>0</v>
      </c>
      <c r="Z34" s="250">
        <f>K34</f>
        <v>0</v>
      </c>
      <c r="AA34" s="250">
        <f>M34</f>
        <v>0</v>
      </c>
      <c r="AB34" s="250">
        <f>O34</f>
        <v>0</v>
      </c>
      <c r="AC34" s="250">
        <f>Q34</f>
        <v>0</v>
      </c>
      <c r="AD34" s="250">
        <f>V34</f>
        <v>0.46</v>
      </c>
      <c r="AE34" s="251"/>
      <c r="AF34" s="250">
        <f>G34</f>
        <v>0</v>
      </c>
      <c r="AG34" s="251" t="s">
        <v>110</v>
      </c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</row>
    <row r="35" spans="1:60" outlineLevel="2" x14ac:dyDescent="0.25">
      <c r="A35" s="241">
        <v>54</v>
      </c>
      <c r="B35" s="242" t="s">
        <v>162</v>
      </c>
      <c r="C35" s="263" t="s">
        <v>163</v>
      </c>
      <c r="D35" s="243" t="s">
        <v>164</v>
      </c>
      <c r="E35" s="244">
        <v>15</v>
      </c>
      <c r="F35" s="245"/>
      <c r="G35" s="246">
        <f>ROUND(E35*F35,2)</f>
        <v>0</v>
      </c>
      <c r="H35" s="247"/>
      <c r="I35" s="248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114</v>
      </c>
      <c r="T35" s="249" t="s">
        <v>114</v>
      </c>
      <c r="U35" s="229">
        <v>9.955E-2</v>
      </c>
      <c r="V35" s="229">
        <f>ROUND(E35*U35,2)</f>
        <v>1.49</v>
      </c>
      <c r="W35" s="229"/>
      <c r="X35" s="229" t="s">
        <v>109</v>
      </c>
      <c r="Y35" s="250">
        <f>I35</f>
        <v>0</v>
      </c>
      <c r="Z35" s="250">
        <f>K35</f>
        <v>0</v>
      </c>
      <c r="AA35" s="250">
        <f>M35</f>
        <v>0</v>
      </c>
      <c r="AB35" s="250">
        <f>O35</f>
        <v>0</v>
      </c>
      <c r="AC35" s="250">
        <f>Q35</f>
        <v>0</v>
      </c>
      <c r="AD35" s="250">
        <f>V35</f>
        <v>1.49</v>
      </c>
      <c r="AE35" s="251"/>
      <c r="AF35" s="250">
        <f>G35</f>
        <v>0</v>
      </c>
      <c r="AG35" s="251" t="s">
        <v>110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</row>
    <row r="36" spans="1:60" outlineLevel="2" x14ac:dyDescent="0.25">
      <c r="A36" s="241">
        <v>56</v>
      </c>
      <c r="B36" s="242" t="s">
        <v>165</v>
      </c>
      <c r="C36" s="263" t="s">
        <v>166</v>
      </c>
      <c r="D36" s="243" t="s">
        <v>117</v>
      </c>
      <c r="E36" s="244">
        <v>1</v>
      </c>
      <c r="F36" s="245"/>
      <c r="G36" s="246">
        <f>ROUND(E36*F36,2)</f>
        <v>0</v>
      </c>
      <c r="H36" s="247"/>
      <c r="I36" s="248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114</v>
      </c>
      <c r="T36" s="249" t="s">
        <v>114</v>
      </c>
      <c r="U36" s="229">
        <v>0.53900000000000003</v>
      </c>
      <c r="V36" s="229">
        <f>ROUND(E36*U36,2)</f>
        <v>0.54</v>
      </c>
      <c r="W36" s="229"/>
      <c r="X36" s="229" t="s">
        <v>109</v>
      </c>
      <c r="Y36" s="250">
        <f>I36</f>
        <v>0</v>
      </c>
      <c r="Z36" s="250">
        <f>K36</f>
        <v>0</v>
      </c>
      <c r="AA36" s="250">
        <f>M36</f>
        <v>0</v>
      </c>
      <c r="AB36" s="250">
        <f>O36</f>
        <v>0</v>
      </c>
      <c r="AC36" s="250">
        <f>Q36</f>
        <v>0</v>
      </c>
      <c r="AD36" s="250">
        <f>V36</f>
        <v>0.54</v>
      </c>
      <c r="AE36" s="251"/>
      <c r="AF36" s="250">
        <f>G36</f>
        <v>0</v>
      </c>
      <c r="AG36" s="251" t="s">
        <v>110</v>
      </c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</row>
    <row r="37" spans="1:60" outlineLevel="2" x14ac:dyDescent="0.25">
      <c r="A37" s="241">
        <v>59</v>
      </c>
      <c r="B37" s="242" t="s">
        <v>167</v>
      </c>
      <c r="C37" s="263" t="s">
        <v>168</v>
      </c>
      <c r="D37" s="243" t="s">
        <v>117</v>
      </c>
      <c r="E37" s="244">
        <v>3</v>
      </c>
      <c r="F37" s="245"/>
      <c r="G37" s="246">
        <f>ROUND(E37*F37,2)</f>
        <v>0</v>
      </c>
      <c r="H37" s="247"/>
      <c r="I37" s="248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114</v>
      </c>
      <c r="T37" s="249" t="s">
        <v>114</v>
      </c>
      <c r="U37" s="229">
        <v>0.4325</v>
      </c>
      <c r="V37" s="229">
        <f>ROUND(E37*U37,2)</f>
        <v>1.3</v>
      </c>
      <c r="W37" s="229"/>
      <c r="X37" s="229" t="s">
        <v>109</v>
      </c>
      <c r="Y37" s="250">
        <f>I37</f>
        <v>0</v>
      </c>
      <c r="Z37" s="250">
        <f>K37</f>
        <v>0</v>
      </c>
      <c r="AA37" s="250">
        <f>M37</f>
        <v>0</v>
      </c>
      <c r="AB37" s="250">
        <f>O37</f>
        <v>0</v>
      </c>
      <c r="AC37" s="250">
        <f>Q37</f>
        <v>0</v>
      </c>
      <c r="AD37" s="250">
        <f>V37</f>
        <v>1.3</v>
      </c>
      <c r="AE37" s="251"/>
      <c r="AF37" s="250">
        <f>G37</f>
        <v>0</v>
      </c>
      <c r="AG37" s="251" t="s">
        <v>110</v>
      </c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</row>
    <row r="38" spans="1:60" outlineLevel="2" x14ac:dyDescent="0.25">
      <c r="A38" s="241">
        <v>62</v>
      </c>
      <c r="B38" s="242" t="s">
        <v>169</v>
      </c>
      <c r="C38" s="263" t="s">
        <v>170</v>
      </c>
      <c r="D38" s="243" t="s">
        <v>117</v>
      </c>
      <c r="E38" s="244">
        <v>128</v>
      </c>
      <c r="F38" s="245"/>
      <c r="G38" s="246">
        <f>ROUND(E38*F38,2)</f>
        <v>0</v>
      </c>
      <c r="H38" s="247"/>
      <c r="I38" s="248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4.0999999999999999E-4</v>
      </c>
      <c r="Q38" s="246">
        <f>ROUND(E38*P38,2)</f>
        <v>0.05</v>
      </c>
      <c r="R38" s="246"/>
      <c r="S38" s="246" t="s">
        <v>114</v>
      </c>
      <c r="T38" s="249" t="s">
        <v>114</v>
      </c>
      <c r="U38" s="229">
        <v>0.14499999999999999</v>
      </c>
      <c r="V38" s="229">
        <f>ROUND(E38*U38,2)</f>
        <v>18.559999999999999</v>
      </c>
      <c r="W38" s="229"/>
      <c r="X38" s="229" t="s">
        <v>109</v>
      </c>
      <c r="Y38" s="250">
        <f>I38</f>
        <v>0</v>
      </c>
      <c r="Z38" s="250">
        <f>K38</f>
        <v>0</v>
      </c>
      <c r="AA38" s="250">
        <f>M38</f>
        <v>0</v>
      </c>
      <c r="AB38" s="250">
        <f>O38</f>
        <v>0</v>
      </c>
      <c r="AC38" s="250">
        <f>Q38</f>
        <v>0.05</v>
      </c>
      <c r="AD38" s="250">
        <f>V38</f>
        <v>18.559999999999999</v>
      </c>
      <c r="AE38" s="251"/>
      <c r="AF38" s="250">
        <f>G38</f>
        <v>0</v>
      </c>
      <c r="AG38" s="251" t="s">
        <v>110</v>
      </c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</row>
    <row r="39" spans="1:60" outlineLevel="2" x14ac:dyDescent="0.25">
      <c r="A39" s="241">
        <v>63</v>
      </c>
      <c r="B39" s="242" t="s">
        <v>171</v>
      </c>
      <c r="C39" s="263" t="s">
        <v>172</v>
      </c>
      <c r="D39" s="243" t="s">
        <v>117</v>
      </c>
      <c r="E39" s="244">
        <v>117</v>
      </c>
      <c r="F39" s="245"/>
      <c r="G39" s="246">
        <f>ROUND(E39*F39,2)</f>
        <v>0</v>
      </c>
      <c r="H39" s="247"/>
      <c r="I39" s="248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114</v>
      </c>
      <c r="T39" s="249" t="s">
        <v>114</v>
      </c>
      <c r="U39" s="229">
        <v>9.0670000000000001E-2</v>
      </c>
      <c r="V39" s="229">
        <f>ROUND(E39*U39,2)</f>
        <v>10.61</v>
      </c>
      <c r="W39" s="229"/>
      <c r="X39" s="229" t="s">
        <v>109</v>
      </c>
      <c r="Y39" s="250">
        <f>I39</f>
        <v>0</v>
      </c>
      <c r="Z39" s="250">
        <f>K39</f>
        <v>0</v>
      </c>
      <c r="AA39" s="250">
        <f>M39</f>
        <v>0</v>
      </c>
      <c r="AB39" s="250">
        <f>O39</f>
        <v>0</v>
      </c>
      <c r="AC39" s="250">
        <f>Q39</f>
        <v>0</v>
      </c>
      <c r="AD39" s="250">
        <f>V39</f>
        <v>10.61</v>
      </c>
      <c r="AE39" s="251"/>
      <c r="AF39" s="250">
        <f>G39</f>
        <v>0</v>
      </c>
      <c r="AG39" s="251" t="s">
        <v>110</v>
      </c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</row>
    <row r="40" spans="1:60" outlineLevel="2" x14ac:dyDescent="0.25">
      <c r="A40" s="241">
        <v>64</v>
      </c>
      <c r="B40" s="242" t="s">
        <v>173</v>
      </c>
      <c r="C40" s="263" t="s">
        <v>174</v>
      </c>
      <c r="D40" s="243" t="s">
        <v>117</v>
      </c>
      <c r="E40" s="244">
        <v>14</v>
      </c>
      <c r="F40" s="245"/>
      <c r="G40" s="246">
        <f>ROUND(E40*F40,2)</f>
        <v>0</v>
      </c>
      <c r="H40" s="247"/>
      <c r="I40" s="248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114</v>
      </c>
      <c r="T40" s="249" t="s">
        <v>114</v>
      </c>
      <c r="U40" s="229">
        <v>0.39017000000000002</v>
      </c>
      <c r="V40" s="229">
        <f>ROUND(E40*U40,2)</f>
        <v>5.46</v>
      </c>
      <c r="W40" s="229"/>
      <c r="X40" s="229" t="s">
        <v>109</v>
      </c>
      <c r="Y40" s="250">
        <f>I40</f>
        <v>0</v>
      </c>
      <c r="Z40" s="250">
        <f>K40</f>
        <v>0</v>
      </c>
      <c r="AA40" s="250">
        <f>M40</f>
        <v>0</v>
      </c>
      <c r="AB40" s="250">
        <f>O40</f>
        <v>0</v>
      </c>
      <c r="AC40" s="250">
        <f>Q40</f>
        <v>0</v>
      </c>
      <c r="AD40" s="250">
        <f>V40</f>
        <v>5.46</v>
      </c>
      <c r="AE40" s="251"/>
      <c r="AF40" s="250">
        <f>G40</f>
        <v>0</v>
      </c>
      <c r="AG40" s="251" t="s">
        <v>110</v>
      </c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</row>
    <row r="41" spans="1:60" outlineLevel="2" x14ac:dyDescent="0.25">
      <c r="A41" s="241">
        <v>66</v>
      </c>
      <c r="B41" s="242" t="s">
        <v>175</v>
      </c>
      <c r="C41" s="263" t="s">
        <v>176</v>
      </c>
      <c r="D41" s="243" t="s">
        <v>117</v>
      </c>
      <c r="E41" s="244">
        <v>5</v>
      </c>
      <c r="F41" s="245"/>
      <c r="G41" s="246">
        <f>ROUND(E41*F41,2)</f>
        <v>0</v>
      </c>
      <c r="H41" s="247"/>
      <c r="I41" s="248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114</v>
      </c>
      <c r="T41" s="249" t="s">
        <v>114</v>
      </c>
      <c r="U41" s="229">
        <v>0.40083000000000002</v>
      </c>
      <c r="V41" s="229">
        <f>ROUND(E41*U41,2)</f>
        <v>2</v>
      </c>
      <c r="W41" s="229"/>
      <c r="X41" s="229" t="s">
        <v>109</v>
      </c>
      <c r="Y41" s="250">
        <f>I41</f>
        <v>0</v>
      </c>
      <c r="Z41" s="250">
        <f>K41</f>
        <v>0</v>
      </c>
      <c r="AA41" s="250">
        <f>M41</f>
        <v>0</v>
      </c>
      <c r="AB41" s="250">
        <f>O41</f>
        <v>0</v>
      </c>
      <c r="AC41" s="250">
        <f>Q41</f>
        <v>0</v>
      </c>
      <c r="AD41" s="250">
        <f>V41</f>
        <v>2</v>
      </c>
      <c r="AE41" s="251"/>
      <c r="AF41" s="250">
        <f>G41</f>
        <v>0</v>
      </c>
      <c r="AG41" s="251" t="s">
        <v>110</v>
      </c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</row>
    <row r="42" spans="1:60" outlineLevel="2" x14ac:dyDescent="0.25">
      <c r="A42" s="241">
        <v>67</v>
      </c>
      <c r="B42" s="242" t="s">
        <v>177</v>
      </c>
      <c r="C42" s="263" t="s">
        <v>178</v>
      </c>
      <c r="D42" s="243" t="s">
        <v>117</v>
      </c>
      <c r="E42" s="244">
        <v>5</v>
      </c>
      <c r="F42" s="245"/>
      <c r="G42" s="246">
        <f>ROUND(E42*F42,2)</f>
        <v>0</v>
      </c>
      <c r="H42" s="247"/>
      <c r="I42" s="248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1.67E-3</v>
      </c>
      <c r="Q42" s="246">
        <f>ROUND(E42*P42,2)</f>
        <v>0.01</v>
      </c>
      <c r="R42" s="246"/>
      <c r="S42" s="246" t="s">
        <v>114</v>
      </c>
      <c r="T42" s="249" t="s">
        <v>114</v>
      </c>
      <c r="U42" s="229">
        <v>0.15</v>
      </c>
      <c r="V42" s="229">
        <f>ROUND(E42*U42,2)</f>
        <v>0.75</v>
      </c>
      <c r="W42" s="229"/>
      <c r="X42" s="229" t="s">
        <v>109</v>
      </c>
      <c r="Y42" s="250">
        <f>I42</f>
        <v>0</v>
      </c>
      <c r="Z42" s="250">
        <f>K42</f>
        <v>0</v>
      </c>
      <c r="AA42" s="250">
        <f>M42</f>
        <v>0</v>
      </c>
      <c r="AB42" s="250">
        <f>O42</f>
        <v>0</v>
      </c>
      <c r="AC42" s="250">
        <f>Q42</f>
        <v>0.01</v>
      </c>
      <c r="AD42" s="250">
        <f>V42</f>
        <v>0.75</v>
      </c>
      <c r="AE42" s="251"/>
      <c r="AF42" s="250">
        <f>G42</f>
        <v>0</v>
      </c>
      <c r="AG42" s="251" t="s">
        <v>110</v>
      </c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</row>
    <row r="43" spans="1:60" outlineLevel="2" x14ac:dyDescent="0.25">
      <c r="A43" s="241">
        <v>68</v>
      </c>
      <c r="B43" s="242" t="s">
        <v>179</v>
      </c>
      <c r="C43" s="263" t="s">
        <v>180</v>
      </c>
      <c r="D43" s="243" t="s">
        <v>117</v>
      </c>
      <c r="E43" s="244">
        <v>19</v>
      </c>
      <c r="F43" s="245"/>
      <c r="G43" s="246">
        <f>ROUND(E43*F43,2)</f>
        <v>0</v>
      </c>
      <c r="H43" s="247"/>
      <c r="I43" s="248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114</v>
      </c>
      <c r="T43" s="249" t="s">
        <v>114</v>
      </c>
      <c r="U43" s="229">
        <v>2.3E-2</v>
      </c>
      <c r="V43" s="229">
        <f>ROUND(E43*U43,2)</f>
        <v>0.44</v>
      </c>
      <c r="W43" s="229"/>
      <c r="X43" s="229" t="s">
        <v>109</v>
      </c>
      <c r="Y43" s="250">
        <f>I43</f>
        <v>0</v>
      </c>
      <c r="Z43" s="250">
        <f>K43</f>
        <v>0</v>
      </c>
      <c r="AA43" s="250">
        <f>M43</f>
        <v>0</v>
      </c>
      <c r="AB43" s="250">
        <f>O43</f>
        <v>0</v>
      </c>
      <c r="AC43" s="250">
        <f>Q43</f>
        <v>0</v>
      </c>
      <c r="AD43" s="250">
        <f>V43</f>
        <v>0.44</v>
      </c>
      <c r="AE43" s="251"/>
      <c r="AF43" s="250">
        <f>G43</f>
        <v>0</v>
      </c>
      <c r="AG43" s="251" t="s">
        <v>110</v>
      </c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</row>
    <row r="44" spans="1:60" outlineLevel="2" x14ac:dyDescent="0.25">
      <c r="A44" s="241">
        <v>70</v>
      </c>
      <c r="B44" s="242" t="s">
        <v>181</v>
      </c>
      <c r="C44" s="263" t="s">
        <v>182</v>
      </c>
      <c r="D44" s="243" t="s">
        <v>117</v>
      </c>
      <c r="E44" s="244">
        <v>2</v>
      </c>
      <c r="F44" s="245"/>
      <c r="G44" s="246">
        <f>ROUND(E44*F44,2)</f>
        <v>0</v>
      </c>
      <c r="H44" s="247"/>
      <c r="I44" s="248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3.2000000000000003E-4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114</v>
      </c>
      <c r="T44" s="249" t="s">
        <v>114</v>
      </c>
      <c r="U44" s="229">
        <v>0.23699999999999999</v>
      </c>
      <c r="V44" s="229">
        <f>ROUND(E44*U44,2)</f>
        <v>0.47</v>
      </c>
      <c r="W44" s="229"/>
      <c r="X44" s="229" t="s">
        <v>109</v>
      </c>
      <c r="Y44" s="250">
        <f>I44</f>
        <v>0</v>
      </c>
      <c r="Z44" s="250">
        <f>K44</f>
        <v>0</v>
      </c>
      <c r="AA44" s="250">
        <f>M44</f>
        <v>0</v>
      </c>
      <c r="AB44" s="250">
        <f>O44</f>
        <v>0</v>
      </c>
      <c r="AC44" s="250">
        <f>Q44</f>
        <v>0</v>
      </c>
      <c r="AD44" s="250">
        <f>V44</f>
        <v>0.47</v>
      </c>
      <c r="AE44" s="251"/>
      <c r="AF44" s="250">
        <f>G44</f>
        <v>0</v>
      </c>
      <c r="AG44" s="251" t="s">
        <v>110</v>
      </c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</row>
    <row r="45" spans="1:60" outlineLevel="2" x14ac:dyDescent="0.25">
      <c r="A45" s="241">
        <v>72</v>
      </c>
      <c r="B45" s="242" t="s">
        <v>183</v>
      </c>
      <c r="C45" s="263" t="s">
        <v>184</v>
      </c>
      <c r="D45" s="243" t="s">
        <v>117</v>
      </c>
      <c r="E45" s="244">
        <v>2</v>
      </c>
      <c r="F45" s="245"/>
      <c r="G45" s="246">
        <f>ROUND(E45*F45,2)</f>
        <v>0</v>
      </c>
      <c r="H45" s="247"/>
      <c r="I45" s="248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114</v>
      </c>
      <c r="T45" s="249" t="s">
        <v>114</v>
      </c>
      <c r="U45" s="229">
        <v>0.2</v>
      </c>
      <c r="V45" s="229">
        <f>ROUND(E45*U45,2)</f>
        <v>0.4</v>
      </c>
      <c r="W45" s="229"/>
      <c r="X45" s="229" t="s">
        <v>109</v>
      </c>
      <c r="Y45" s="250">
        <f>I45</f>
        <v>0</v>
      </c>
      <c r="Z45" s="250">
        <f>K45</f>
        <v>0</v>
      </c>
      <c r="AA45" s="250">
        <f>M45</f>
        <v>0</v>
      </c>
      <c r="AB45" s="250">
        <f>O45</f>
        <v>0</v>
      </c>
      <c r="AC45" s="250">
        <f>Q45</f>
        <v>0</v>
      </c>
      <c r="AD45" s="250">
        <f>V45</f>
        <v>0.4</v>
      </c>
      <c r="AE45" s="251"/>
      <c r="AF45" s="250">
        <f>G45</f>
        <v>0</v>
      </c>
      <c r="AG45" s="251" t="s">
        <v>110</v>
      </c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</row>
    <row r="46" spans="1:60" outlineLevel="2" x14ac:dyDescent="0.25">
      <c r="A46" s="241">
        <v>73</v>
      </c>
      <c r="B46" s="242" t="s">
        <v>185</v>
      </c>
      <c r="C46" s="263" t="s">
        <v>186</v>
      </c>
      <c r="D46" s="243" t="s">
        <v>117</v>
      </c>
      <c r="E46" s="244">
        <v>2</v>
      </c>
      <c r="F46" s="245"/>
      <c r="G46" s="246">
        <f>ROUND(E46*F46,2)</f>
        <v>0</v>
      </c>
      <c r="H46" s="247"/>
      <c r="I46" s="248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114</v>
      </c>
      <c r="T46" s="249" t="s">
        <v>114</v>
      </c>
      <c r="U46" s="229">
        <v>7.6999999999999999E-2</v>
      </c>
      <c r="V46" s="229">
        <f>ROUND(E46*U46,2)</f>
        <v>0.15</v>
      </c>
      <c r="W46" s="229"/>
      <c r="X46" s="229" t="s">
        <v>109</v>
      </c>
      <c r="Y46" s="250">
        <f>I46</f>
        <v>0</v>
      </c>
      <c r="Z46" s="250">
        <f>K46</f>
        <v>0</v>
      </c>
      <c r="AA46" s="250">
        <f>M46</f>
        <v>0</v>
      </c>
      <c r="AB46" s="250">
        <f>O46</f>
        <v>0</v>
      </c>
      <c r="AC46" s="250">
        <f>Q46</f>
        <v>0</v>
      </c>
      <c r="AD46" s="250">
        <f>V46</f>
        <v>0.15</v>
      </c>
      <c r="AE46" s="251"/>
      <c r="AF46" s="250">
        <f>G46</f>
        <v>0</v>
      </c>
      <c r="AG46" s="251" t="s">
        <v>110</v>
      </c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</row>
    <row r="47" spans="1:60" outlineLevel="2" x14ac:dyDescent="0.25">
      <c r="A47" s="241">
        <v>75</v>
      </c>
      <c r="B47" s="242" t="s">
        <v>187</v>
      </c>
      <c r="C47" s="263" t="s">
        <v>188</v>
      </c>
      <c r="D47" s="243" t="s">
        <v>164</v>
      </c>
      <c r="E47" s="244">
        <v>3</v>
      </c>
      <c r="F47" s="245"/>
      <c r="G47" s="246">
        <f>ROUND(E47*F47,2)</f>
        <v>0</v>
      </c>
      <c r="H47" s="247"/>
      <c r="I47" s="248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114</v>
      </c>
      <c r="T47" s="249" t="s">
        <v>114</v>
      </c>
      <c r="U47" s="229">
        <v>4.6330000000000003E-2</v>
      </c>
      <c r="V47" s="229">
        <f>ROUND(E47*U47,2)</f>
        <v>0.14000000000000001</v>
      </c>
      <c r="W47" s="229"/>
      <c r="X47" s="229" t="s">
        <v>109</v>
      </c>
      <c r="Y47" s="250">
        <f>I47</f>
        <v>0</v>
      </c>
      <c r="Z47" s="250">
        <f>K47</f>
        <v>0</v>
      </c>
      <c r="AA47" s="250">
        <f>M47</f>
        <v>0</v>
      </c>
      <c r="AB47" s="250">
        <f>O47</f>
        <v>0</v>
      </c>
      <c r="AC47" s="250">
        <f>Q47</f>
        <v>0</v>
      </c>
      <c r="AD47" s="250">
        <f>V47</f>
        <v>0.14000000000000001</v>
      </c>
      <c r="AE47" s="251"/>
      <c r="AF47" s="250">
        <f>G47</f>
        <v>0</v>
      </c>
      <c r="AG47" s="251" t="s">
        <v>110</v>
      </c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</row>
    <row r="48" spans="1:60" outlineLevel="2" x14ac:dyDescent="0.25">
      <c r="A48" s="241">
        <v>77</v>
      </c>
      <c r="B48" s="242" t="s">
        <v>189</v>
      </c>
      <c r="C48" s="263" t="s">
        <v>190</v>
      </c>
      <c r="D48" s="243" t="s">
        <v>117</v>
      </c>
      <c r="E48" s="244">
        <v>1</v>
      </c>
      <c r="F48" s="245"/>
      <c r="G48" s="246">
        <f>ROUND(E48*F48,2)</f>
        <v>0</v>
      </c>
      <c r="H48" s="247"/>
      <c r="I48" s="248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114</v>
      </c>
      <c r="T48" s="249" t="s">
        <v>114</v>
      </c>
      <c r="U48" s="229">
        <v>4.4999999999999998E-2</v>
      </c>
      <c r="V48" s="229">
        <f>ROUND(E48*U48,2)</f>
        <v>0.05</v>
      </c>
      <c r="W48" s="229"/>
      <c r="X48" s="229" t="s">
        <v>109</v>
      </c>
      <c r="Y48" s="250">
        <f>I48</f>
        <v>0</v>
      </c>
      <c r="Z48" s="250">
        <f>K48</f>
        <v>0</v>
      </c>
      <c r="AA48" s="250">
        <f>M48</f>
        <v>0</v>
      </c>
      <c r="AB48" s="250">
        <f>O48</f>
        <v>0</v>
      </c>
      <c r="AC48" s="250">
        <f>Q48</f>
        <v>0</v>
      </c>
      <c r="AD48" s="250">
        <f>V48</f>
        <v>0.05</v>
      </c>
      <c r="AE48" s="251"/>
      <c r="AF48" s="250">
        <f>G48</f>
        <v>0</v>
      </c>
      <c r="AG48" s="251" t="s">
        <v>110</v>
      </c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</row>
    <row r="49" spans="1:60" outlineLevel="2" x14ac:dyDescent="0.25">
      <c r="A49" s="241">
        <v>78</v>
      </c>
      <c r="B49" s="242" t="s">
        <v>191</v>
      </c>
      <c r="C49" s="263" t="s">
        <v>192</v>
      </c>
      <c r="D49" s="243" t="s">
        <v>117</v>
      </c>
      <c r="E49" s="244">
        <v>1</v>
      </c>
      <c r="F49" s="245"/>
      <c r="G49" s="246">
        <f>ROUND(E49*F49,2)</f>
        <v>0</v>
      </c>
      <c r="H49" s="247"/>
      <c r="I49" s="248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107</v>
      </c>
      <c r="T49" s="249" t="s">
        <v>114</v>
      </c>
      <c r="U49" s="229">
        <v>0.98550000000000004</v>
      </c>
      <c r="V49" s="229">
        <f>ROUND(E49*U49,2)</f>
        <v>0.99</v>
      </c>
      <c r="W49" s="229"/>
      <c r="X49" s="229" t="s">
        <v>109</v>
      </c>
      <c r="Y49" s="250">
        <f>I49</f>
        <v>0</v>
      </c>
      <c r="Z49" s="250">
        <f>K49</f>
        <v>0</v>
      </c>
      <c r="AA49" s="250">
        <f>M49</f>
        <v>0</v>
      </c>
      <c r="AB49" s="250">
        <f>O49</f>
        <v>0</v>
      </c>
      <c r="AC49" s="250">
        <f>Q49</f>
        <v>0</v>
      </c>
      <c r="AD49" s="250">
        <f>V49</f>
        <v>0.99</v>
      </c>
      <c r="AE49" s="251"/>
      <c r="AF49" s="250">
        <f>G49</f>
        <v>0</v>
      </c>
      <c r="AG49" s="251" t="s">
        <v>110</v>
      </c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</row>
    <row r="50" spans="1:60" outlineLevel="2" x14ac:dyDescent="0.25">
      <c r="A50" s="241">
        <v>80</v>
      </c>
      <c r="B50" s="242" t="s">
        <v>193</v>
      </c>
      <c r="C50" s="263" t="s">
        <v>194</v>
      </c>
      <c r="D50" s="243" t="s">
        <v>164</v>
      </c>
      <c r="E50" s="244">
        <v>26</v>
      </c>
      <c r="F50" s="245"/>
      <c r="G50" s="246">
        <f>ROUND(E50*F50,2)</f>
        <v>0</v>
      </c>
      <c r="H50" s="247"/>
      <c r="I50" s="248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114</v>
      </c>
      <c r="T50" s="249" t="s">
        <v>114</v>
      </c>
      <c r="U50" s="229">
        <v>9.0499999999999997E-2</v>
      </c>
      <c r="V50" s="229">
        <f>ROUND(E50*U50,2)</f>
        <v>2.35</v>
      </c>
      <c r="W50" s="229"/>
      <c r="X50" s="229" t="s">
        <v>109</v>
      </c>
      <c r="Y50" s="250">
        <f>I50</f>
        <v>0</v>
      </c>
      <c r="Z50" s="250">
        <f>K50</f>
        <v>0</v>
      </c>
      <c r="AA50" s="250">
        <f>M50</f>
        <v>0</v>
      </c>
      <c r="AB50" s="250">
        <f>O50</f>
        <v>0</v>
      </c>
      <c r="AC50" s="250">
        <f>Q50</f>
        <v>0</v>
      </c>
      <c r="AD50" s="250">
        <f>V50</f>
        <v>2.35</v>
      </c>
      <c r="AE50" s="251"/>
      <c r="AF50" s="250">
        <f>G50</f>
        <v>0</v>
      </c>
      <c r="AG50" s="251" t="s">
        <v>110</v>
      </c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</row>
    <row r="51" spans="1:60" outlineLevel="2" x14ac:dyDescent="0.25">
      <c r="A51" s="241">
        <v>82</v>
      </c>
      <c r="B51" s="242" t="s">
        <v>195</v>
      </c>
      <c r="C51" s="263" t="s">
        <v>196</v>
      </c>
      <c r="D51" s="243" t="s">
        <v>164</v>
      </c>
      <c r="E51" s="244">
        <v>82</v>
      </c>
      <c r="F51" s="245"/>
      <c r="G51" s="246">
        <f>ROUND(E51*F51,2)</f>
        <v>0</v>
      </c>
      <c r="H51" s="247"/>
      <c r="I51" s="248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114</v>
      </c>
      <c r="T51" s="249" t="s">
        <v>114</v>
      </c>
      <c r="U51" s="229">
        <v>9.0499999999999997E-2</v>
      </c>
      <c r="V51" s="229">
        <f>ROUND(E51*U51,2)</f>
        <v>7.42</v>
      </c>
      <c r="W51" s="229"/>
      <c r="X51" s="229" t="s">
        <v>109</v>
      </c>
      <c r="Y51" s="250">
        <f>I51</f>
        <v>0</v>
      </c>
      <c r="Z51" s="250">
        <f>K51</f>
        <v>0</v>
      </c>
      <c r="AA51" s="250">
        <f>M51</f>
        <v>0</v>
      </c>
      <c r="AB51" s="250">
        <f>O51</f>
        <v>0</v>
      </c>
      <c r="AC51" s="250">
        <f>Q51</f>
        <v>0</v>
      </c>
      <c r="AD51" s="250">
        <f>V51</f>
        <v>7.42</v>
      </c>
      <c r="AE51" s="251"/>
      <c r="AF51" s="250">
        <f>G51</f>
        <v>0</v>
      </c>
      <c r="AG51" s="251" t="s">
        <v>110</v>
      </c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</row>
    <row r="52" spans="1:60" ht="20.399999999999999" outlineLevel="2" x14ac:dyDescent="0.25">
      <c r="A52" s="241">
        <v>83</v>
      </c>
      <c r="B52" s="242" t="s">
        <v>197</v>
      </c>
      <c r="C52" s="263" t="s">
        <v>198</v>
      </c>
      <c r="D52" s="243" t="s">
        <v>117</v>
      </c>
      <c r="E52" s="244">
        <v>12</v>
      </c>
      <c r="F52" s="245"/>
      <c r="G52" s="246">
        <f>ROUND(E52*F52,2)</f>
        <v>0</v>
      </c>
      <c r="H52" s="247"/>
      <c r="I52" s="248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2.5000000000000001E-4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114</v>
      </c>
      <c r="T52" s="249" t="s">
        <v>114</v>
      </c>
      <c r="U52" s="229">
        <v>0.26417000000000002</v>
      </c>
      <c r="V52" s="229">
        <f>ROUND(E52*U52,2)</f>
        <v>3.17</v>
      </c>
      <c r="W52" s="229"/>
      <c r="X52" s="229" t="s">
        <v>109</v>
      </c>
      <c r="Y52" s="250">
        <f>I52</f>
        <v>0</v>
      </c>
      <c r="Z52" s="250">
        <f>K52</f>
        <v>0</v>
      </c>
      <c r="AA52" s="250">
        <f>M52</f>
        <v>0</v>
      </c>
      <c r="AB52" s="250">
        <f>O52</f>
        <v>0</v>
      </c>
      <c r="AC52" s="250">
        <f>Q52</f>
        <v>0</v>
      </c>
      <c r="AD52" s="250">
        <f>V52</f>
        <v>3.17</v>
      </c>
      <c r="AE52" s="251"/>
      <c r="AF52" s="250">
        <f>G52</f>
        <v>0</v>
      </c>
      <c r="AG52" s="251" t="s">
        <v>110</v>
      </c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</row>
    <row r="53" spans="1:60" outlineLevel="2" x14ac:dyDescent="0.25">
      <c r="A53" s="241">
        <v>85</v>
      </c>
      <c r="B53" s="242" t="s">
        <v>199</v>
      </c>
      <c r="C53" s="263" t="s">
        <v>200</v>
      </c>
      <c r="D53" s="243" t="s">
        <v>164</v>
      </c>
      <c r="E53" s="244">
        <v>20</v>
      </c>
      <c r="F53" s="245"/>
      <c r="G53" s="246">
        <f>ROUND(E53*F53,2)</f>
        <v>0</v>
      </c>
      <c r="H53" s="247"/>
      <c r="I53" s="248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114</v>
      </c>
      <c r="T53" s="249" t="s">
        <v>114</v>
      </c>
      <c r="U53" s="229">
        <v>9.0499999999999997E-2</v>
      </c>
      <c r="V53" s="229">
        <f>ROUND(E53*U53,2)</f>
        <v>1.81</v>
      </c>
      <c r="W53" s="229"/>
      <c r="X53" s="229" t="s">
        <v>109</v>
      </c>
      <c r="Y53" s="250">
        <f>I53</f>
        <v>0</v>
      </c>
      <c r="Z53" s="250">
        <f>K53</f>
        <v>0</v>
      </c>
      <c r="AA53" s="250">
        <f>M53</f>
        <v>0</v>
      </c>
      <c r="AB53" s="250">
        <f>O53</f>
        <v>0</v>
      </c>
      <c r="AC53" s="250">
        <f>Q53</f>
        <v>0</v>
      </c>
      <c r="AD53" s="250">
        <f>V53</f>
        <v>1.81</v>
      </c>
      <c r="AE53" s="251"/>
      <c r="AF53" s="250">
        <f>G53</f>
        <v>0</v>
      </c>
      <c r="AG53" s="251" t="s">
        <v>110</v>
      </c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</row>
    <row r="54" spans="1:60" outlineLevel="2" x14ac:dyDescent="0.25">
      <c r="A54" s="241">
        <v>87</v>
      </c>
      <c r="B54" s="242" t="s">
        <v>201</v>
      </c>
      <c r="C54" s="263" t="s">
        <v>202</v>
      </c>
      <c r="D54" s="243" t="s">
        <v>164</v>
      </c>
      <c r="E54" s="244">
        <v>24</v>
      </c>
      <c r="F54" s="245"/>
      <c r="G54" s="246">
        <f>ROUND(E54*F54,2)</f>
        <v>0</v>
      </c>
      <c r="H54" s="247"/>
      <c r="I54" s="248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114</v>
      </c>
      <c r="T54" s="249" t="s">
        <v>114</v>
      </c>
      <c r="U54" s="229">
        <v>9.0499999999999997E-2</v>
      </c>
      <c r="V54" s="229">
        <f>ROUND(E54*U54,2)</f>
        <v>2.17</v>
      </c>
      <c r="W54" s="229"/>
      <c r="X54" s="229" t="s">
        <v>109</v>
      </c>
      <c r="Y54" s="250">
        <f>I54</f>
        <v>0</v>
      </c>
      <c r="Z54" s="250">
        <f>K54</f>
        <v>0</v>
      </c>
      <c r="AA54" s="250">
        <f>M54</f>
        <v>0</v>
      </c>
      <c r="AB54" s="250">
        <f>O54</f>
        <v>0</v>
      </c>
      <c r="AC54" s="250">
        <f>Q54</f>
        <v>0</v>
      </c>
      <c r="AD54" s="250">
        <f>V54</f>
        <v>2.17</v>
      </c>
      <c r="AE54" s="251"/>
      <c r="AF54" s="250">
        <f>G54</f>
        <v>0</v>
      </c>
      <c r="AG54" s="251" t="s">
        <v>110</v>
      </c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</row>
    <row r="55" spans="1:60" outlineLevel="2" x14ac:dyDescent="0.25">
      <c r="A55" s="241">
        <v>88</v>
      </c>
      <c r="B55" s="242" t="s">
        <v>203</v>
      </c>
      <c r="C55" s="263" t="s">
        <v>204</v>
      </c>
      <c r="D55" s="243" t="s">
        <v>117</v>
      </c>
      <c r="E55" s="244">
        <v>1</v>
      </c>
      <c r="F55" s="245"/>
      <c r="G55" s="246">
        <f>ROUND(E55*F55,2)</f>
        <v>0</v>
      </c>
      <c r="H55" s="247"/>
      <c r="I55" s="248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114</v>
      </c>
      <c r="T55" s="249" t="s">
        <v>114</v>
      </c>
      <c r="U55" s="229">
        <v>0.42416999999999999</v>
      </c>
      <c r="V55" s="229">
        <f>ROUND(E55*U55,2)</f>
        <v>0.42</v>
      </c>
      <c r="W55" s="229"/>
      <c r="X55" s="229" t="s">
        <v>109</v>
      </c>
      <c r="Y55" s="250">
        <f>I55</f>
        <v>0</v>
      </c>
      <c r="Z55" s="250">
        <f>K55</f>
        <v>0</v>
      </c>
      <c r="AA55" s="250">
        <f>M55</f>
        <v>0</v>
      </c>
      <c r="AB55" s="250">
        <f>O55</f>
        <v>0</v>
      </c>
      <c r="AC55" s="250">
        <f>Q55</f>
        <v>0</v>
      </c>
      <c r="AD55" s="250">
        <f>V55</f>
        <v>0.42</v>
      </c>
      <c r="AE55" s="251"/>
      <c r="AF55" s="250">
        <f>G55</f>
        <v>0</v>
      </c>
      <c r="AG55" s="251" t="s">
        <v>110</v>
      </c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</row>
    <row r="56" spans="1:60" outlineLevel="2" x14ac:dyDescent="0.25">
      <c r="A56" s="241">
        <v>90</v>
      </c>
      <c r="B56" s="242" t="s">
        <v>205</v>
      </c>
      <c r="C56" s="263" t="s">
        <v>206</v>
      </c>
      <c r="D56" s="243" t="s">
        <v>164</v>
      </c>
      <c r="E56" s="244">
        <v>7</v>
      </c>
      <c r="F56" s="245"/>
      <c r="G56" s="246">
        <f>ROUND(E56*F56,2)</f>
        <v>0</v>
      </c>
      <c r="H56" s="247"/>
      <c r="I56" s="248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114</v>
      </c>
      <c r="T56" s="249" t="s">
        <v>114</v>
      </c>
      <c r="U56" s="229">
        <v>8.3510000000000001E-2</v>
      </c>
      <c r="V56" s="229">
        <f>ROUND(E56*U56,2)</f>
        <v>0.57999999999999996</v>
      </c>
      <c r="W56" s="229"/>
      <c r="X56" s="229" t="s">
        <v>109</v>
      </c>
      <c r="Y56" s="250">
        <f>I56</f>
        <v>0</v>
      </c>
      <c r="Z56" s="250">
        <f>K56</f>
        <v>0</v>
      </c>
      <c r="AA56" s="250">
        <f>M56</f>
        <v>0</v>
      </c>
      <c r="AB56" s="250">
        <f>O56</f>
        <v>0</v>
      </c>
      <c r="AC56" s="250">
        <f>Q56</f>
        <v>0</v>
      </c>
      <c r="AD56" s="250">
        <f>V56</f>
        <v>0.57999999999999996</v>
      </c>
      <c r="AE56" s="251"/>
      <c r="AF56" s="250">
        <f>G56</f>
        <v>0</v>
      </c>
      <c r="AG56" s="251" t="s">
        <v>110</v>
      </c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</row>
    <row r="57" spans="1:60" outlineLevel="2" x14ac:dyDescent="0.25">
      <c r="A57" s="241">
        <v>92</v>
      </c>
      <c r="B57" s="242" t="s">
        <v>207</v>
      </c>
      <c r="C57" s="263" t="s">
        <v>208</v>
      </c>
      <c r="D57" s="243" t="s">
        <v>164</v>
      </c>
      <c r="E57" s="244">
        <v>20</v>
      </c>
      <c r="F57" s="245"/>
      <c r="G57" s="246">
        <f>ROUND(E57*F57,2)</f>
        <v>0</v>
      </c>
      <c r="H57" s="247"/>
      <c r="I57" s="248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114</v>
      </c>
      <c r="T57" s="249" t="s">
        <v>114</v>
      </c>
      <c r="U57" s="229">
        <v>7.2459999999999997E-2</v>
      </c>
      <c r="V57" s="229">
        <f>ROUND(E57*U57,2)</f>
        <v>1.45</v>
      </c>
      <c r="W57" s="229"/>
      <c r="X57" s="229" t="s">
        <v>109</v>
      </c>
      <c r="Y57" s="250">
        <f>I57</f>
        <v>0</v>
      </c>
      <c r="Z57" s="250">
        <f>K57</f>
        <v>0</v>
      </c>
      <c r="AA57" s="250">
        <f>M57</f>
        <v>0</v>
      </c>
      <c r="AB57" s="250">
        <f>O57</f>
        <v>0</v>
      </c>
      <c r="AC57" s="250">
        <f>Q57</f>
        <v>0</v>
      </c>
      <c r="AD57" s="250">
        <f>V57</f>
        <v>1.45</v>
      </c>
      <c r="AE57" s="251"/>
      <c r="AF57" s="250">
        <f>G57</f>
        <v>0</v>
      </c>
      <c r="AG57" s="251" t="s">
        <v>110</v>
      </c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</row>
    <row r="58" spans="1:60" outlineLevel="2" x14ac:dyDescent="0.25">
      <c r="A58" s="241">
        <v>94</v>
      </c>
      <c r="B58" s="242" t="s">
        <v>209</v>
      </c>
      <c r="C58" s="263" t="s">
        <v>210</v>
      </c>
      <c r="D58" s="243" t="s">
        <v>164</v>
      </c>
      <c r="E58" s="244">
        <v>567</v>
      </c>
      <c r="F58" s="245"/>
      <c r="G58" s="246">
        <f>ROUND(E58*F58,2)</f>
        <v>0</v>
      </c>
      <c r="H58" s="247"/>
      <c r="I58" s="248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114</v>
      </c>
      <c r="T58" s="249" t="s">
        <v>114</v>
      </c>
      <c r="U58" s="229">
        <v>7.0000000000000007E-2</v>
      </c>
      <c r="V58" s="229">
        <f>ROUND(E58*U58,2)</f>
        <v>39.69</v>
      </c>
      <c r="W58" s="229"/>
      <c r="X58" s="229" t="s">
        <v>109</v>
      </c>
      <c r="Y58" s="250">
        <f>I58</f>
        <v>0</v>
      </c>
      <c r="Z58" s="250">
        <f>K58</f>
        <v>0</v>
      </c>
      <c r="AA58" s="250">
        <f>M58</f>
        <v>0</v>
      </c>
      <c r="AB58" s="250">
        <f>O58</f>
        <v>0</v>
      </c>
      <c r="AC58" s="250">
        <f>Q58</f>
        <v>0</v>
      </c>
      <c r="AD58" s="250">
        <f>V58</f>
        <v>39.69</v>
      </c>
      <c r="AE58" s="251"/>
      <c r="AF58" s="250">
        <f>G58</f>
        <v>0</v>
      </c>
      <c r="AG58" s="251" t="s">
        <v>110</v>
      </c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</row>
    <row r="59" spans="1:60" outlineLevel="2" x14ac:dyDescent="0.25">
      <c r="A59" s="241">
        <v>96</v>
      </c>
      <c r="B59" s="242" t="s">
        <v>211</v>
      </c>
      <c r="C59" s="263" t="s">
        <v>212</v>
      </c>
      <c r="D59" s="243" t="s">
        <v>164</v>
      </c>
      <c r="E59" s="244">
        <v>130</v>
      </c>
      <c r="F59" s="245"/>
      <c r="G59" s="246">
        <f>ROUND(E59*F59,2)</f>
        <v>0</v>
      </c>
      <c r="H59" s="247"/>
      <c r="I59" s="248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114</v>
      </c>
      <c r="T59" s="249" t="s">
        <v>114</v>
      </c>
      <c r="U59" s="229">
        <v>7.0000000000000007E-2</v>
      </c>
      <c r="V59" s="229">
        <f>ROUND(E59*U59,2)</f>
        <v>9.1</v>
      </c>
      <c r="W59" s="229"/>
      <c r="X59" s="229" t="s">
        <v>109</v>
      </c>
      <c r="Y59" s="250">
        <f>I59</f>
        <v>0</v>
      </c>
      <c r="Z59" s="250">
        <f>K59</f>
        <v>0</v>
      </c>
      <c r="AA59" s="250">
        <f>M59</f>
        <v>0</v>
      </c>
      <c r="AB59" s="250">
        <f>O59</f>
        <v>0</v>
      </c>
      <c r="AC59" s="250">
        <f>Q59</f>
        <v>0</v>
      </c>
      <c r="AD59" s="250">
        <f>V59</f>
        <v>9.1</v>
      </c>
      <c r="AE59" s="251"/>
      <c r="AF59" s="250">
        <f>G59</f>
        <v>0</v>
      </c>
      <c r="AG59" s="251" t="s">
        <v>110</v>
      </c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</row>
    <row r="60" spans="1:60" outlineLevel="2" x14ac:dyDescent="0.25">
      <c r="A60" s="241">
        <v>99</v>
      </c>
      <c r="B60" s="242" t="s">
        <v>213</v>
      </c>
      <c r="C60" s="263" t="s">
        <v>214</v>
      </c>
      <c r="D60" s="243" t="s">
        <v>164</v>
      </c>
      <c r="E60" s="244">
        <v>464</v>
      </c>
      <c r="F60" s="245"/>
      <c r="G60" s="246">
        <f>ROUND(E60*F60,2)</f>
        <v>0</v>
      </c>
      <c r="H60" s="247"/>
      <c r="I60" s="248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114</v>
      </c>
      <c r="T60" s="249" t="s">
        <v>114</v>
      </c>
      <c r="U60" s="229">
        <v>7.0000000000000007E-2</v>
      </c>
      <c r="V60" s="229">
        <f>ROUND(E60*U60,2)</f>
        <v>32.479999999999997</v>
      </c>
      <c r="W60" s="229"/>
      <c r="X60" s="229" t="s">
        <v>109</v>
      </c>
      <c r="Y60" s="250">
        <f>I60</f>
        <v>0</v>
      </c>
      <c r="Z60" s="250">
        <f>K60</f>
        <v>0</v>
      </c>
      <c r="AA60" s="250">
        <f>M60</f>
        <v>0</v>
      </c>
      <c r="AB60" s="250">
        <f>O60</f>
        <v>0</v>
      </c>
      <c r="AC60" s="250">
        <f>Q60</f>
        <v>0</v>
      </c>
      <c r="AD60" s="250">
        <f>V60</f>
        <v>32.479999999999997</v>
      </c>
      <c r="AE60" s="251"/>
      <c r="AF60" s="250">
        <f>G60</f>
        <v>0</v>
      </c>
      <c r="AG60" s="251" t="s">
        <v>110</v>
      </c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</row>
    <row r="61" spans="1:60" outlineLevel="2" x14ac:dyDescent="0.25">
      <c r="A61" s="241">
        <v>101</v>
      </c>
      <c r="B61" s="242" t="s">
        <v>215</v>
      </c>
      <c r="C61" s="263" t="s">
        <v>216</v>
      </c>
      <c r="D61" s="243" t="s">
        <v>164</v>
      </c>
      <c r="E61" s="244">
        <v>12</v>
      </c>
      <c r="F61" s="245"/>
      <c r="G61" s="246">
        <f>ROUND(E61*F61,2)</f>
        <v>0</v>
      </c>
      <c r="H61" s="247"/>
      <c r="I61" s="248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114</v>
      </c>
      <c r="T61" s="249" t="s">
        <v>114</v>
      </c>
      <c r="U61" s="229">
        <v>0.17083000000000001</v>
      </c>
      <c r="V61" s="229">
        <f>ROUND(E61*U61,2)</f>
        <v>2.0499999999999998</v>
      </c>
      <c r="W61" s="229"/>
      <c r="X61" s="229" t="s">
        <v>109</v>
      </c>
      <c r="Y61" s="250">
        <f>I61</f>
        <v>0</v>
      </c>
      <c r="Z61" s="250">
        <f>K61</f>
        <v>0</v>
      </c>
      <c r="AA61" s="250">
        <f>M61</f>
        <v>0</v>
      </c>
      <c r="AB61" s="250">
        <f>O61</f>
        <v>0</v>
      </c>
      <c r="AC61" s="250">
        <f>Q61</f>
        <v>0</v>
      </c>
      <c r="AD61" s="250">
        <f>V61</f>
        <v>2.0499999999999998</v>
      </c>
      <c r="AE61" s="251"/>
      <c r="AF61" s="250">
        <f>G61</f>
        <v>0</v>
      </c>
      <c r="AG61" s="251" t="s">
        <v>110</v>
      </c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</row>
    <row r="62" spans="1:60" outlineLevel="2" x14ac:dyDescent="0.25">
      <c r="A62" s="241">
        <v>102</v>
      </c>
      <c r="B62" s="242" t="s">
        <v>217</v>
      </c>
      <c r="C62" s="263" t="s">
        <v>218</v>
      </c>
      <c r="D62" s="243" t="s">
        <v>117</v>
      </c>
      <c r="E62" s="244">
        <v>2</v>
      </c>
      <c r="F62" s="245"/>
      <c r="G62" s="246">
        <f>ROUND(E62*F62,2)</f>
        <v>0</v>
      </c>
      <c r="H62" s="247"/>
      <c r="I62" s="248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0.01</v>
      </c>
      <c r="Q62" s="246">
        <f>ROUND(E62*P62,2)</f>
        <v>0.02</v>
      </c>
      <c r="R62" s="246"/>
      <c r="S62" s="246" t="s">
        <v>114</v>
      </c>
      <c r="T62" s="249" t="s">
        <v>114</v>
      </c>
      <c r="U62" s="229">
        <v>0.31</v>
      </c>
      <c r="V62" s="229">
        <f>ROUND(E62*U62,2)</f>
        <v>0.62</v>
      </c>
      <c r="W62" s="229"/>
      <c r="X62" s="229" t="s">
        <v>109</v>
      </c>
      <c r="Y62" s="250">
        <f>I62</f>
        <v>0</v>
      </c>
      <c r="Z62" s="250">
        <f>K62</f>
        <v>0</v>
      </c>
      <c r="AA62" s="250">
        <f>M62</f>
        <v>0</v>
      </c>
      <c r="AB62" s="250">
        <f>O62</f>
        <v>0</v>
      </c>
      <c r="AC62" s="250">
        <f>Q62</f>
        <v>0.02</v>
      </c>
      <c r="AD62" s="250">
        <f>V62</f>
        <v>0.62</v>
      </c>
      <c r="AE62" s="251"/>
      <c r="AF62" s="250">
        <f>G62</f>
        <v>0</v>
      </c>
      <c r="AG62" s="251" t="s">
        <v>110</v>
      </c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</row>
    <row r="63" spans="1:60" ht="20.399999999999999" outlineLevel="2" x14ac:dyDescent="0.25">
      <c r="A63" s="241">
        <v>103</v>
      </c>
      <c r="B63" s="242" t="s">
        <v>219</v>
      </c>
      <c r="C63" s="263" t="s">
        <v>220</v>
      </c>
      <c r="D63" s="243" t="s">
        <v>117</v>
      </c>
      <c r="E63" s="244">
        <v>7</v>
      </c>
      <c r="F63" s="245"/>
      <c r="G63" s="246">
        <f>ROUND(E63*F63,2)</f>
        <v>0</v>
      </c>
      <c r="H63" s="247"/>
      <c r="I63" s="248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7.79E-3</v>
      </c>
      <c r="O63" s="246">
        <f>ROUND(E63*N63,2)</f>
        <v>0.05</v>
      </c>
      <c r="P63" s="246">
        <v>0</v>
      </c>
      <c r="Q63" s="246">
        <f>ROUND(E63*P63,2)</f>
        <v>0</v>
      </c>
      <c r="R63" s="246"/>
      <c r="S63" s="246" t="s">
        <v>114</v>
      </c>
      <c r="T63" s="249" t="s">
        <v>114</v>
      </c>
      <c r="U63" s="229">
        <v>1.921</v>
      </c>
      <c r="V63" s="229">
        <f>ROUND(E63*U63,2)</f>
        <v>13.45</v>
      </c>
      <c r="W63" s="229"/>
      <c r="X63" s="229" t="s">
        <v>109</v>
      </c>
      <c r="Y63" s="250">
        <f>I63</f>
        <v>0</v>
      </c>
      <c r="Z63" s="250">
        <f>K63</f>
        <v>0</v>
      </c>
      <c r="AA63" s="250">
        <f>M63</f>
        <v>0</v>
      </c>
      <c r="AB63" s="250">
        <f>O63</f>
        <v>0.05</v>
      </c>
      <c r="AC63" s="250">
        <f>Q63</f>
        <v>0</v>
      </c>
      <c r="AD63" s="250">
        <f>V63</f>
        <v>13.45</v>
      </c>
      <c r="AE63" s="251"/>
      <c r="AF63" s="250">
        <f>G63</f>
        <v>0</v>
      </c>
      <c r="AG63" s="251" t="s">
        <v>110</v>
      </c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</row>
    <row r="64" spans="1:60" ht="20.399999999999999" outlineLevel="2" x14ac:dyDescent="0.25">
      <c r="A64" s="241">
        <v>104</v>
      </c>
      <c r="B64" s="242" t="s">
        <v>221</v>
      </c>
      <c r="C64" s="263" t="s">
        <v>222</v>
      </c>
      <c r="D64" s="243" t="s">
        <v>117</v>
      </c>
      <c r="E64" s="244">
        <v>2</v>
      </c>
      <c r="F64" s="245"/>
      <c r="G64" s="246">
        <f>ROUND(E64*F64,2)</f>
        <v>0</v>
      </c>
      <c r="H64" s="247"/>
      <c r="I64" s="248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3.3500000000000001E-3</v>
      </c>
      <c r="O64" s="246">
        <f>ROUND(E64*N64,2)</f>
        <v>0.01</v>
      </c>
      <c r="P64" s="246">
        <v>0</v>
      </c>
      <c r="Q64" s="246">
        <f>ROUND(E64*P64,2)</f>
        <v>0</v>
      </c>
      <c r="R64" s="246"/>
      <c r="S64" s="246" t="s">
        <v>114</v>
      </c>
      <c r="T64" s="249" t="s">
        <v>114</v>
      </c>
      <c r="U64" s="229">
        <v>0.55600000000000005</v>
      </c>
      <c r="V64" s="229">
        <f>ROUND(E64*U64,2)</f>
        <v>1.1100000000000001</v>
      </c>
      <c r="W64" s="229"/>
      <c r="X64" s="229" t="s">
        <v>109</v>
      </c>
      <c r="Y64" s="250">
        <f>I64</f>
        <v>0</v>
      </c>
      <c r="Z64" s="250">
        <f>K64</f>
        <v>0</v>
      </c>
      <c r="AA64" s="250">
        <f>M64</f>
        <v>0</v>
      </c>
      <c r="AB64" s="250">
        <f>O64</f>
        <v>0.01</v>
      </c>
      <c r="AC64" s="250">
        <f>Q64</f>
        <v>0</v>
      </c>
      <c r="AD64" s="250">
        <f>V64</f>
        <v>1.1100000000000001</v>
      </c>
      <c r="AE64" s="251"/>
      <c r="AF64" s="250">
        <f>G64</f>
        <v>0</v>
      </c>
      <c r="AG64" s="251" t="s">
        <v>110</v>
      </c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</row>
    <row r="65" spans="1:60" ht="20.399999999999999" outlineLevel="2" x14ac:dyDescent="0.25">
      <c r="A65" s="241">
        <v>105</v>
      </c>
      <c r="B65" s="242" t="s">
        <v>223</v>
      </c>
      <c r="C65" s="263" t="s">
        <v>224</v>
      </c>
      <c r="D65" s="243" t="s">
        <v>117</v>
      </c>
      <c r="E65" s="244">
        <v>15</v>
      </c>
      <c r="F65" s="245"/>
      <c r="G65" s="246">
        <f>ROUND(E65*F65,2)</f>
        <v>0</v>
      </c>
      <c r="H65" s="247"/>
      <c r="I65" s="248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2.7200000000000002E-3</v>
      </c>
      <c r="O65" s="246">
        <f>ROUND(E65*N65,2)</f>
        <v>0.04</v>
      </c>
      <c r="P65" s="246">
        <v>0</v>
      </c>
      <c r="Q65" s="246">
        <f>ROUND(E65*P65,2)</f>
        <v>0</v>
      </c>
      <c r="R65" s="246"/>
      <c r="S65" s="246" t="s">
        <v>114</v>
      </c>
      <c r="T65" s="249" t="s">
        <v>114</v>
      </c>
      <c r="U65" s="229">
        <v>0.33700000000000002</v>
      </c>
      <c r="V65" s="229">
        <f>ROUND(E65*U65,2)</f>
        <v>5.0599999999999996</v>
      </c>
      <c r="W65" s="229"/>
      <c r="X65" s="229" t="s">
        <v>109</v>
      </c>
      <c r="Y65" s="250">
        <f>I65</f>
        <v>0</v>
      </c>
      <c r="Z65" s="250">
        <f>K65</f>
        <v>0</v>
      </c>
      <c r="AA65" s="250">
        <f>M65</f>
        <v>0</v>
      </c>
      <c r="AB65" s="250">
        <f>O65</f>
        <v>0.04</v>
      </c>
      <c r="AC65" s="250">
        <f>Q65</f>
        <v>0</v>
      </c>
      <c r="AD65" s="250">
        <f>V65</f>
        <v>5.0599999999999996</v>
      </c>
      <c r="AE65" s="251"/>
      <c r="AF65" s="250">
        <f>G65</f>
        <v>0</v>
      </c>
      <c r="AG65" s="251" t="s">
        <v>110</v>
      </c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</row>
    <row r="66" spans="1:60" outlineLevel="2" x14ac:dyDescent="0.25">
      <c r="A66" s="241">
        <v>106</v>
      </c>
      <c r="B66" s="242" t="s">
        <v>225</v>
      </c>
      <c r="C66" s="263" t="s">
        <v>226</v>
      </c>
      <c r="D66" s="243" t="s">
        <v>164</v>
      </c>
      <c r="E66" s="244">
        <v>243</v>
      </c>
      <c r="F66" s="245"/>
      <c r="G66" s="246">
        <f>ROUND(E66*F66,2)</f>
        <v>0</v>
      </c>
      <c r="H66" s="247"/>
      <c r="I66" s="248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4.8999999999999998E-4</v>
      </c>
      <c r="O66" s="246">
        <f>ROUND(E66*N66,2)</f>
        <v>0.12</v>
      </c>
      <c r="P66" s="246">
        <v>2E-3</v>
      </c>
      <c r="Q66" s="246">
        <f>ROUND(E66*P66,2)</f>
        <v>0.49</v>
      </c>
      <c r="R66" s="246"/>
      <c r="S66" s="246" t="s">
        <v>114</v>
      </c>
      <c r="T66" s="249" t="s">
        <v>114</v>
      </c>
      <c r="U66" s="229">
        <v>0.17599999999999999</v>
      </c>
      <c r="V66" s="229">
        <f>ROUND(E66*U66,2)</f>
        <v>42.77</v>
      </c>
      <c r="W66" s="229"/>
      <c r="X66" s="229" t="s">
        <v>109</v>
      </c>
      <c r="Y66" s="250">
        <f>I66</f>
        <v>0</v>
      </c>
      <c r="Z66" s="250">
        <f>K66</f>
        <v>0</v>
      </c>
      <c r="AA66" s="250">
        <f>M66</f>
        <v>0</v>
      </c>
      <c r="AB66" s="250">
        <f>O66</f>
        <v>0.12</v>
      </c>
      <c r="AC66" s="250">
        <f>Q66</f>
        <v>0.49</v>
      </c>
      <c r="AD66" s="250">
        <f>V66</f>
        <v>42.77</v>
      </c>
      <c r="AE66" s="251"/>
      <c r="AF66" s="250">
        <f>G66</f>
        <v>0</v>
      </c>
      <c r="AG66" s="251" t="s">
        <v>110</v>
      </c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</row>
    <row r="67" spans="1:60" outlineLevel="2" x14ac:dyDescent="0.25">
      <c r="A67" s="241">
        <v>107</v>
      </c>
      <c r="B67" s="242" t="s">
        <v>227</v>
      </c>
      <c r="C67" s="263" t="s">
        <v>228</v>
      </c>
      <c r="D67" s="243" t="s">
        <v>164</v>
      </c>
      <c r="E67" s="244">
        <v>60</v>
      </c>
      <c r="F67" s="245"/>
      <c r="G67" s="246">
        <f>ROUND(E67*F67,2)</f>
        <v>0</v>
      </c>
      <c r="H67" s="247"/>
      <c r="I67" s="248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4.8999999999999998E-4</v>
      </c>
      <c r="O67" s="246">
        <f>ROUND(E67*N67,2)</f>
        <v>0.03</v>
      </c>
      <c r="P67" s="246">
        <v>6.0000000000000001E-3</v>
      </c>
      <c r="Q67" s="246">
        <f>ROUND(E67*P67,2)</f>
        <v>0.36</v>
      </c>
      <c r="R67" s="246"/>
      <c r="S67" s="246" t="s">
        <v>114</v>
      </c>
      <c r="T67" s="249" t="s">
        <v>114</v>
      </c>
      <c r="U67" s="229">
        <v>0.27400000000000002</v>
      </c>
      <c r="V67" s="229">
        <f>ROUND(E67*U67,2)</f>
        <v>16.440000000000001</v>
      </c>
      <c r="W67" s="229"/>
      <c r="X67" s="229" t="s">
        <v>109</v>
      </c>
      <c r="Y67" s="250">
        <f>I67</f>
        <v>0</v>
      </c>
      <c r="Z67" s="250">
        <f>K67</f>
        <v>0</v>
      </c>
      <c r="AA67" s="250">
        <f>M67</f>
        <v>0</v>
      </c>
      <c r="AB67" s="250">
        <f>O67</f>
        <v>0.03</v>
      </c>
      <c r="AC67" s="250">
        <f>Q67</f>
        <v>0.36</v>
      </c>
      <c r="AD67" s="250">
        <f>V67</f>
        <v>16.440000000000001</v>
      </c>
      <c r="AE67" s="251"/>
      <c r="AF67" s="250">
        <f>G67</f>
        <v>0</v>
      </c>
      <c r="AG67" s="251" t="s">
        <v>110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</row>
    <row r="68" spans="1:60" outlineLevel="2" x14ac:dyDescent="0.25">
      <c r="A68" s="241">
        <v>108</v>
      </c>
      <c r="B68" s="242" t="s">
        <v>229</v>
      </c>
      <c r="C68" s="263" t="s">
        <v>230</v>
      </c>
      <c r="D68" s="243" t="s">
        <v>164</v>
      </c>
      <c r="E68" s="244">
        <v>23</v>
      </c>
      <c r="F68" s="245"/>
      <c r="G68" s="246">
        <f>ROUND(E68*F68,2)</f>
        <v>0</v>
      </c>
      <c r="H68" s="247"/>
      <c r="I68" s="248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4.8999999999999998E-4</v>
      </c>
      <c r="O68" s="246">
        <f>ROUND(E68*N68,2)</f>
        <v>0.01</v>
      </c>
      <c r="P68" s="246">
        <v>1.7999999999999999E-2</v>
      </c>
      <c r="Q68" s="246">
        <f>ROUND(E68*P68,2)</f>
        <v>0.41</v>
      </c>
      <c r="R68" s="246"/>
      <c r="S68" s="246" t="s">
        <v>114</v>
      </c>
      <c r="T68" s="249" t="s">
        <v>114</v>
      </c>
      <c r="U68" s="229">
        <v>0.34200000000000003</v>
      </c>
      <c r="V68" s="229">
        <f>ROUND(E68*U68,2)</f>
        <v>7.87</v>
      </c>
      <c r="W68" s="229"/>
      <c r="X68" s="229" t="s">
        <v>109</v>
      </c>
      <c r="Y68" s="250">
        <f>I68</f>
        <v>0</v>
      </c>
      <c r="Z68" s="250">
        <f>K68</f>
        <v>0</v>
      </c>
      <c r="AA68" s="250">
        <f>M68</f>
        <v>0</v>
      </c>
      <c r="AB68" s="250">
        <f>O68</f>
        <v>0.01</v>
      </c>
      <c r="AC68" s="250">
        <f>Q68</f>
        <v>0.41</v>
      </c>
      <c r="AD68" s="250">
        <f>V68</f>
        <v>7.87</v>
      </c>
      <c r="AE68" s="251"/>
      <c r="AF68" s="250">
        <f>G68</f>
        <v>0</v>
      </c>
      <c r="AG68" s="251" t="s">
        <v>110</v>
      </c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</row>
    <row r="69" spans="1:60" outlineLevel="2" x14ac:dyDescent="0.25">
      <c r="A69" s="241">
        <v>109</v>
      </c>
      <c r="B69" s="242" t="s">
        <v>231</v>
      </c>
      <c r="C69" s="263" t="s">
        <v>232</v>
      </c>
      <c r="D69" s="243" t="s">
        <v>164</v>
      </c>
      <c r="E69" s="244">
        <v>59</v>
      </c>
      <c r="F69" s="245"/>
      <c r="G69" s="246">
        <f>ROUND(E69*F69,2)</f>
        <v>0</v>
      </c>
      <c r="H69" s="247"/>
      <c r="I69" s="248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1E-3</v>
      </c>
      <c r="O69" s="246">
        <f>ROUND(E69*N69,2)</f>
        <v>0.06</v>
      </c>
      <c r="P69" s="246">
        <v>2E-3</v>
      </c>
      <c r="Q69" s="246">
        <f>ROUND(E69*P69,2)</f>
        <v>0.12</v>
      </c>
      <c r="R69" s="246"/>
      <c r="S69" s="246" t="s">
        <v>114</v>
      </c>
      <c r="T69" s="249" t="s">
        <v>114</v>
      </c>
      <c r="U69" s="229">
        <v>0.20100000000000001</v>
      </c>
      <c r="V69" s="229">
        <f>ROUND(E69*U69,2)</f>
        <v>11.86</v>
      </c>
      <c r="W69" s="229"/>
      <c r="X69" s="229" t="s">
        <v>109</v>
      </c>
      <c r="Y69" s="250">
        <f>I69</f>
        <v>0</v>
      </c>
      <c r="Z69" s="250">
        <f>K69</f>
        <v>0</v>
      </c>
      <c r="AA69" s="250">
        <f>M69</f>
        <v>0</v>
      </c>
      <c r="AB69" s="250">
        <f>O69</f>
        <v>0.06</v>
      </c>
      <c r="AC69" s="250">
        <f>Q69</f>
        <v>0.12</v>
      </c>
      <c r="AD69" s="250">
        <f>V69</f>
        <v>11.86</v>
      </c>
      <c r="AE69" s="251"/>
      <c r="AF69" s="250">
        <f>G69</f>
        <v>0</v>
      </c>
      <c r="AG69" s="251" t="s">
        <v>110</v>
      </c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</row>
    <row r="70" spans="1:60" outlineLevel="2" x14ac:dyDescent="0.25">
      <c r="A70" s="241">
        <v>111</v>
      </c>
      <c r="B70" s="242" t="s">
        <v>233</v>
      </c>
      <c r="C70" s="263" t="s">
        <v>234</v>
      </c>
      <c r="D70" s="243" t="s">
        <v>106</v>
      </c>
      <c r="E70" s="244">
        <v>1</v>
      </c>
      <c r="F70" s="245"/>
      <c r="G70" s="246">
        <f>ROUND(E70*F70,2)</f>
        <v>0</v>
      </c>
      <c r="H70" s="247"/>
      <c r="I70" s="248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107</v>
      </c>
      <c r="T70" s="249" t="s">
        <v>108</v>
      </c>
      <c r="U70" s="229">
        <v>0</v>
      </c>
      <c r="V70" s="229">
        <f>ROUND(E70*U70,2)</f>
        <v>0</v>
      </c>
      <c r="W70" s="229"/>
      <c r="X70" s="229" t="s">
        <v>109</v>
      </c>
      <c r="Y70" s="250">
        <f>I70</f>
        <v>0</v>
      </c>
      <c r="Z70" s="250">
        <f>K70</f>
        <v>0</v>
      </c>
      <c r="AA70" s="250">
        <f>M70</f>
        <v>0</v>
      </c>
      <c r="AB70" s="250">
        <f>O70</f>
        <v>0</v>
      </c>
      <c r="AC70" s="250">
        <f>Q70</f>
        <v>0</v>
      </c>
      <c r="AD70" s="250">
        <f>V70</f>
        <v>0</v>
      </c>
      <c r="AE70" s="251"/>
      <c r="AF70" s="250">
        <f>G70</f>
        <v>0</v>
      </c>
      <c r="AG70" s="251" t="s">
        <v>110</v>
      </c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</row>
    <row r="71" spans="1:60" outlineLevel="1" x14ac:dyDescent="0.25">
      <c r="A71" s="233" t="s">
        <v>102</v>
      </c>
      <c r="B71" s="234" t="s">
        <v>71</v>
      </c>
      <c r="C71" s="262" t="s">
        <v>72</v>
      </c>
      <c r="D71" s="235"/>
      <c r="E71" s="236"/>
      <c r="F71" s="237"/>
      <c r="G71" s="237">
        <f>SUM(AF72:AF121)</f>
        <v>0</v>
      </c>
      <c r="H71" s="238"/>
      <c r="I71" s="239">
        <f>SUM(Y72:Y121)</f>
        <v>0</v>
      </c>
      <c r="J71" s="237"/>
      <c r="K71" s="237">
        <f>SUM(Z72:Z121)</f>
        <v>0</v>
      </c>
      <c r="L71" s="237"/>
      <c r="M71" s="237">
        <f>SUM(AA72:AA121)</f>
        <v>0</v>
      </c>
      <c r="N71" s="237"/>
      <c r="O71" s="237">
        <f>SUM(AB72:AB121)</f>
        <v>0.29999999999999993</v>
      </c>
      <c r="P71" s="237"/>
      <c r="Q71" s="237">
        <f>SUM(AC72:AC121)</f>
        <v>0</v>
      </c>
      <c r="R71" s="237"/>
      <c r="S71" s="237"/>
      <c r="T71" s="240"/>
      <c r="U71" s="232"/>
      <c r="V71" s="232">
        <f>SUM(AD72:AD121)</f>
        <v>0</v>
      </c>
      <c r="W71" s="232"/>
      <c r="X71" s="232"/>
      <c r="Y71" s="251"/>
      <c r="Z71" s="251"/>
      <c r="AA71" s="251"/>
      <c r="AB71" s="251"/>
      <c r="AC71" s="251"/>
      <c r="AD71" s="251"/>
      <c r="AE71" s="251"/>
      <c r="AF71" s="251"/>
      <c r="AG71" s="251" t="s">
        <v>103</v>
      </c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</row>
    <row r="72" spans="1:60" ht="20.399999999999999" outlineLevel="2" x14ac:dyDescent="0.25">
      <c r="A72" s="241">
        <v>2</v>
      </c>
      <c r="B72" s="242" t="s">
        <v>235</v>
      </c>
      <c r="C72" s="263" t="s">
        <v>236</v>
      </c>
      <c r="D72" s="243" t="s">
        <v>237</v>
      </c>
      <c r="E72" s="244">
        <v>1</v>
      </c>
      <c r="F72" s="245"/>
      <c r="G72" s="246">
        <f>ROUND(E72*F72,2)</f>
        <v>0</v>
      </c>
      <c r="H72" s="247"/>
      <c r="I72" s="248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107</v>
      </c>
      <c r="T72" s="249" t="s">
        <v>108</v>
      </c>
      <c r="U72" s="229">
        <v>0</v>
      </c>
      <c r="V72" s="229">
        <f>ROUND(E72*U72,2)</f>
        <v>0</v>
      </c>
      <c r="W72" s="229"/>
      <c r="X72" s="229" t="s">
        <v>72</v>
      </c>
      <c r="Y72" s="250">
        <f>I72</f>
        <v>0</v>
      </c>
      <c r="Z72" s="250">
        <f>K72</f>
        <v>0</v>
      </c>
      <c r="AA72" s="250">
        <f>M72</f>
        <v>0</v>
      </c>
      <c r="AB72" s="250">
        <f>O72</f>
        <v>0</v>
      </c>
      <c r="AC72" s="250">
        <f>Q72</f>
        <v>0</v>
      </c>
      <c r="AD72" s="250">
        <f>V72</f>
        <v>0</v>
      </c>
      <c r="AE72" s="251"/>
      <c r="AF72" s="250">
        <f>G72</f>
        <v>0</v>
      </c>
      <c r="AG72" s="251" t="s">
        <v>238</v>
      </c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</row>
    <row r="73" spans="1:60" outlineLevel="2" x14ac:dyDescent="0.25">
      <c r="A73" s="241">
        <v>5</v>
      </c>
      <c r="B73" s="242" t="s">
        <v>239</v>
      </c>
      <c r="C73" s="263" t="s">
        <v>240</v>
      </c>
      <c r="D73" s="243" t="s">
        <v>117</v>
      </c>
      <c r="E73" s="244">
        <v>1</v>
      </c>
      <c r="F73" s="245"/>
      <c r="G73" s="246">
        <f>ROUND(E73*F73,2)</f>
        <v>0</v>
      </c>
      <c r="H73" s="247"/>
      <c r="I73" s="248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8.0000000000000004E-4</v>
      </c>
      <c r="O73" s="246">
        <f>ROUND(E73*N73,2)</f>
        <v>0</v>
      </c>
      <c r="P73" s="246">
        <v>0</v>
      </c>
      <c r="Q73" s="246">
        <f>ROUND(E73*P73,2)</f>
        <v>0</v>
      </c>
      <c r="R73" s="246" t="s">
        <v>241</v>
      </c>
      <c r="S73" s="246" t="s">
        <v>114</v>
      </c>
      <c r="T73" s="249" t="s">
        <v>114</v>
      </c>
      <c r="U73" s="229">
        <v>0</v>
      </c>
      <c r="V73" s="229">
        <f>ROUND(E73*U73,2)</f>
        <v>0</v>
      </c>
      <c r="W73" s="229"/>
      <c r="X73" s="229" t="s">
        <v>72</v>
      </c>
      <c r="Y73" s="250">
        <f>I73</f>
        <v>0</v>
      </c>
      <c r="Z73" s="250">
        <f>K73</f>
        <v>0</v>
      </c>
      <c r="AA73" s="250">
        <f>M73</f>
        <v>0</v>
      </c>
      <c r="AB73" s="250">
        <f>O73</f>
        <v>0</v>
      </c>
      <c r="AC73" s="250">
        <f>Q73</f>
        <v>0</v>
      </c>
      <c r="AD73" s="250">
        <f>V73</f>
        <v>0</v>
      </c>
      <c r="AE73" s="251"/>
      <c r="AF73" s="250">
        <f>G73</f>
        <v>0</v>
      </c>
      <c r="AG73" s="251" t="s">
        <v>238</v>
      </c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</row>
    <row r="74" spans="1:60" ht="20.399999999999999" outlineLevel="2" x14ac:dyDescent="0.25">
      <c r="A74" s="241">
        <v>7</v>
      </c>
      <c r="B74" s="242" t="s">
        <v>242</v>
      </c>
      <c r="C74" s="263" t="s">
        <v>243</v>
      </c>
      <c r="D74" s="243" t="s">
        <v>237</v>
      </c>
      <c r="E74" s="244">
        <v>1</v>
      </c>
      <c r="F74" s="245"/>
      <c r="G74" s="246">
        <f>ROUND(E74*F74,2)</f>
        <v>0</v>
      </c>
      <c r="H74" s="247"/>
      <c r="I74" s="248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107</v>
      </c>
      <c r="T74" s="249" t="s">
        <v>108</v>
      </c>
      <c r="U74" s="229">
        <v>0</v>
      </c>
      <c r="V74" s="229">
        <f>ROUND(E74*U74,2)</f>
        <v>0</v>
      </c>
      <c r="W74" s="229"/>
      <c r="X74" s="229" t="s">
        <v>72</v>
      </c>
      <c r="Y74" s="250">
        <f>I74</f>
        <v>0</v>
      </c>
      <c r="Z74" s="250">
        <f>K74</f>
        <v>0</v>
      </c>
      <c r="AA74" s="250">
        <f>M74</f>
        <v>0</v>
      </c>
      <c r="AB74" s="250">
        <f>O74</f>
        <v>0</v>
      </c>
      <c r="AC74" s="250">
        <f>Q74</f>
        <v>0</v>
      </c>
      <c r="AD74" s="250">
        <f>V74</f>
        <v>0</v>
      </c>
      <c r="AE74" s="251"/>
      <c r="AF74" s="250">
        <f>G74</f>
        <v>0</v>
      </c>
      <c r="AG74" s="251" t="s">
        <v>238</v>
      </c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</row>
    <row r="75" spans="1:60" ht="20.399999999999999" outlineLevel="2" x14ac:dyDescent="0.25">
      <c r="A75" s="241">
        <v>19</v>
      </c>
      <c r="B75" s="242" t="s">
        <v>244</v>
      </c>
      <c r="C75" s="263" t="s">
        <v>245</v>
      </c>
      <c r="D75" s="243" t="s">
        <v>237</v>
      </c>
      <c r="E75" s="244">
        <v>8</v>
      </c>
      <c r="F75" s="245"/>
      <c r="G75" s="246">
        <f>ROUND(E75*F75,2)</f>
        <v>0</v>
      </c>
      <c r="H75" s="247"/>
      <c r="I75" s="248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107</v>
      </c>
      <c r="T75" s="249" t="s">
        <v>108</v>
      </c>
      <c r="U75" s="229">
        <v>0</v>
      </c>
      <c r="V75" s="229">
        <f>ROUND(E75*U75,2)</f>
        <v>0</v>
      </c>
      <c r="W75" s="229"/>
      <c r="X75" s="229" t="s">
        <v>72</v>
      </c>
      <c r="Y75" s="250">
        <f>I75</f>
        <v>0</v>
      </c>
      <c r="Z75" s="250">
        <f>K75</f>
        <v>0</v>
      </c>
      <c r="AA75" s="250">
        <f>M75</f>
        <v>0</v>
      </c>
      <c r="AB75" s="250">
        <f>O75</f>
        <v>0</v>
      </c>
      <c r="AC75" s="250">
        <f>Q75</f>
        <v>0</v>
      </c>
      <c r="AD75" s="250">
        <f>V75</f>
        <v>0</v>
      </c>
      <c r="AE75" s="251"/>
      <c r="AF75" s="250">
        <f>G75</f>
        <v>0</v>
      </c>
      <c r="AG75" s="251" t="s">
        <v>238</v>
      </c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</row>
    <row r="76" spans="1:60" ht="30.6" outlineLevel="2" x14ac:dyDescent="0.25">
      <c r="A76" s="241">
        <v>20</v>
      </c>
      <c r="B76" s="242" t="s">
        <v>246</v>
      </c>
      <c r="C76" s="263" t="s">
        <v>247</v>
      </c>
      <c r="D76" s="243" t="s">
        <v>237</v>
      </c>
      <c r="E76" s="244">
        <v>26</v>
      </c>
      <c r="F76" s="245"/>
      <c r="G76" s="246">
        <f>ROUND(E76*F76,2)</f>
        <v>0</v>
      </c>
      <c r="H76" s="247"/>
      <c r="I76" s="248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107</v>
      </c>
      <c r="T76" s="249" t="s">
        <v>108</v>
      </c>
      <c r="U76" s="229">
        <v>0</v>
      </c>
      <c r="V76" s="229">
        <f>ROUND(E76*U76,2)</f>
        <v>0</v>
      </c>
      <c r="W76" s="229"/>
      <c r="X76" s="229" t="s">
        <v>72</v>
      </c>
      <c r="Y76" s="250">
        <f>I76</f>
        <v>0</v>
      </c>
      <c r="Z76" s="250">
        <f>K76</f>
        <v>0</v>
      </c>
      <c r="AA76" s="250">
        <f>M76</f>
        <v>0</v>
      </c>
      <c r="AB76" s="250">
        <f>O76</f>
        <v>0</v>
      </c>
      <c r="AC76" s="250">
        <f>Q76</f>
        <v>0</v>
      </c>
      <c r="AD76" s="250">
        <f>V76</f>
        <v>0</v>
      </c>
      <c r="AE76" s="251"/>
      <c r="AF76" s="250">
        <f>G76</f>
        <v>0</v>
      </c>
      <c r="AG76" s="251" t="s">
        <v>238</v>
      </c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</row>
    <row r="77" spans="1:60" ht="20.399999999999999" outlineLevel="2" x14ac:dyDescent="0.25">
      <c r="A77" s="241">
        <v>21</v>
      </c>
      <c r="B77" s="242" t="s">
        <v>248</v>
      </c>
      <c r="C77" s="263" t="s">
        <v>249</v>
      </c>
      <c r="D77" s="243" t="s">
        <v>237</v>
      </c>
      <c r="E77" s="244">
        <v>6</v>
      </c>
      <c r="F77" s="245"/>
      <c r="G77" s="246">
        <f>ROUND(E77*F77,2)</f>
        <v>0</v>
      </c>
      <c r="H77" s="247"/>
      <c r="I77" s="248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107</v>
      </c>
      <c r="T77" s="249" t="s">
        <v>108</v>
      </c>
      <c r="U77" s="229">
        <v>0</v>
      </c>
      <c r="V77" s="229">
        <f>ROUND(E77*U77,2)</f>
        <v>0</v>
      </c>
      <c r="W77" s="229"/>
      <c r="X77" s="229" t="s">
        <v>72</v>
      </c>
      <c r="Y77" s="250">
        <f>I77</f>
        <v>0</v>
      </c>
      <c r="Z77" s="250">
        <f>K77</f>
        <v>0</v>
      </c>
      <c r="AA77" s="250">
        <f>M77</f>
        <v>0</v>
      </c>
      <c r="AB77" s="250">
        <f>O77</f>
        <v>0</v>
      </c>
      <c r="AC77" s="250">
        <f>Q77</f>
        <v>0</v>
      </c>
      <c r="AD77" s="250">
        <f>V77</f>
        <v>0</v>
      </c>
      <c r="AE77" s="251"/>
      <c r="AF77" s="250">
        <f>G77</f>
        <v>0</v>
      </c>
      <c r="AG77" s="251" t="s">
        <v>238</v>
      </c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</row>
    <row r="78" spans="1:60" ht="20.399999999999999" outlineLevel="2" x14ac:dyDescent="0.25">
      <c r="A78" s="241">
        <v>22</v>
      </c>
      <c r="B78" s="242" t="s">
        <v>250</v>
      </c>
      <c r="C78" s="263" t="s">
        <v>251</v>
      </c>
      <c r="D78" s="243" t="s">
        <v>237</v>
      </c>
      <c r="E78" s="244">
        <v>4</v>
      </c>
      <c r="F78" s="245"/>
      <c r="G78" s="246">
        <f>ROUND(E78*F78,2)</f>
        <v>0</v>
      </c>
      <c r="H78" s="247"/>
      <c r="I78" s="248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107</v>
      </c>
      <c r="T78" s="249" t="s">
        <v>108</v>
      </c>
      <c r="U78" s="229">
        <v>0</v>
      </c>
      <c r="V78" s="229">
        <f>ROUND(E78*U78,2)</f>
        <v>0</v>
      </c>
      <c r="W78" s="229"/>
      <c r="X78" s="229" t="s">
        <v>72</v>
      </c>
      <c r="Y78" s="250">
        <f>I78</f>
        <v>0</v>
      </c>
      <c r="Z78" s="250">
        <f>K78</f>
        <v>0</v>
      </c>
      <c r="AA78" s="250">
        <f>M78</f>
        <v>0</v>
      </c>
      <c r="AB78" s="250">
        <f>O78</f>
        <v>0</v>
      </c>
      <c r="AC78" s="250">
        <f>Q78</f>
        <v>0</v>
      </c>
      <c r="AD78" s="250">
        <f>V78</f>
        <v>0</v>
      </c>
      <c r="AE78" s="251"/>
      <c r="AF78" s="250">
        <f>G78</f>
        <v>0</v>
      </c>
      <c r="AG78" s="251" t="s">
        <v>238</v>
      </c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</row>
    <row r="79" spans="1:60" outlineLevel="2" x14ac:dyDescent="0.25">
      <c r="A79" s="241">
        <v>25</v>
      </c>
      <c r="B79" s="242" t="s">
        <v>252</v>
      </c>
      <c r="C79" s="263" t="s">
        <v>253</v>
      </c>
      <c r="D79" s="243" t="s">
        <v>117</v>
      </c>
      <c r="E79" s="244">
        <v>7</v>
      </c>
      <c r="F79" s="245"/>
      <c r="G79" s="246">
        <f>ROUND(E79*F79,2)</f>
        <v>0</v>
      </c>
      <c r="H79" s="247"/>
      <c r="I79" s="248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1.0000000000000001E-5</v>
      </c>
      <c r="O79" s="246">
        <f>ROUND(E79*N79,2)</f>
        <v>0</v>
      </c>
      <c r="P79" s="246">
        <v>0</v>
      </c>
      <c r="Q79" s="246">
        <f>ROUND(E79*P79,2)</f>
        <v>0</v>
      </c>
      <c r="R79" s="246" t="s">
        <v>241</v>
      </c>
      <c r="S79" s="246" t="s">
        <v>114</v>
      </c>
      <c r="T79" s="249" t="s">
        <v>114</v>
      </c>
      <c r="U79" s="229">
        <v>0</v>
      </c>
      <c r="V79" s="229">
        <f>ROUND(E79*U79,2)</f>
        <v>0</v>
      </c>
      <c r="W79" s="229"/>
      <c r="X79" s="229" t="s">
        <v>72</v>
      </c>
      <c r="Y79" s="250">
        <f>I79</f>
        <v>0</v>
      </c>
      <c r="Z79" s="250">
        <f>K79</f>
        <v>0</v>
      </c>
      <c r="AA79" s="250">
        <f>M79</f>
        <v>0</v>
      </c>
      <c r="AB79" s="250">
        <f>O79</f>
        <v>0</v>
      </c>
      <c r="AC79" s="250">
        <f>Q79</f>
        <v>0</v>
      </c>
      <c r="AD79" s="250">
        <f>V79</f>
        <v>0</v>
      </c>
      <c r="AE79" s="251"/>
      <c r="AF79" s="250">
        <f>G79</f>
        <v>0</v>
      </c>
      <c r="AG79" s="251" t="s">
        <v>238</v>
      </c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</row>
    <row r="80" spans="1:60" outlineLevel="2" x14ac:dyDescent="0.25">
      <c r="A80" s="241">
        <v>26</v>
      </c>
      <c r="B80" s="242" t="s">
        <v>254</v>
      </c>
      <c r="C80" s="263" t="s">
        <v>255</v>
      </c>
      <c r="D80" s="243" t="s">
        <v>117</v>
      </c>
      <c r="E80" s="244">
        <v>7</v>
      </c>
      <c r="F80" s="245"/>
      <c r="G80" s="246">
        <f>ROUND(E80*F80,2)</f>
        <v>0</v>
      </c>
      <c r="H80" s="247"/>
      <c r="I80" s="248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5.0000000000000002E-5</v>
      </c>
      <c r="O80" s="246">
        <f>ROUND(E80*N80,2)</f>
        <v>0</v>
      </c>
      <c r="P80" s="246">
        <v>0</v>
      </c>
      <c r="Q80" s="246">
        <f>ROUND(E80*P80,2)</f>
        <v>0</v>
      </c>
      <c r="R80" s="246" t="s">
        <v>241</v>
      </c>
      <c r="S80" s="246" t="s">
        <v>114</v>
      </c>
      <c r="T80" s="249" t="s">
        <v>114</v>
      </c>
      <c r="U80" s="229">
        <v>0</v>
      </c>
      <c r="V80" s="229">
        <f>ROUND(E80*U80,2)</f>
        <v>0</v>
      </c>
      <c r="W80" s="229"/>
      <c r="X80" s="229" t="s">
        <v>72</v>
      </c>
      <c r="Y80" s="250">
        <f>I80</f>
        <v>0</v>
      </c>
      <c r="Z80" s="250">
        <f>K80</f>
        <v>0</v>
      </c>
      <c r="AA80" s="250">
        <f>M80</f>
        <v>0</v>
      </c>
      <c r="AB80" s="250">
        <f>O80</f>
        <v>0</v>
      </c>
      <c r="AC80" s="250">
        <f>Q80</f>
        <v>0</v>
      </c>
      <c r="AD80" s="250">
        <f>V80</f>
        <v>0</v>
      </c>
      <c r="AE80" s="251"/>
      <c r="AF80" s="250">
        <f>G80</f>
        <v>0</v>
      </c>
      <c r="AG80" s="251" t="s">
        <v>238</v>
      </c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</row>
    <row r="81" spans="1:60" outlineLevel="2" x14ac:dyDescent="0.25">
      <c r="A81" s="241">
        <v>27</v>
      </c>
      <c r="B81" s="242" t="s">
        <v>256</v>
      </c>
      <c r="C81" s="263" t="s">
        <v>257</v>
      </c>
      <c r="D81" s="243" t="s">
        <v>117</v>
      </c>
      <c r="E81" s="244">
        <v>10</v>
      </c>
      <c r="F81" s="245"/>
      <c r="G81" s="246">
        <f>ROUND(E81*F81,2)</f>
        <v>0</v>
      </c>
      <c r="H81" s="247"/>
      <c r="I81" s="248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4.0000000000000003E-5</v>
      </c>
      <c r="O81" s="246">
        <f>ROUND(E81*N81,2)</f>
        <v>0</v>
      </c>
      <c r="P81" s="246">
        <v>0</v>
      </c>
      <c r="Q81" s="246">
        <f>ROUND(E81*P81,2)</f>
        <v>0</v>
      </c>
      <c r="R81" s="246" t="s">
        <v>241</v>
      </c>
      <c r="S81" s="246" t="s">
        <v>114</v>
      </c>
      <c r="T81" s="249" t="s">
        <v>114</v>
      </c>
      <c r="U81" s="229">
        <v>0</v>
      </c>
      <c r="V81" s="229">
        <f>ROUND(E81*U81,2)</f>
        <v>0</v>
      </c>
      <c r="W81" s="229"/>
      <c r="X81" s="229" t="s">
        <v>72</v>
      </c>
      <c r="Y81" s="250">
        <f>I81</f>
        <v>0</v>
      </c>
      <c r="Z81" s="250">
        <f>K81</f>
        <v>0</v>
      </c>
      <c r="AA81" s="250">
        <f>M81</f>
        <v>0</v>
      </c>
      <c r="AB81" s="250">
        <f>O81</f>
        <v>0</v>
      </c>
      <c r="AC81" s="250">
        <f>Q81</f>
        <v>0</v>
      </c>
      <c r="AD81" s="250">
        <f>V81</f>
        <v>0</v>
      </c>
      <c r="AE81" s="251"/>
      <c r="AF81" s="250">
        <f>G81</f>
        <v>0</v>
      </c>
      <c r="AG81" s="251" t="s">
        <v>238</v>
      </c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</row>
    <row r="82" spans="1:60" outlineLevel="2" x14ac:dyDescent="0.25">
      <c r="A82" s="241">
        <v>28</v>
      </c>
      <c r="B82" s="242" t="s">
        <v>258</v>
      </c>
      <c r="C82" s="263" t="s">
        <v>259</v>
      </c>
      <c r="D82" s="243" t="s">
        <v>117</v>
      </c>
      <c r="E82" s="244">
        <v>2</v>
      </c>
      <c r="F82" s="245"/>
      <c r="G82" s="246">
        <f>ROUND(E82*F82,2)</f>
        <v>0</v>
      </c>
      <c r="H82" s="247"/>
      <c r="I82" s="248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5.0000000000000002E-5</v>
      </c>
      <c r="O82" s="246">
        <f>ROUND(E82*N82,2)</f>
        <v>0</v>
      </c>
      <c r="P82" s="246">
        <v>0</v>
      </c>
      <c r="Q82" s="246">
        <f>ROUND(E82*P82,2)</f>
        <v>0</v>
      </c>
      <c r="R82" s="246" t="s">
        <v>241</v>
      </c>
      <c r="S82" s="246" t="s">
        <v>114</v>
      </c>
      <c r="T82" s="249" t="s">
        <v>114</v>
      </c>
      <c r="U82" s="229">
        <v>0</v>
      </c>
      <c r="V82" s="229">
        <f>ROUND(E82*U82,2)</f>
        <v>0</v>
      </c>
      <c r="W82" s="229"/>
      <c r="X82" s="229" t="s">
        <v>72</v>
      </c>
      <c r="Y82" s="250">
        <f>I82</f>
        <v>0</v>
      </c>
      <c r="Z82" s="250">
        <f>K82</f>
        <v>0</v>
      </c>
      <c r="AA82" s="250">
        <f>M82</f>
        <v>0</v>
      </c>
      <c r="AB82" s="250">
        <f>O82</f>
        <v>0</v>
      </c>
      <c r="AC82" s="250">
        <f>Q82</f>
        <v>0</v>
      </c>
      <c r="AD82" s="250">
        <f>V82</f>
        <v>0</v>
      </c>
      <c r="AE82" s="251"/>
      <c r="AF82" s="250">
        <f>G82</f>
        <v>0</v>
      </c>
      <c r="AG82" s="251" t="s">
        <v>238</v>
      </c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</row>
    <row r="83" spans="1:60" outlineLevel="2" x14ac:dyDescent="0.25">
      <c r="A83" s="241">
        <v>29</v>
      </c>
      <c r="B83" s="242" t="s">
        <v>260</v>
      </c>
      <c r="C83" s="263" t="s">
        <v>261</v>
      </c>
      <c r="D83" s="243" t="s">
        <v>117</v>
      </c>
      <c r="E83" s="244">
        <v>19</v>
      </c>
      <c r="F83" s="245"/>
      <c r="G83" s="246">
        <f>ROUND(E83*F83,2)</f>
        <v>0</v>
      </c>
      <c r="H83" s="247"/>
      <c r="I83" s="248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1.0000000000000001E-5</v>
      </c>
      <c r="O83" s="246">
        <f>ROUND(E83*N83,2)</f>
        <v>0</v>
      </c>
      <c r="P83" s="246">
        <v>0</v>
      </c>
      <c r="Q83" s="246">
        <f>ROUND(E83*P83,2)</f>
        <v>0</v>
      </c>
      <c r="R83" s="246" t="s">
        <v>241</v>
      </c>
      <c r="S83" s="246" t="s">
        <v>114</v>
      </c>
      <c r="T83" s="249" t="s">
        <v>114</v>
      </c>
      <c r="U83" s="229">
        <v>0</v>
      </c>
      <c r="V83" s="229">
        <f>ROUND(E83*U83,2)</f>
        <v>0</v>
      </c>
      <c r="W83" s="229"/>
      <c r="X83" s="229" t="s">
        <v>72</v>
      </c>
      <c r="Y83" s="250">
        <f>I83</f>
        <v>0</v>
      </c>
      <c r="Z83" s="250">
        <f>K83</f>
        <v>0</v>
      </c>
      <c r="AA83" s="250">
        <f>M83</f>
        <v>0</v>
      </c>
      <c r="AB83" s="250">
        <f>O83</f>
        <v>0</v>
      </c>
      <c r="AC83" s="250">
        <f>Q83</f>
        <v>0</v>
      </c>
      <c r="AD83" s="250">
        <f>V83</f>
        <v>0</v>
      </c>
      <c r="AE83" s="251"/>
      <c r="AF83" s="250">
        <f>G83</f>
        <v>0</v>
      </c>
      <c r="AG83" s="251" t="s">
        <v>238</v>
      </c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</row>
    <row r="84" spans="1:60" outlineLevel="2" x14ac:dyDescent="0.25">
      <c r="A84" s="241">
        <v>30</v>
      </c>
      <c r="B84" s="242" t="s">
        <v>262</v>
      </c>
      <c r="C84" s="263" t="s">
        <v>263</v>
      </c>
      <c r="D84" s="243" t="s">
        <v>117</v>
      </c>
      <c r="E84" s="244">
        <v>7</v>
      </c>
      <c r="F84" s="245"/>
      <c r="G84" s="246">
        <f>ROUND(E84*F84,2)</f>
        <v>0</v>
      </c>
      <c r="H84" s="247"/>
      <c r="I84" s="248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4.0000000000000003E-5</v>
      </c>
      <c r="O84" s="246">
        <f>ROUND(E84*N84,2)</f>
        <v>0</v>
      </c>
      <c r="P84" s="246">
        <v>0</v>
      </c>
      <c r="Q84" s="246">
        <f>ROUND(E84*P84,2)</f>
        <v>0</v>
      </c>
      <c r="R84" s="246" t="s">
        <v>241</v>
      </c>
      <c r="S84" s="246" t="s">
        <v>114</v>
      </c>
      <c r="T84" s="249" t="s">
        <v>114</v>
      </c>
      <c r="U84" s="229">
        <v>0</v>
      </c>
      <c r="V84" s="229">
        <f>ROUND(E84*U84,2)</f>
        <v>0</v>
      </c>
      <c r="W84" s="229"/>
      <c r="X84" s="229" t="s">
        <v>72</v>
      </c>
      <c r="Y84" s="250">
        <f>I84</f>
        <v>0</v>
      </c>
      <c r="Z84" s="250">
        <f>K84</f>
        <v>0</v>
      </c>
      <c r="AA84" s="250">
        <f>M84</f>
        <v>0</v>
      </c>
      <c r="AB84" s="250">
        <f>O84</f>
        <v>0</v>
      </c>
      <c r="AC84" s="250">
        <f>Q84</f>
        <v>0</v>
      </c>
      <c r="AD84" s="250">
        <f>V84</f>
        <v>0</v>
      </c>
      <c r="AE84" s="251"/>
      <c r="AF84" s="250">
        <f>G84</f>
        <v>0</v>
      </c>
      <c r="AG84" s="251" t="s">
        <v>238</v>
      </c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</row>
    <row r="85" spans="1:60" outlineLevel="2" x14ac:dyDescent="0.25">
      <c r="A85" s="241">
        <v>35</v>
      </c>
      <c r="B85" s="242" t="s">
        <v>264</v>
      </c>
      <c r="C85" s="263" t="s">
        <v>265</v>
      </c>
      <c r="D85" s="243" t="s">
        <v>117</v>
      </c>
      <c r="E85" s="244">
        <v>32</v>
      </c>
      <c r="F85" s="245"/>
      <c r="G85" s="246">
        <f>ROUND(E85*F85,2)</f>
        <v>0</v>
      </c>
      <c r="H85" s="247"/>
      <c r="I85" s="248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5.0000000000000002E-5</v>
      </c>
      <c r="O85" s="246">
        <f>ROUND(E85*N85,2)</f>
        <v>0</v>
      </c>
      <c r="P85" s="246">
        <v>0</v>
      </c>
      <c r="Q85" s="246">
        <f>ROUND(E85*P85,2)</f>
        <v>0</v>
      </c>
      <c r="R85" s="246" t="s">
        <v>241</v>
      </c>
      <c r="S85" s="246" t="s">
        <v>114</v>
      </c>
      <c r="T85" s="249" t="s">
        <v>114</v>
      </c>
      <c r="U85" s="229">
        <v>0</v>
      </c>
      <c r="V85" s="229">
        <f>ROUND(E85*U85,2)</f>
        <v>0</v>
      </c>
      <c r="W85" s="229"/>
      <c r="X85" s="229" t="s">
        <v>72</v>
      </c>
      <c r="Y85" s="250">
        <f>I85</f>
        <v>0</v>
      </c>
      <c r="Z85" s="250">
        <f>K85</f>
        <v>0</v>
      </c>
      <c r="AA85" s="250">
        <f>M85</f>
        <v>0</v>
      </c>
      <c r="AB85" s="250">
        <f>O85</f>
        <v>0</v>
      </c>
      <c r="AC85" s="250">
        <f>Q85</f>
        <v>0</v>
      </c>
      <c r="AD85" s="250">
        <f>V85</f>
        <v>0</v>
      </c>
      <c r="AE85" s="251"/>
      <c r="AF85" s="250">
        <f>G85</f>
        <v>0</v>
      </c>
      <c r="AG85" s="251" t="s">
        <v>238</v>
      </c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</row>
    <row r="86" spans="1:60" outlineLevel="2" x14ac:dyDescent="0.25">
      <c r="A86" s="241">
        <v>36</v>
      </c>
      <c r="B86" s="242" t="s">
        <v>266</v>
      </c>
      <c r="C86" s="263" t="s">
        <v>267</v>
      </c>
      <c r="D86" s="243" t="s">
        <v>117</v>
      </c>
      <c r="E86" s="244">
        <v>8</v>
      </c>
      <c r="F86" s="245"/>
      <c r="G86" s="246">
        <f>ROUND(E86*F86,2)</f>
        <v>0</v>
      </c>
      <c r="H86" s="247"/>
      <c r="I86" s="248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 t="s">
        <v>241</v>
      </c>
      <c r="S86" s="246" t="s">
        <v>114</v>
      </c>
      <c r="T86" s="249" t="s">
        <v>114</v>
      </c>
      <c r="U86" s="229">
        <v>0</v>
      </c>
      <c r="V86" s="229">
        <f>ROUND(E86*U86,2)</f>
        <v>0</v>
      </c>
      <c r="W86" s="229"/>
      <c r="X86" s="229" t="s">
        <v>72</v>
      </c>
      <c r="Y86" s="250">
        <f>I86</f>
        <v>0</v>
      </c>
      <c r="Z86" s="250">
        <f>K86</f>
        <v>0</v>
      </c>
      <c r="AA86" s="250">
        <f>M86</f>
        <v>0</v>
      </c>
      <c r="AB86" s="250">
        <f>O86</f>
        <v>0</v>
      </c>
      <c r="AC86" s="250">
        <f>Q86</f>
        <v>0</v>
      </c>
      <c r="AD86" s="250">
        <f>V86</f>
        <v>0</v>
      </c>
      <c r="AE86" s="251"/>
      <c r="AF86" s="250">
        <f>G86</f>
        <v>0</v>
      </c>
      <c r="AG86" s="251" t="s">
        <v>238</v>
      </c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</row>
    <row r="87" spans="1:60" outlineLevel="2" x14ac:dyDescent="0.25">
      <c r="A87" s="241">
        <v>37</v>
      </c>
      <c r="B87" s="242" t="s">
        <v>268</v>
      </c>
      <c r="C87" s="263" t="s">
        <v>269</v>
      </c>
      <c r="D87" s="243" t="s">
        <v>117</v>
      </c>
      <c r="E87" s="244">
        <v>2</v>
      </c>
      <c r="F87" s="245"/>
      <c r="G87" s="246">
        <f>ROUND(E87*F87,2)</f>
        <v>0</v>
      </c>
      <c r="H87" s="247"/>
      <c r="I87" s="248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 t="s">
        <v>241</v>
      </c>
      <c r="S87" s="246" t="s">
        <v>114</v>
      </c>
      <c r="T87" s="249" t="s">
        <v>114</v>
      </c>
      <c r="U87" s="229">
        <v>0</v>
      </c>
      <c r="V87" s="229">
        <f>ROUND(E87*U87,2)</f>
        <v>0</v>
      </c>
      <c r="W87" s="229"/>
      <c r="X87" s="229" t="s">
        <v>72</v>
      </c>
      <c r="Y87" s="250">
        <f>I87</f>
        <v>0</v>
      </c>
      <c r="Z87" s="250">
        <f>K87</f>
        <v>0</v>
      </c>
      <c r="AA87" s="250">
        <f>M87</f>
        <v>0</v>
      </c>
      <c r="AB87" s="250">
        <f>O87</f>
        <v>0</v>
      </c>
      <c r="AC87" s="250">
        <f>Q87</f>
        <v>0</v>
      </c>
      <c r="AD87" s="250">
        <f>V87</f>
        <v>0</v>
      </c>
      <c r="AE87" s="251"/>
      <c r="AF87" s="250">
        <f>G87</f>
        <v>0</v>
      </c>
      <c r="AG87" s="251" t="s">
        <v>238</v>
      </c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</row>
    <row r="88" spans="1:60" outlineLevel="2" x14ac:dyDescent="0.25">
      <c r="A88" s="241">
        <v>38</v>
      </c>
      <c r="B88" s="242" t="s">
        <v>270</v>
      </c>
      <c r="C88" s="263" t="s">
        <v>271</v>
      </c>
      <c r="D88" s="243" t="s">
        <v>117</v>
      </c>
      <c r="E88" s="244">
        <v>19</v>
      </c>
      <c r="F88" s="245"/>
      <c r="G88" s="246">
        <f>ROUND(E88*F88,2)</f>
        <v>0</v>
      </c>
      <c r="H88" s="247"/>
      <c r="I88" s="248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 t="s">
        <v>241</v>
      </c>
      <c r="S88" s="246" t="s">
        <v>114</v>
      </c>
      <c r="T88" s="249" t="s">
        <v>114</v>
      </c>
      <c r="U88" s="229">
        <v>0</v>
      </c>
      <c r="V88" s="229">
        <f>ROUND(E88*U88,2)</f>
        <v>0</v>
      </c>
      <c r="W88" s="229"/>
      <c r="X88" s="229" t="s">
        <v>72</v>
      </c>
      <c r="Y88" s="250">
        <f>I88</f>
        <v>0</v>
      </c>
      <c r="Z88" s="250">
        <f>K88</f>
        <v>0</v>
      </c>
      <c r="AA88" s="250">
        <f>M88</f>
        <v>0</v>
      </c>
      <c r="AB88" s="250">
        <f>O88</f>
        <v>0</v>
      </c>
      <c r="AC88" s="250">
        <f>Q88</f>
        <v>0</v>
      </c>
      <c r="AD88" s="250">
        <f>V88</f>
        <v>0</v>
      </c>
      <c r="AE88" s="251"/>
      <c r="AF88" s="250">
        <f>G88</f>
        <v>0</v>
      </c>
      <c r="AG88" s="251" t="s">
        <v>238</v>
      </c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</row>
    <row r="89" spans="1:60" outlineLevel="2" x14ac:dyDescent="0.25">
      <c r="A89" s="241">
        <v>39</v>
      </c>
      <c r="B89" s="242" t="s">
        <v>272</v>
      </c>
      <c r="C89" s="263" t="s">
        <v>273</v>
      </c>
      <c r="D89" s="243" t="s">
        <v>117</v>
      </c>
      <c r="E89" s="244">
        <v>1</v>
      </c>
      <c r="F89" s="245"/>
      <c r="G89" s="246">
        <f>ROUND(E89*F89,2)</f>
        <v>0</v>
      </c>
      <c r="H89" s="247"/>
      <c r="I89" s="248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 t="s">
        <v>241</v>
      </c>
      <c r="S89" s="246" t="s">
        <v>114</v>
      </c>
      <c r="T89" s="249" t="s">
        <v>114</v>
      </c>
      <c r="U89" s="229">
        <v>0</v>
      </c>
      <c r="V89" s="229">
        <f>ROUND(E89*U89,2)</f>
        <v>0</v>
      </c>
      <c r="W89" s="229"/>
      <c r="X89" s="229" t="s">
        <v>72</v>
      </c>
      <c r="Y89" s="250">
        <f>I89</f>
        <v>0</v>
      </c>
      <c r="Z89" s="250">
        <f>K89</f>
        <v>0</v>
      </c>
      <c r="AA89" s="250">
        <f>M89</f>
        <v>0</v>
      </c>
      <c r="AB89" s="250">
        <f>O89</f>
        <v>0</v>
      </c>
      <c r="AC89" s="250">
        <f>Q89</f>
        <v>0</v>
      </c>
      <c r="AD89" s="250">
        <f>V89</f>
        <v>0</v>
      </c>
      <c r="AE89" s="251"/>
      <c r="AF89" s="250">
        <f>G89</f>
        <v>0</v>
      </c>
      <c r="AG89" s="251" t="s">
        <v>238</v>
      </c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</row>
    <row r="90" spans="1:60" outlineLevel="2" x14ac:dyDescent="0.25">
      <c r="A90" s="241">
        <v>41</v>
      </c>
      <c r="B90" s="242" t="s">
        <v>274</v>
      </c>
      <c r="C90" s="263" t="s">
        <v>275</v>
      </c>
      <c r="D90" s="243" t="s">
        <v>237</v>
      </c>
      <c r="E90" s="244">
        <v>1</v>
      </c>
      <c r="F90" s="245"/>
      <c r="G90" s="246">
        <f>ROUND(E90*F90,2)</f>
        <v>0</v>
      </c>
      <c r="H90" s="247"/>
      <c r="I90" s="248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107</v>
      </c>
      <c r="T90" s="249" t="s">
        <v>108</v>
      </c>
      <c r="U90" s="229">
        <v>0</v>
      </c>
      <c r="V90" s="229">
        <f>ROUND(E90*U90,2)</f>
        <v>0</v>
      </c>
      <c r="W90" s="229"/>
      <c r="X90" s="229" t="s">
        <v>72</v>
      </c>
      <c r="Y90" s="250">
        <f>I90</f>
        <v>0</v>
      </c>
      <c r="Z90" s="250">
        <f>K90</f>
        <v>0</v>
      </c>
      <c r="AA90" s="250">
        <f>M90</f>
        <v>0</v>
      </c>
      <c r="AB90" s="250">
        <f>O90</f>
        <v>0</v>
      </c>
      <c r="AC90" s="250">
        <f>Q90</f>
        <v>0</v>
      </c>
      <c r="AD90" s="250">
        <f>V90</f>
        <v>0</v>
      </c>
      <c r="AE90" s="251"/>
      <c r="AF90" s="250">
        <f>G90</f>
        <v>0</v>
      </c>
      <c r="AG90" s="251" t="s">
        <v>238</v>
      </c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</row>
    <row r="91" spans="1:60" outlineLevel="2" x14ac:dyDescent="0.25">
      <c r="A91" s="241">
        <v>42</v>
      </c>
      <c r="B91" s="242" t="s">
        <v>276</v>
      </c>
      <c r="C91" s="263" t="s">
        <v>277</v>
      </c>
      <c r="D91" s="243" t="s">
        <v>117</v>
      </c>
      <c r="E91" s="244">
        <v>1</v>
      </c>
      <c r="F91" s="245"/>
      <c r="G91" s="246">
        <f>ROUND(E91*F91,2)</f>
        <v>0</v>
      </c>
      <c r="H91" s="247"/>
      <c r="I91" s="248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 t="s">
        <v>241</v>
      </c>
      <c r="S91" s="246" t="s">
        <v>114</v>
      </c>
      <c r="T91" s="249" t="s">
        <v>114</v>
      </c>
      <c r="U91" s="229">
        <v>0</v>
      </c>
      <c r="V91" s="229">
        <f>ROUND(E91*U91,2)</f>
        <v>0</v>
      </c>
      <c r="W91" s="229"/>
      <c r="X91" s="229" t="s">
        <v>72</v>
      </c>
      <c r="Y91" s="250">
        <f>I91</f>
        <v>0</v>
      </c>
      <c r="Z91" s="250">
        <f>K91</f>
        <v>0</v>
      </c>
      <c r="AA91" s="250">
        <f>M91</f>
        <v>0</v>
      </c>
      <c r="AB91" s="250">
        <f>O91</f>
        <v>0</v>
      </c>
      <c r="AC91" s="250">
        <f>Q91</f>
        <v>0</v>
      </c>
      <c r="AD91" s="250">
        <f>V91</f>
        <v>0</v>
      </c>
      <c r="AE91" s="251"/>
      <c r="AF91" s="250">
        <f>G91</f>
        <v>0</v>
      </c>
      <c r="AG91" s="251" t="s">
        <v>238</v>
      </c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</row>
    <row r="92" spans="1:60" ht="20.399999999999999" outlineLevel="2" x14ac:dyDescent="0.25">
      <c r="A92" s="241">
        <v>43</v>
      </c>
      <c r="B92" s="242" t="s">
        <v>278</v>
      </c>
      <c r="C92" s="263" t="s">
        <v>279</v>
      </c>
      <c r="D92" s="243" t="s">
        <v>237</v>
      </c>
      <c r="E92" s="244">
        <v>1</v>
      </c>
      <c r="F92" s="245"/>
      <c r="G92" s="246">
        <f>ROUND(E92*F92,2)</f>
        <v>0</v>
      </c>
      <c r="H92" s="247"/>
      <c r="I92" s="248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107</v>
      </c>
      <c r="T92" s="249" t="s">
        <v>108</v>
      </c>
      <c r="U92" s="229">
        <v>0</v>
      </c>
      <c r="V92" s="229">
        <f>ROUND(E92*U92,2)</f>
        <v>0</v>
      </c>
      <c r="W92" s="229"/>
      <c r="X92" s="229" t="s">
        <v>72</v>
      </c>
      <c r="Y92" s="250">
        <f>I92</f>
        <v>0</v>
      </c>
      <c r="Z92" s="250">
        <f>K92</f>
        <v>0</v>
      </c>
      <c r="AA92" s="250">
        <f>M92</f>
        <v>0</v>
      </c>
      <c r="AB92" s="250">
        <f>O92</f>
        <v>0</v>
      </c>
      <c r="AC92" s="250">
        <f>Q92</f>
        <v>0</v>
      </c>
      <c r="AD92" s="250">
        <f>V92</f>
        <v>0</v>
      </c>
      <c r="AE92" s="251"/>
      <c r="AF92" s="250">
        <f>G92</f>
        <v>0</v>
      </c>
      <c r="AG92" s="251" t="s">
        <v>238</v>
      </c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</row>
    <row r="93" spans="1:60" ht="20.399999999999999" outlineLevel="2" x14ac:dyDescent="0.25">
      <c r="A93" s="241">
        <v>45</v>
      </c>
      <c r="B93" s="242" t="s">
        <v>280</v>
      </c>
      <c r="C93" s="263" t="s">
        <v>281</v>
      </c>
      <c r="D93" s="243" t="s">
        <v>117</v>
      </c>
      <c r="E93" s="244">
        <v>87</v>
      </c>
      <c r="F93" s="245"/>
      <c r="G93" s="246">
        <f>ROUND(E93*F93,2)</f>
        <v>0</v>
      </c>
      <c r="H93" s="247"/>
      <c r="I93" s="248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1.0000000000000001E-5</v>
      </c>
      <c r="O93" s="246">
        <f>ROUND(E93*N93,2)</f>
        <v>0</v>
      </c>
      <c r="P93" s="246">
        <v>0</v>
      </c>
      <c r="Q93" s="246">
        <f>ROUND(E93*P93,2)</f>
        <v>0</v>
      </c>
      <c r="R93" s="246" t="s">
        <v>241</v>
      </c>
      <c r="S93" s="246" t="s">
        <v>114</v>
      </c>
      <c r="T93" s="249" t="s">
        <v>114</v>
      </c>
      <c r="U93" s="229">
        <v>0</v>
      </c>
      <c r="V93" s="229">
        <f>ROUND(E93*U93,2)</f>
        <v>0</v>
      </c>
      <c r="W93" s="229"/>
      <c r="X93" s="229" t="s">
        <v>72</v>
      </c>
      <c r="Y93" s="250">
        <f>I93</f>
        <v>0</v>
      </c>
      <c r="Z93" s="250">
        <f>K93</f>
        <v>0</v>
      </c>
      <c r="AA93" s="250">
        <f>M93</f>
        <v>0</v>
      </c>
      <c r="AB93" s="250">
        <f>O93</f>
        <v>0</v>
      </c>
      <c r="AC93" s="250">
        <f>Q93</f>
        <v>0</v>
      </c>
      <c r="AD93" s="250">
        <f>V93</f>
        <v>0</v>
      </c>
      <c r="AE93" s="251"/>
      <c r="AF93" s="250">
        <f>G93</f>
        <v>0</v>
      </c>
      <c r="AG93" s="251" t="s">
        <v>238</v>
      </c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</row>
    <row r="94" spans="1:60" ht="20.399999999999999" outlineLevel="2" x14ac:dyDescent="0.25">
      <c r="A94" s="241">
        <v>47</v>
      </c>
      <c r="B94" s="242" t="s">
        <v>282</v>
      </c>
      <c r="C94" s="263" t="s">
        <v>283</v>
      </c>
      <c r="D94" s="243" t="s">
        <v>284</v>
      </c>
      <c r="E94" s="244">
        <v>5</v>
      </c>
      <c r="F94" s="245"/>
      <c r="G94" s="246">
        <f>ROUND(E94*F94,2)</f>
        <v>0</v>
      </c>
      <c r="H94" s="247"/>
      <c r="I94" s="248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107</v>
      </c>
      <c r="T94" s="249" t="s">
        <v>108</v>
      </c>
      <c r="U94" s="229">
        <v>0</v>
      </c>
      <c r="V94" s="229">
        <f>ROUND(E94*U94,2)</f>
        <v>0</v>
      </c>
      <c r="W94" s="229"/>
      <c r="X94" s="229" t="s">
        <v>72</v>
      </c>
      <c r="Y94" s="250">
        <f>I94</f>
        <v>0</v>
      </c>
      <c r="Z94" s="250">
        <f>K94</f>
        <v>0</v>
      </c>
      <c r="AA94" s="250">
        <f>M94</f>
        <v>0</v>
      </c>
      <c r="AB94" s="250">
        <f>O94</f>
        <v>0</v>
      </c>
      <c r="AC94" s="250">
        <f>Q94</f>
        <v>0</v>
      </c>
      <c r="AD94" s="250">
        <f>V94</f>
        <v>0</v>
      </c>
      <c r="AE94" s="251"/>
      <c r="AF94" s="250">
        <f>G94</f>
        <v>0</v>
      </c>
      <c r="AG94" s="251" t="s">
        <v>238</v>
      </c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</row>
    <row r="95" spans="1:60" outlineLevel="2" x14ac:dyDescent="0.25">
      <c r="A95" s="241">
        <v>48</v>
      </c>
      <c r="B95" s="242" t="s">
        <v>285</v>
      </c>
      <c r="C95" s="263" t="s">
        <v>286</v>
      </c>
      <c r="D95" s="243" t="s">
        <v>117</v>
      </c>
      <c r="E95" s="244">
        <v>34</v>
      </c>
      <c r="F95" s="245"/>
      <c r="G95" s="246">
        <f>ROUND(E95*F95,2)</f>
        <v>0</v>
      </c>
      <c r="H95" s="247"/>
      <c r="I95" s="248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 t="s">
        <v>241</v>
      </c>
      <c r="S95" s="246" t="s">
        <v>114</v>
      </c>
      <c r="T95" s="249" t="s">
        <v>114</v>
      </c>
      <c r="U95" s="229">
        <v>0</v>
      </c>
      <c r="V95" s="229">
        <f>ROUND(E95*U95,2)</f>
        <v>0</v>
      </c>
      <c r="W95" s="229"/>
      <c r="X95" s="229" t="s">
        <v>72</v>
      </c>
      <c r="Y95" s="250">
        <f>I95</f>
        <v>0</v>
      </c>
      <c r="Z95" s="250">
        <f>K95</f>
        <v>0</v>
      </c>
      <c r="AA95" s="250">
        <f>M95</f>
        <v>0</v>
      </c>
      <c r="AB95" s="250">
        <f>O95</f>
        <v>0</v>
      </c>
      <c r="AC95" s="250">
        <f>Q95</f>
        <v>0</v>
      </c>
      <c r="AD95" s="250">
        <f>V95</f>
        <v>0</v>
      </c>
      <c r="AE95" s="251"/>
      <c r="AF95" s="250">
        <f>G95</f>
        <v>0</v>
      </c>
      <c r="AG95" s="251" t="s">
        <v>238</v>
      </c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</row>
    <row r="96" spans="1:60" outlineLevel="2" x14ac:dyDescent="0.25">
      <c r="A96" s="241">
        <v>49</v>
      </c>
      <c r="B96" s="242" t="s">
        <v>287</v>
      </c>
      <c r="C96" s="263" t="s">
        <v>288</v>
      </c>
      <c r="D96" s="243" t="s">
        <v>117</v>
      </c>
      <c r="E96" s="244">
        <v>62</v>
      </c>
      <c r="F96" s="245"/>
      <c r="G96" s="246">
        <f>ROUND(E96*F96,2)</f>
        <v>0</v>
      </c>
      <c r="H96" s="247"/>
      <c r="I96" s="248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 t="s">
        <v>241</v>
      </c>
      <c r="S96" s="246" t="s">
        <v>114</v>
      </c>
      <c r="T96" s="249" t="s">
        <v>114</v>
      </c>
      <c r="U96" s="229">
        <v>0</v>
      </c>
      <c r="V96" s="229">
        <f>ROUND(E96*U96,2)</f>
        <v>0</v>
      </c>
      <c r="W96" s="229"/>
      <c r="X96" s="229" t="s">
        <v>72</v>
      </c>
      <c r="Y96" s="250">
        <f>I96</f>
        <v>0</v>
      </c>
      <c r="Z96" s="250">
        <f>K96</f>
        <v>0</v>
      </c>
      <c r="AA96" s="250">
        <f>M96</f>
        <v>0</v>
      </c>
      <c r="AB96" s="250">
        <f>O96</f>
        <v>0</v>
      </c>
      <c r="AC96" s="250">
        <f>Q96</f>
        <v>0</v>
      </c>
      <c r="AD96" s="250">
        <f>V96</f>
        <v>0</v>
      </c>
      <c r="AE96" s="251"/>
      <c r="AF96" s="250">
        <f>G96</f>
        <v>0</v>
      </c>
      <c r="AG96" s="251" t="s">
        <v>238</v>
      </c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</row>
    <row r="97" spans="1:60" outlineLevel="2" x14ac:dyDescent="0.25">
      <c r="A97" s="241">
        <v>50</v>
      </c>
      <c r="B97" s="242" t="s">
        <v>289</v>
      </c>
      <c r="C97" s="263" t="s">
        <v>290</v>
      </c>
      <c r="D97" s="243" t="s">
        <v>117</v>
      </c>
      <c r="E97" s="244">
        <v>26</v>
      </c>
      <c r="F97" s="245"/>
      <c r="G97" s="246">
        <f>ROUND(E97*F97,2)</f>
        <v>0</v>
      </c>
      <c r="H97" s="247"/>
      <c r="I97" s="248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 t="s">
        <v>241</v>
      </c>
      <c r="S97" s="246" t="s">
        <v>114</v>
      </c>
      <c r="T97" s="249" t="s">
        <v>114</v>
      </c>
      <c r="U97" s="229">
        <v>0</v>
      </c>
      <c r="V97" s="229">
        <f>ROUND(E97*U97,2)</f>
        <v>0</v>
      </c>
      <c r="W97" s="229"/>
      <c r="X97" s="229" t="s">
        <v>72</v>
      </c>
      <c r="Y97" s="250">
        <f>I97</f>
        <v>0</v>
      </c>
      <c r="Z97" s="250">
        <f>K97</f>
        <v>0</v>
      </c>
      <c r="AA97" s="250">
        <f>M97</f>
        <v>0</v>
      </c>
      <c r="AB97" s="250">
        <f>O97</f>
        <v>0</v>
      </c>
      <c r="AC97" s="250">
        <f>Q97</f>
        <v>0</v>
      </c>
      <c r="AD97" s="250">
        <f>V97</f>
        <v>0</v>
      </c>
      <c r="AE97" s="251"/>
      <c r="AF97" s="250">
        <f>G97</f>
        <v>0</v>
      </c>
      <c r="AG97" s="251" t="s">
        <v>238</v>
      </c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</row>
    <row r="98" spans="1:60" ht="20.399999999999999" outlineLevel="2" x14ac:dyDescent="0.25">
      <c r="A98" s="241">
        <v>51</v>
      </c>
      <c r="B98" s="242" t="s">
        <v>291</v>
      </c>
      <c r="C98" s="263" t="s">
        <v>292</v>
      </c>
      <c r="D98" s="243" t="s">
        <v>237</v>
      </c>
      <c r="E98" s="244">
        <v>1</v>
      </c>
      <c r="F98" s="245"/>
      <c r="G98" s="246">
        <f>ROUND(E98*F98,2)</f>
        <v>0</v>
      </c>
      <c r="H98" s="247"/>
      <c r="I98" s="248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107</v>
      </c>
      <c r="T98" s="249" t="s">
        <v>108</v>
      </c>
      <c r="U98" s="229">
        <v>0</v>
      </c>
      <c r="V98" s="229">
        <f>ROUND(E98*U98,2)</f>
        <v>0</v>
      </c>
      <c r="W98" s="229"/>
      <c r="X98" s="229" t="s">
        <v>72</v>
      </c>
      <c r="Y98" s="250">
        <f>I98</f>
        <v>0</v>
      </c>
      <c r="Z98" s="250">
        <f>K98</f>
        <v>0</v>
      </c>
      <c r="AA98" s="250">
        <f>M98</f>
        <v>0</v>
      </c>
      <c r="AB98" s="250">
        <f>O98</f>
        <v>0</v>
      </c>
      <c r="AC98" s="250">
        <f>Q98</f>
        <v>0</v>
      </c>
      <c r="AD98" s="250">
        <f>V98</f>
        <v>0</v>
      </c>
      <c r="AE98" s="251"/>
      <c r="AF98" s="250">
        <f>G98</f>
        <v>0</v>
      </c>
      <c r="AG98" s="251" t="s">
        <v>238</v>
      </c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</row>
    <row r="99" spans="1:60" outlineLevel="2" x14ac:dyDescent="0.25">
      <c r="A99" s="241">
        <v>53</v>
      </c>
      <c r="B99" s="242" t="s">
        <v>293</v>
      </c>
      <c r="C99" s="263" t="s">
        <v>294</v>
      </c>
      <c r="D99" s="243" t="s">
        <v>164</v>
      </c>
      <c r="E99" s="244">
        <v>15</v>
      </c>
      <c r="F99" s="245"/>
      <c r="G99" s="246">
        <f>ROUND(E99*F99,2)</f>
        <v>0</v>
      </c>
      <c r="H99" s="247"/>
      <c r="I99" s="248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1.2999999999999999E-4</v>
      </c>
      <c r="O99" s="246">
        <f>ROUND(E99*N99,2)</f>
        <v>0</v>
      </c>
      <c r="P99" s="246">
        <v>0</v>
      </c>
      <c r="Q99" s="246">
        <f>ROUND(E99*P99,2)</f>
        <v>0</v>
      </c>
      <c r="R99" s="246" t="s">
        <v>241</v>
      </c>
      <c r="S99" s="246" t="s">
        <v>114</v>
      </c>
      <c r="T99" s="249" t="s">
        <v>114</v>
      </c>
      <c r="U99" s="229">
        <v>0</v>
      </c>
      <c r="V99" s="229">
        <f>ROUND(E99*U99,2)</f>
        <v>0</v>
      </c>
      <c r="W99" s="229"/>
      <c r="X99" s="229" t="s">
        <v>72</v>
      </c>
      <c r="Y99" s="250">
        <f>I99</f>
        <v>0</v>
      </c>
      <c r="Z99" s="250">
        <f>K99</f>
        <v>0</v>
      </c>
      <c r="AA99" s="250">
        <f>M99</f>
        <v>0</v>
      </c>
      <c r="AB99" s="250">
        <f>O99</f>
        <v>0</v>
      </c>
      <c r="AC99" s="250">
        <f>Q99</f>
        <v>0</v>
      </c>
      <c r="AD99" s="250">
        <f>V99</f>
        <v>0</v>
      </c>
      <c r="AE99" s="251"/>
      <c r="AF99" s="250">
        <f>G99</f>
        <v>0</v>
      </c>
      <c r="AG99" s="251" t="s">
        <v>238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</row>
    <row r="100" spans="1:60" ht="20.399999999999999" outlineLevel="2" x14ac:dyDescent="0.25">
      <c r="A100" s="241">
        <v>55</v>
      </c>
      <c r="B100" s="242" t="s">
        <v>295</v>
      </c>
      <c r="C100" s="263" t="s">
        <v>296</v>
      </c>
      <c r="D100" s="243" t="s">
        <v>117</v>
      </c>
      <c r="E100" s="244">
        <v>1</v>
      </c>
      <c r="F100" s="245"/>
      <c r="G100" s="246">
        <f>ROUND(E100*F100,2)</f>
        <v>0</v>
      </c>
      <c r="H100" s="247"/>
      <c r="I100" s="248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1E-4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107</v>
      </c>
      <c r="T100" s="249" t="s">
        <v>108</v>
      </c>
      <c r="U100" s="229">
        <v>0</v>
      </c>
      <c r="V100" s="229">
        <f>ROUND(E100*U100,2)</f>
        <v>0</v>
      </c>
      <c r="W100" s="229"/>
      <c r="X100" s="229" t="s">
        <v>72</v>
      </c>
      <c r="Y100" s="250">
        <f>I100</f>
        <v>0</v>
      </c>
      <c r="Z100" s="250">
        <f>K100</f>
        <v>0</v>
      </c>
      <c r="AA100" s="250">
        <f>M100</f>
        <v>0</v>
      </c>
      <c r="AB100" s="250">
        <f>O100</f>
        <v>0</v>
      </c>
      <c r="AC100" s="250">
        <f>Q100</f>
        <v>0</v>
      </c>
      <c r="AD100" s="250">
        <f>V100</f>
        <v>0</v>
      </c>
      <c r="AE100" s="251"/>
      <c r="AF100" s="250">
        <f>G100</f>
        <v>0</v>
      </c>
      <c r="AG100" s="251" t="s">
        <v>238</v>
      </c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</row>
    <row r="101" spans="1:60" ht="20.399999999999999" outlineLevel="2" x14ac:dyDescent="0.25">
      <c r="A101" s="241">
        <v>57</v>
      </c>
      <c r="B101" s="242" t="s">
        <v>297</v>
      </c>
      <c r="C101" s="263" t="s">
        <v>298</v>
      </c>
      <c r="D101" s="243" t="s">
        <v>106</v>
      </c>
      <c r="E101" s="244">
        <v>1</v>
      </c>
      <c r="F101" s="245"/>
      <c r="G101" s="246">
        <f>ROUND(E101*F101,2)</f>
        <v>0</v>
      </c>
      <c r="H101" s="247"/>
      <c r="I101" s="248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107</v>
      </c>
      <c r="T101" s="249" t="s">
        <v>108</v>
      </c>
      <c r="U101" s="229">
        <v>0</v>
      </c>
      <c r="V101" s="229">
        <f>ROUND(E101*U101,2)</f>
        <v>0</v>
      </c>
      <c r="W101" s="229"/>
      <c r="X101" s="229" t="s">
        <v>72</v>
      </c>
      <c r="Y101" s="250">
        <f>I101</f>
        <v>0</v>
      </c>
      <c r="Z101" s="250">
        <f>K101</f>
        <v>0</v>
      </c>
      <c r="AA101" s="250">
        <f>M101</f>
        <v>0</v>
      </c>
      <c r="AB101" s="250">
        <f>O101</f>
        <v>0</v>
      </c>
      <c r="AC101" s="250">
        <f>Q101</f>
        <v>0</v>
      </c>
      <c r="AD101" s="250">
        <f>V101</f>
        <v>0</v>
      </c>
      <c r="AE101" s="251"/>
      <c r="AF101" s="250">
        <f>G101</f>
        <v>0</v>
      </c>
      <c r="AG101" s="251" t="s">
        <v>238</v>
      </c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</row>
    <row r="102" spans="1:60" ht="20.399999999999999" outlineLevel="2" x14ac:dyDescent="0.25">
      <c r="A102" s="241">
        <v>58</v>
      </c>
      <c r="B102" s="242" t="s">
        <v>299</v>
      </c>
      <c r="C102" s="263" t="s">
        <v>300</v>
      </c>
      <c r="D102" s="243" t="s">
        <v>117</v>
      </c>
      <c r="E102" s="244">
        <v>3</v>
      </c>
      <c r="F102" s="245"/>
      <c r="G102" s="246">
        <f>ROUND(E102*F102,2)</f>
        <v>0</v>
      </c>
      <c r="H102" s="247"/>
      <c r="I102" s="248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1.6000000000000001E-4</v>
      </c>
      <c r="O102" s="246">
        <f>ROUND(E102*N102,2)</f>
        <v>0</v>
      </c>
      <c r="P102" s="246">
        <v>0</v>
      </c>
      <c r="Q102" s="246">
        <f>ROUND(E102*P102,2)</f>
        <v>0</v>
      </c>
      <c r="R102" s="246" t="s">
        <v>241</v>
      </c>
      <c r="S102" s="246" t="s">
        <v>114</v>
      </c>
      <c r="T102" s="249" t="s">
        <v>114</v>
      </c>
      <c r="U102" s="229">
        <v>0</v>
      </c>
      <c r="V102" s="229">
        <f>ROUND(E102*U102,2)</f>
        <v>0</v>
      </c>
      <c r="W102" s="229"/>
      <c r="X102" s="229" t="s">
        <v>72</v>
      </c>
      <c r="Y102" s="250">
        <f>I102</f>
        <v>0</v>
      </c>
      <c r="Z102" s="250">
        <f>K102</f>
        <v>0</v>
      </c>
      <c r="AA102" s="250">
        <f>M102</f>
        <v>0</v>
      </c>
      <c r="AB102" s="250">
        <f>O102</f>
        <v>0</v>
      </c>
      <c r="AC102" s="250">
        <f>Q102</f>
        <v>0</v>
      </c>
      <c r="AD102" s="250">
        <f>V102</f>
        <v>0</v>
      </c>
      <c r="AE102" s="251"/>
      <c r="AF102" s="250">
        <f>G102</f>
        <v>0</v>
      </c>
      <c r="AG102" s="251" t="s">
        <v>238</v>
      </c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</row>
    <row r="103" spans="1:60" outlineLevel="2" x14ac:dyDescent="0.25">
      <c r="A103" s="241">
        <v>60</v>
      </c>
      <c r="B103" s="242" t="s">
        <v>301</v>
      </c>
      <c r="C103" s="263" t="s">
        <v>302</v>
      </c>
      <c r="D103" s="243" t="s">
        <v>117</v>
      </c>
      <c r="E103" s="244">
        <v>117</v>
      </c>
      <c r="F103" s="245"/>
      <c r="G103" s="246">
        <f>ROUND(E103*F103,2)</f>
        <v>0</v>
      </c>
      <c r="H103" s="247"/>
      <c r="I103" s="248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3.0000000000000001E-5</v>
      </c>
      <c r="O103" s="246">
        <f>ROUND(E103*N103,2)</f>
        <v>0</v>
      </c>
      <c r="P103" s="246">
        <v>0</v>
      </c>
      <c r="Q103" s="246">
        <f>ROUND(E103*P103,2)</f>
        <v>0</v>
      </c>
      <c r="R103" s="246" t="s">
        <v>241</v>
      </c>
      <c r="S103" s="246" t="s">
        <v>114</v>
      </c>
      <c r="T103" s="249" t="s">
        <v>114</v>
      </c>
      <c r="U103" s="229">
        <v>0</v>
      </c>
      <c r="V103" s="229">
        <f>ROUND(E103*U103,2)</f>
        <v>0</v>
      </c>
      <c r="W103" s="229"/>
      <c r="X103" s="229" t="s">
        <v>72</v>
      </c>
      <c r="Y103" s="250">
        <f>I103</f>
        <v>0</v>
      </c>
      <c r="Z103" s="250">
        <f>K103</f>
        <v>0</v>
      </c>
      <c r="AA103" s="250">
        <f>M103</f>
        <v>0</v>
      </c>
      <c r="AB103" s="250">
        <f>O103</f>
        <v>0</v>
      </c>
      <c r="AC103" s="250">
        <f>Q103</f>
        <v>0</v>
      </c>
      <c r="AD103" s="250">
        <f>V103</f>
        <v>0</v>
      </c>
      <c r="AE103" s="251"/>
      <c r="AF103" s="250">
        <f>G103</f>
        <v>0</v>
      </c>
      <c r="AG103" s="251" t="s">
        <v>238</v>
      </c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</row>
    <row r="104" spans="1:60" outlineLevel="2" x14ac:dyDescent="0.25">
      <c r="A104" s="241">
        <v>61</v>
      </c>
      <c r="B104" s="242" t="s">
        <v>303</v>
      </c>
      <c r="C104" s="263" t="s">
        <v>304</v>
      </c>
      <c r="D104" s="243" t="s">
        <v>117</v>
      </c>
      <c r="E104" s="244">
        <v>14</v>
      </c>
      <c r="F104" s="245"/>
      <c r="G104" s="246">
        <f>ROUND(E104*F104,2)</f>
        <v>0</v>
      </c>
      <c r="H104" s="247"/>
      <c r="I104" s="248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4.0000000000000003E-5</v>
      </c>
      <c r="O104" s="246">
        <f>ROUND(E104*N104,2)</f>
        <v>0</v>
      </c>
      <c r="P104" s="246">
        <v>0</v>
      </c>
      <c r="Q104" s="246">
        <f>ROUND(E104*P104,2)</f>
        <v>0</v>
      </c>
      <c r="R104" s="246" t="s">
        <v>241</v>
      </c>
      <c r="S104" s="246" t="s">
        <v>114</v>
      </c>
      <c r="T104" s="249" t="s">
        <v>114</v>
      </c>
      <c r="U104" s="229">
        <v>0</v>
      </c>
      <c r="V104" s="229">
        <f>ROUND(E104*U104,2)</f>
        <v>0</v>
      </c>
      <c r="W104" s="229"/>
      <c r="X104" s="229" t="s">
        <v>72</v>
      </c>
      <c r="Y104" s="250">
        <f>I104</f>
        <v>0</v>
      </c>
      <c r="Z104" s="250">
        <f>K104</f>
        <v>0</v>
      </c>
      <c r="AA104" s="250">
        <f>M104</f>
        <v>0</v>
      </c>
      <c r="AB104" s="250">
        <f>O104</f>
        <v>0</v>
      </c>
      <c r="AC104" s="250">
        <f>Q104</f>
        <v>0</v>
      </c>
      <c r="AD104" s="250">
        <f>V104</f>
        <v>0</v>
      </c>
      <c r="AE104" s="251"/>
      <c r="AF104" s="250">
        <f>G104</f>
        <v>0</v>
      </c>
      <c r="AG104" s="251" t="s">
        <v>238</v>
      </c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</row>
    <row r="105" spans="1:60" outlineLevel="2" x14ac:dyDescent="0.25">
      <c r="A105" s="241">
        <v>65</v>
      </c>
      <c r="B105" s="242" t="s">
        <v>305</v>
      </c>
      <c r="C105" s="263" t="s">
        <v>306</v>
      </c>
      <c r="D105" s="243" t="s">
        <v>117</v>
      </c>
      <c r="E105" s="244">
        <v>5</v>
      </c>
      <c r="F105" s="245"/>
      <c r="G105" s="246">
        <f>ROUND(E105*F105,2)</f>
        <v>0</v>
      </c>
      <c r="H105" s="247"/>
      <c r="I105" s="248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 t="s">
        <v>241</v>
      </c>
      <c r="S105" s="246" t="s">
        <v>114</v>
      </c>
      <c r="T105" s="249" t="s">
        <v>114</v>
      </c>
      <c r="U105" s="229">
        <v>0</v>
      </c>
      <c r="V105" s="229">
        <f>ROUND(E105*U105,2)</f>
        <v>0</v>
      </c>
      <c r="W105" s="229"/>
      <c r="X105" s="229" t="s">
        <v>72</v>
      </c>
      <c r="Y105" s="250">
        <f>I105</f>
        <v>0</v>
      </c>
      <c r="Z105" s="250">
        <f>K105</f>
        <v>0</v>
      </c>
      <c r="AA105" s="250">
        <f>M105</f>
        <v>0</v>
      </c>
      <c r="AB105" s="250">
        <f>O105</f>
        <v>0</v>
      </c>
      <c r="AC105" s="250">
        <f>Q105</f>
        <v>0</v>
      </c>
      <c r="AD105" s="250">
        <f>V105</f>
        <v>0</v>
      </c>
      <c r="AE105" s="251"/>
      <c r="AF105" s="250">
        <f>G105</f>
        <v>0</v>
      </c>
      <c r="AG105" s="251" t="s">
        <v>238</v>
      </c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</row>
    <row r="106" spans="1:60" outlineLevel="2" x14ac:dyDescent="0.25">
      <c r="A106" s="241">
        <v>69</v>
      </c>
      <c r="B106" s="242" t="s">
        <v>307</v>
      </c>
      <c r="C106" s="263" t="s">
        <v>308</v>
      </c>
      <c r="D106" s="243" t="s">
        <v>117</v>
      </c>
      <c r="E106" s="244">
        <v>2</v>
      </c>
      <c r="F106" s="245"/>
      <c r="G106" s="246">
        <f>ROUND(E106*F106,2)</f>
        <v>0</v>
      </c>
      <c r="H106" s="247"/>
      <c r="I106" s="248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2.2000000000000001E-4</v>
      </c>
      <c r="O106" s="246">
        <f>ROUND(E106*N106,2)</f>
        <v>0</v>
      </c>
      <c r="P106" s="246">
        <v>0</v>
      </c>
      <c r="Q106" s="246">
        <f>ROUND(E106*P106,2)</f>
        <v>0</v>
      </c>
      <c r="R106" s="246" t="s">
        <v>241</v>
      </c>
      <c r="S106" s="246" t="s">
        <v>114</v>
      </c>
      <c r="T106" s="249" t="s">
        <v>114</v>
      </c>
      <c r="U106" s="229">
        <v>0</v>
      </c>
      <c r="V106" s="229">
        <f>ROUND(E106*U106,2)</f>
        <v>0</v>
      </c>
      <c r="W106" s="229"/>
      <c r="X106" s="229" t="s">
        <v>72</v>
      </c>
      <c r="Y106" s="250">
        <f>I106</f>
        <v>0</v>
      </c>
      <c r="Z106" s="250">
        <f>K106</f>
        <v>0</v>
      </c>
      <c r="AA106" s="250">
        <f>M106</f>
        <v>0</v>
      </c>
      <c r="AB106" s="250">
        <f>O106</f>
        <v>0</v>
      </c>
      <c r="AC106" s="250">
        <f>Q106</f>
        <v>0</v>
      </c>
      <c r="AD106" s="250">
        <f>V106</f>
        <v>0</v>
      </c>
      <c r="AE106" s="251"/>
      <c r="AF106" s="250">
        <f>G106</f>
        <v>0</v>
      </c>
      <c r="AG106" s="251" t="s">
        <v>238</v>
      </c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</row>
    <row r="107" spans="1:60" outlineLevel="2" x14ac:dyDescent="0.25">
      <c r="A107" s="241">
        <v>71</v>
      </c>
      <c r="B107" s="242" t="s">
        <v>309</v>
      </c>
      <c r="C107" s="263" t="s">
        <v>310</v>
      </c>
      <c r="D107" s="243" t="s">
        <v>117</v>
      </c>
      <c r="E107" s="244">
        <v>2</v>
      </c>
      <c r="F107" s="245"/>
      <c r="G107" s="246">
        <f>ROUND(E107*F107,2)</f>
        <v>0</v>
      </c>
      <c r="H107" s="247"/>
      <c r="I107" s="248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2.7999999999999998E-4</v>
      </c>
      <c r="O107" s="246">
        <f>ROUND(E107*N107,2)</f>
        <v>0</v>
      </c>
      <c r="P107" s="246">
        <v>0</v>
      </c>
      <c r="Q107" s="246">
        <f>ROUND(E107*P107,2)</f>
        <v>0</v>
      </c>
      <c r="R107" s="246" t="s">
        <v>241</v>
      </c>
      <c r="S107" s="246" t="s">
        <v>114</v>
      </c>
      <c r="T107" s="249" t="s">
        <v>114</v>
      </c>
      <c r="U107" s="229">
        <v>0</v>
      </c>
      <c r="V107" s="229">
        <f>ROUND(E107*U107,2)</f>
        <v>0</v>
      </c>
      <c r="W107" s="229"/>
      <c r="X107" s="229" t="s">
        <v>72</v>
      </c>
      <c r="Y107" s="250">
        <f>I107</f>
        <v>0</v>
      </c>
      <c r="Z107" s="250">
        <f>K107</f>
        <v>0</v>
      </c>
      <c r="AA107" s="250">
        <f>M107</f>
        <v>0</v>
      </c>
      <c r="AB107" s="250">
        <f>O107</f>
        <v>0</v>
      </c>
      <c r="AC107" s="250">
        <f>Q107</f>
        <v>0</v>
      </c>
      <c r="AD107" s="250">
        <f>V107</f>
        <v>0</v>
      </c>
      <c r="AE107" s="251"/>
      <c r="AF107" s="250">
        <f>G107</f>
        <v>0</v>
      </c>
      <c r="AG107" s="251" t="s">
        <v>238</v>
      </c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</row>
    <row r="108" spans="1:60" outlineLevel="2" x14ac:dyDescent="0.25">
      <c r="A108" s="241">
        <v>74</v>
      </c>
      <c r="B108" s="242" t="s">
        <v>311</v>
      </c>
      <c r="C108" s="263" t="s">
        <v>312</v>
      </c>
      <c r="D108" s="243" t="s">
        <v>164</v>
      </c>
      <c r="E108" s="244">
        <v>3</v>
      </c>
      <c r="F108" s="245"/>
      <c r="G108" s="246">
        <f>ROUND(E108*F108,2)</f>
        <v>0</v>
      </c>
      <c r="H108" s="247"/>
      <c r="I108" s="248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1.7000000000000001E-4</v>
      </c>
      <c r="O108" s="246">
        <f>ROUND(E108*N108,2)</f>
        <v>0</v>
      </c>
      <c r="P108" s="246">
        <v>0</v>
      </c>
      <c r="Q108" s="246">
        <f>ROUND(E108*P108,2)</f>
        <v>0</v>
      </c>
      <c r="R108" s="246" t="s">
        <v>241</v>
      </c>
      <c r="S108" s="246" t="s">
        <v>114</v>
      </c>
      <c r="T108" s="249" t="s">
        <v>114</v>
      </c>
      <c r="U108" s="229">
        <v>0</v>
      </c>
      <c r="V108" s="229">
        <f>ROUND(E108*U108,2)</f>
        <v>0</v>
      </c>
      <c r="W108" s="229"/>
      <c r="X108" s="229" t="s">
        <v>72</v>
      </c>
      <c r="Y108" s="250">
        <f>I108</f>
        <v>0</v>
      </c>
      <c r="Z108" s="250">
        <f>K108</f>
        <v>0</v>
      </c>
      <c r="AA108" s="250">
        <f>M108</f>
        <v>0</v>
      </c>
      <c r="AB108" s="250">
        <f>O108</f>
        <v>0</v>
      </c>
      <c r="AC108" s="250">
        <f>Q108</f>
        <v>0</v>
      </c>
      <c r="AD108" s="250">
        <f>V108</f>
        <v>0</v>
      </c>
      <c r="AE108" s="251"/>
      <c r="AF108" s="250">
        <f>G108</f>
        <v>0</v>
      </c>
      <c r="AG108" s="251" t="s">
        <v>238</v>
      </c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</row>
    <row r="109" spans="1:60" ht="20.399999999999999" outlineLevel="2" x14ac:dyDescent="0.25">
      <c r="A109" s="241">
        <v>76</v>
      </c>
      <c r="B109" s="242" t="s">
        <v>313</v>
      </c>
      <c r="C109" s="263" t="s">
        <v>314</v>
      </c>
      <c r="D109" s="243" t="s">
        <v>237</v>
      </c>
      <c r="E109" s="244">
        <v>1</v>
      </c>
      <c r="F109" s="245"/>
      <c r="G109" s="246">
        <f>ROUND(E109*F109,2)</f>
        <v>0</v>
      </c>
      <c r="H109" s="247"/>
      <c r="I109" s="248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6"/>
      <c r="S109" s="246" t="s">
        <v>107</v>
      </c>
      <c r="T109" s="249" t="s">
        <v>108</v>
      </c>
      <c r="U109" s="229">
        <v>0</v>
      </c>
      <c r="V109" s="229">
        <f>ROUND(E109*U109,2)</f>
        <v>0</v>
      </c>
      <c r="W109" s="229"/>
      <c r="X109" s="229" t="s">
        <v>72</v>
      </c>
      <c r="Y109" s="250">
        <f>I109</f>
        <v>0</v>
      </c>
      <c r="Z109" s="250">
        <f>K109</f>
        <v>0</v>
      </c>
      <c r="AA109" s="250">
        <f>M109</f>
        <v>0</v>
      </c>
      <c r="AB109" s="250">
        <f>O109</f>
        <v>0</v>
      </c>
      <c r="AC109" s="250">
        <f>Q109</f>
        <v>0</v>
      </c>
      <c r="AD109" s="250">
        <f>V109</f>
        <v>0</v>
      </c>
      <c r="AE109" s="251"/>
      <c r="AF109" s="250">
        <f>G109</f>
        <v>0</v>
      </c>
      <c r="AG109" s="251" t="s">
        <v>238</v>
      </c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</row>
    <row r="110" spans="1:60" outlineLevel="2" x14ac:dyDescent="0.25">
      <c r="A110" s="241">
        <v>79</v>
      </c>
      <c r="B110" s="242" t="s">
        <v>315</v>
      </c>
      <c r="C110" s="263" t="s">
        <v>316</v>
      </c>
      <c r="D110" s="243" t="s">
        <v>164</v>
      </c>
      <c r="E110" s="244">
        <v>26</v>
      </c>
      <c r="F110" s="245"/>
      <c r="G110" s="246">
        <f>ROUND(E110*F110,2)</f>
        <v>0</v>
      </c>
      <c r="H110" s="247"/>
      <c r="I110" s="248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4.0000000000000003E-5</v>
      </c>
      <c r="O110" s="246">
        <f>ROUND(E110*N110,2)</f>
        <v>0</v>
      </c>
      <c r="P110" s="246">
        <v>0</v>
      </c>
      <c r="Q110" s="246">
        <f>ROUND(E110*P110,2)</f>
        <v>0</v>
      </c>
      <c r="R110" s="246"/>
      <c r="S110" s="246" t="s">
        <v>107</v>
      </c>
      <c r="T110" s="249" t="s">
        <v>114</v>
      </c>
      <c r="U110" s="229">
        <v>0</v>
      </c>
      <c r="V110" s="229">
        <f>ROUND(E110*U110,2)</f>
        <v>0</v>
      </c>
      <c r="W110" s="229"/>
      <c r="X110" s="229" t="s">
        <v>72</v>
      </c>
      <c r="Y110" s="250">
        <f>I110</f>
        <v>0</v>
      </c>
      <c r="Z110" s="250">
        <f>K110</f>
        <v>0</v>
      </c>
      <c r="AA110" s="250">
        <f>M110</f>
        <v>0</v>
      </c>
      <c r="AB110" s="250">
        <f>O110</f>
        <v>0</v>
      </c>
      <c r="AC110" s="250">
        <f>Q110</f>
        <v>0</v>
      </c>
      <c r="AD110" s="250">
        <f>V110</f>
        <v>0</v>
      </c>
      <c r="AE110" s="251"/>
      <c r="AF110" s="250">
        <f>G110</f>
        <v>0</v>
      </c>
      <c r="AG110" s="251" t="s">
        <v>238</v>
      </c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</row>
    <row r="111" spans="1:60" outlineLevel="2" x14ac:dyDescent="0.25">
      <c r="A111" s="241">
        <v>81</v>
      </c>
      <c r="B111" s="242" t="s">
        <v>317</v>
      </c>
      <c r="C111" s="263" t="s">
        <v>318</v>
      </c>
      <c r="D111" s="243" t="s">
        <v>164</v>
      </c>
      <c r="E111" s="244">
        <v>82</v>
      </c>
      <c r="F111" s="245"/>
      <c r="G111" s="246">
        <f>ROUND(E111*F111,2)</f>
        <v>0</v>
      </c>
      <c r="H111" s="247"/>
      <c r="I111" s="248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6.0000000000000002E-5</v>
      </c>
      <c r="O111" s="246">
        <f>ROUND(E111*N111,2)</f>
        <v>0</v>
      </c>
      <c r="P111" s="246">
        <v>0</v>
      </c>
      <c r="Q111" s="246">
        <f>ROUND(E111*P111,2)</f>
        <v>0</v>
      </c>
      <c r="R111" s="246" t="s">
        <v>241</v>
      </c>
      <c r="S111" s="246" t="s">
        <v>114</v>
      </c>
      <c r="T111" s="249" t="s">
        <v>114</v>
      </c>
      <c r="U111" s="229">
        <v>0</v>
      </c>
      <c r="V111" s="229">
        <f>ROUND(E111*U111,2)</f>
        <v>0</v>
      </c>
      <c r="W111" s="229"/>
      <c r="X111" s="229" t="s">
        <v>72</v>
      </c>
      <c r="Y111" s="250">
        <f>I111</f>
        <v>0</v>
      </c>
      <c r="Z111" s="250">
        <f>K111</f>
        <v>0</v>
      </c>
      <c r="AA111" s="250">
        <f>M111</f>
        <v>0</v>
      </c>
      <c r="AB111" s="250">
        <f>O111</f>
        <v>0</v>
      </c>
      <c r="AC111" s="250">
        <f>Q111</f>
        <v>0</v>
      </c>
      <c r="AD111" s="250">
        <f>V111</f>
        <v>0</v>
      </c>
      <c r="AE111" s="251"/>
      <c r="AF111" s="250">
        <f>G111</f>
        <v>0</v>
      </c>
      <c r="AG111" s="251" t="s">
        <v>238</v>
      </c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</row>
    <row r="112" spans="1:60" outlineLevel="2" x14ac:dyDescent="0.25">
      <c r="A112" s="241">
        <v>84</v>
      </c>
      <c r="B112" s="242" t="s">
        <v>319</v>
      </c>
      <c r="C112" s="263" t="s">
        <v>320</v>
      </c>
      <c r="D112" s="243" t="s">
        <v>164</v>
      </c>
      <c r="E112" s="244">
        <v>20</v>
      </c>
      <c r="F112" s="245"/>
      <c r="G112" s="246">
        <f>ROUND(E112*F112,2)</f>
        <v>0</v>
      </c>
      <c r="H112" s="247"/>
      <c r="I112" s="248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1.1E-4</v>
      </c>
      <c r="O112" s="246">
        <f>ROUND(E112*N112,2)</f>
        <v>0</v>
      </c>
      <c r="P112" s="246">
        <v>0</v>
      </c>
      <c r="Q112" s="246">
        <f>ROUND(E112*P112,2)</f>
        <v>0</v>
      </c>
      <c r="R112" s="246" t="s">
        <v>241</v>
      </c>
      <c r="S112" s="246" t="s">
        <v>114</v>
      </c>
      <c r="T112" s="249" t="s">
        <v>114</v>
      </c>
      <c r="U112" s="229">
        <v>0</v>
      </c>
      <c r="V112" s="229">
        <f>ROUND(E112*U112,2)</f>
        <v>0</v>
      </c>
      <c r="W112" s="229"/>
      <c r="X112" s="229" t="s">
        <v>72</v>
      </c>
      <c r="Y112" s="250">
        <f>I112</f>
        <v>0</v>
      </c>
      <c r="Z112" s="250">
        <f>K112</f>
        <v>0</v>
      </c>
      <c r="AA112" s="250">
        <f>M112</f>
        <v>0</v>
      </c>
      <c r="AB112" s="250">
        <f>O112</f>
        <v>0</v>
      </c>
      <c r="AC112" s="250">
        <f>Q112</f>
        <v>0</v>
      </c>
      <c r="AD112" s="250">
        <f>V112</f>
        <v>0</v>
      </c>
      <c r="AE112" s="251"/>
      <c r="AF112" s="250">
        <f>G112</f>
        <v>0</v>
      </c>
      <c r="AG112" s="251" t="s">
        <v>238</v>
      </c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</row>
    <row r="113" spans="1:60" outlineLevel="2" x14ac:dyDescent="0.25">
      <c r="A113" s="241">
        <v>86</v>
      </c>
      <c r="B113" s="242" t="s">
        <v>321</v>
      </c>
      <c r="C113" s="263" t="s">
        <v>322</v>
      </c>
      <c r="D113" s="243" t="s">
        <v>164</v>
      </c>
      <c r="E113" s="244">
        <v>24</v>
      </c>
      <c r="F113" s="245"/>
      <c r="G113" s="246">
        <f>ROUND(E113*F113,2)</f>
        <v>0</v>
      </c>
      <c r="H113" s="247"/>
      <c r="I113" s="248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2.7E-4</v>
      </c>
      <c r="O113" s="246">
        <f>ROUND(E113*N113,2)</f>
        <v>0.01</v>
      </c>
      <c r="P113" s="246">
        <v>0</v>
      </c>
      <c r="Q113" s="246">
        <f>ROUND(E113*P113,2)</f>
        <v>0</v>
      </c>
      <c r="R113" s="246" t="s">
        <v>241</v>
      </c>
      <c r="S113" s="246" t="s">
        <v>114</v>
      </c>
      <c r="T113" s="249" t="s">
        <v>114</v>
      </c>
      <c r="U113" s="229">
        <v>0</v>
      </c>
      <c r="V113" s="229">
        <f>ROUND(E113*U113,2)</f>
        <v>0</v>
      </c>
      <c r="W113" s="229"/>
      <c r="X113" s="229" t="s">
        <v>72</v>
      </c>
      <c r="Y113" s="250">
        <f>I113</f>
        <v>0</v>
      </c>
      <c r="Z113" s="250">
        <f>K113</f>
        <v>0</v>
      </c>
      <c r="AA113" s="250">
        <f>M113</f>
        <v>0</v>
      </c>
      <c r="AB113" s="250">
        <f>O113</f>
        <v>0.01</v>
      </c>
      <c r="AC113" s="250">
        <f>Q113</f>
        <v>0</v>
      </c>
      <c r="AD113" s="250">
        <f>V113</f>
        <v>0</v>
      </c>
      <c r="AE113" s="251"/>
      <c r="AF113" s="250">
        <f>G113</f>
        <v>0</v>
      </c>
      <c r="AG113" s="251" t="s">
        <v>238</v>
      </c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</row>
    <row r="114" spans="1:60" outlineLevel="2" x14ac:dyDescent="0.25">
      <c r="A114" s="241">
        <v>89</v>
      </c>
      <c r="B114" s="242" t="s">
        <v>323</v>
      </c>
      <c r="C114" s="263" t="s">
        <v>324</v>
      </c>
      <c r="D114" s="243" t="s">
        <v>164</v>
      </c>
      <c r="E114" s="244">
        <v>7</v>
      </c>
      <c r="F114" s="245"/>
      <c r="G114" s="246">
        <f>ROUND(E114*F114,2)</f>
        <v>0</v>
      </c>
      <c r="H114" s="247"/>
      <c r="I114" s="248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6.0999999999999997E-4</v>
      </c>
      <c r="O114" s="246">
        <f>ROUND(E114*N114,2)</f>
        <v>0</v>
      </c>
      <c r="P114" s="246">
        <v>0</v>
      </c>
      <c r="Q114" s="246">
        <f>ROUND(E114*P114,2)</f>
        <v>0</v>
      </c>
      <c r="R114" s="246" t="s">
        <v>241</v>
      </c>
      <c r="S114" s="246" t="s">
        <v>114</v>
      </c>
      <c r="T114" s="249" t="s">
        <v>114</v>
      </c>
      <c r="U114" s="229">
        <v>0</v>
      </c>
      <c r="V114" s="229">
        <f>ROUND(E114*U114,2)</f>
        <v>0</v>
      </c>
      <c r="W114" s="229"/>
      <c r="X114" s="229" t="s">
        <v>72</v>
      </c>
      <c r="Y114" s="250">
        <f>I114</f>
        <v>0</v>
      </c>
      <c r="Z114" s="250">
        <f>K114</f>
        <v>0</v>
      </c>
      <c r="AA114" s="250">
        <f>M114</f>
        <v>0</v>
      </c>
      <c r="AB114" s="250">
        <f>O114</f>
        <v>0</v>
      </c>
      <c r="AC114" s="250">
        <f>Q114</f>
        <v>0</v>
      </c>
      <c r="AD114" s="250">
        <f>V114</f>
        <v>0</v>
      </c>
      <c r="AE114" s="251"/>
      <c r="AF114" s="250">
        <f>G114</f>
        <v>0</v>
      </c>
      <c r="AG114" s="251" t="s">
        <v>238</v>
      </c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</row>
    <row r="115" spans="1:60" outlineLevel="2" x14ac:dyDescent="0.25">
      <c r="A115" s="241">
        <v>91</v>
      </c>
      <c r="B115" s="242" t="s">
        <v>325</v>
      </c>
      <c r="C115" s="263" t="s">
        <v>326</v>
      </c>
      <c r="D115" s="243" t="s">
        <v>164</v>
      </c>
      <c r="E115" s="244">
        <v>20</v>
      </c>
      <c r="F115" s="245"/>
      <c r="G115" s="246">
        <f>ROUND(E115*F115,2)</f>
        <v>0</v>
      </c>
      <c r="H115" s="247"/>
      <c r="I115" s="248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4.0999999999999999E-4</v>
      </c>
      <c r="O115" s="246">
        <f>ROUND(E115*N115,2)</f>
        <v>0.01</v>
      </c>
      <c r="P115" s="246">
        <v>0</v>
      </c>
      <c r="Q115" s="246">
        <f>ROUND(E115*P115,2)</f>
        <v>0</v>
      </c>
      <c r="R115" s="246" t="s">
        <v>241</v>
      </c>
      <c r="S115" s="246" t="s">
        <v>114</v>
      </c>
      <c r="T115" s="249" t="s">
        <v>114</v>
      </c>
      <c r="U115" s="229">
        <v>0</v>
      </c>
      <c r="V115" s="229">
        <f>ROUND(E115*U115,2)</f>
        <v>0</v>
      </c>
      <c r="W115" s="229"/>
      <c r="X115" s="229" t="s">
        <v>72</v>
      </c>
      <c r="Y115" s="250">
        <f>I115</f>
        <v>0</v>
      </c>
      <c r="Z115" s="250">
        <f>K115</f>
        <v>0</v>
      </c>
      <c r="AA115" s="250">
        <f>M115</f>
        <v>0</v>
      </c>
      <c r="AB115" s="250">
        <f>O115</f>
        <v>0.01</v>
      </c>
      <c r="AC115" s="250">
        <f>Q115</f>
        <v>0</v>
      </c>
      <c r="AD115" s="250">
        <f>V115</f>
        <v>0</v>
      </c>
      <c r="AE115" s="251"/>
      <c r="AF115" s="250">
        <f>G115</f>
        <v>0</v>
      </c>
      <c r="AG115" s="251" t="s">
        <v>238</v>
      </c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</row>
    <row r="116" spans="1:60" outlineLevel="2" x14ac:dyDescent="0.25">
      <c r="A116" s="241">
        <v>93</v>
      </c>
      <c r="B116" s="242" t="s">
        <v>327</v>
      </c>
      <c r="C116" s="263" t="s">
        <v>328</v>
      </c>
      <c r="D116" s="243" t="s">
        <v>164</v>
      </c>
      <c r="E116" s="244">
        <v>567</v>
      </c>
      <c r="F116" s="245"/>
      <c r="G116" s="246">
        <f>ROUND(E116*F116,2)</f>
        <v>0</v>
      </c>
      <c r="H116" s="247"/>
      <c r="I116" s="248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2.2000000000000001E-4</v>
      </c>
      <c r="O116" s="246">
        <f>ROUND(E116*N116,2)</f>
        <v>0.12</v>
      </c>
      <c r="P116" s="246">
        <v>0</v>
      </c>
      <c r="Q116" s="246">
        <f>ROUND(E116*P116,2)</f>
        <v>0</v>
      </c>
      <c r="R116" s="246" t="s">
        <v>241</v>
      </c>
      <c r="S116" s="246" t="s">
        <v>114</v>
      </c>
      <c r="T116" s="249" t="s">
        <v>114</v>
      </c>
      <c r="U116" s="229">
        <v>0</v>
      </c>
      <c r="V116" s="229">
        <f>ROUND(E116*U116,2)</f>
        <v>0</v>
      </c>
      <c r="W116" s="229"/>
      <c r="X116" s="229" t="s">
        <v>72</v>
      </c>
      <c r="Y116" s="250">
        <f>I116</f>
        <v>0</v>
      </c>
      <c r="Z116" s="250">
        <f>K116</f>
        <v>0</v>
      </c>
      <c r="AA116" s="250">
        <f>M116</f>
        <v>0</v>
      </c>
      <c r="AB116" s="250">
        <f>O116</f>
        <v>0.12</v>
      </c>
      <c r="AC116" s="250">
        <f>Q116</f>
        <v>0</v>
      </c>
      <c r="AD116" s="250">
        <f>V116</f>
        <v>0</v>
      </c>
      <c r="AE116" s="251"/>
      <c r="AF116" s="250">
        <f>G116</f>
        <v>0</v>
      </c>
      <c r="AG116" s="251" t="s">
        <v>238</v>
      </c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</row>
    <row r="117" spans="1:60" outlineLevel="2" x14ac:dyDescent="0.25">
      <c r="A117" s="241">
        <v>95</v>
      </c>
      <c r="B117" s="242" t="s">
        <v>329</v>
      </c>
      <c r="C117" s="263" t="s">
        <v>330</v>
      </c>
      <c r="D117" s="243" t="s">
        <v>164</v>
      </c>
      <c r="E117" s="244">
        <v>130</v>
      </c>
      <c r="F117" s="245"/>
      <c r="G117" s="246">
        <f>ROUND(E117*F117,2)</f>
        <v>0</v>
      </c>
      <c r="H117" s="247"/>
      <c r="I117" s="248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2.1000000000000001E-4</v>
      </c>
      <c r="O117" s="246">
        <f>ROUND(E117*N117,2)</f>
        <v>0.03</v>
      </c>
      <c r="P117" s="246">
        <v>0</v>
      </c>
      <c r="Q117" s="246">
        <f>ROUND(E117*P117,2)</f>
        <v>0</v>
      </c>
      <c r="R117" s="246" t="s">
        <v>241</v>
      </c>
      <c r="S117" s="246" t="s">
        <v>114</v>
      </c>
      <c r="T117" s="249" t="s">
        <v>114</v>
      </c>
      <c r="U117" s="229">
        <v>0</v>
      </c>
      <c r="V117" s="229">
        <f>ROUND(E117*U117,2)</f>
        <v>0</v>
      </c>
      <c r="W117" s="229"/>
      <c r="X117" s="229" t="s">
        <v>72</v>
      </c>
      <c r="Y117" s="250">
        <f>I117</f>
        <v>0</v>
      </c>
      <c r="Z117" s="250">
        <f>K117</f>
        <v>0</v>
      </c>
      <c r="AA117" s="250">
        <f>M117</f>
        <v>0</v>
      </c>
      <c r="AB117" s="250">
        <f>O117</f>
        <v>0.03</v>
      </c>
      <c r="AC117" s="250">
        <f>Q117</f>
        <v>0</v>
      </c>
      <c r="AD117" s="250">
        <f>V117</f>
        <v>0</v>
      </c>
      <c r="AE117" s="251"/>
      <c r="AF117" s="250">
        <f>G117</f>
        <v>0</v>
      </c>
      <c r="AG117" s="251" t="s">
        <v>238</v>
      </c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</row>
    <row r="118" spans="1:60" outlineLevel="2" x14ac:dyDescent="0.25">
      <c r="A118" s="241">
        <v>97</v>
      </c>
      <c r="B118" s="242" t="s">
        <v>331</v>
      </c>
      <c r="C118" s="263" t="s">
        <v>332</v>
      </c>
      <c r="D118" s="243" t="s">
        <v>164</v>
      </c>
      <c r="E118" s="244">
        <v>329</v>
      </c>
      <c r="F118" s="245"/>
      <c r="G118" s="246">
        <f>ROUND(E118*F118,2)</f>
        <v>0</v>
      </c>
      <c r="H118" s="247"/>
      <c r="I118" s="248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1.6000000000000001E-4</v>
      </c>
      <c r="O118" s="246">
        <f>ROUND(E118*N118,2)</f>
        <v>0.05</v>
      </c>
      <c r="P118" s="246">
        <v>0</v>
      </c>
      <c r="Q118" s="246">
        <f>ROUND(E118*P118,2)</f>
        <v>0</v>
      </c>
      <c r="R118" s="246" t="s">
        <v>241</v>
      </c>
      <c r="S118" s="246" t="s">
        <v>114</v>
      </c>
      <c r="T118" s="249" t="s">
        <v>114</v>
      </c>
      <c r="U118" s="229">
        <v>0</v>
      </c>
      <c r="V118" s="229">
        <f>ROUND(E118*U118,2)</f>
        <v>0</v>
      </c>
      <c r="W118" s="229"/>
      <c r="X118" s="229" t="s">
        <v>72</v>
      </c>
      <c r="Y118" s="250">
        <f>I118</f>
        <v>0</v>
      </c>
      <c r="Z118" s="250">
        <f>K118</f>
        <v>0</v>
      </c>
      <c r="AA118" s="250">
        <f>M118</f>
        <v>0</v>
      </c>
      <c r="AB118" s="250">
        <f>O118</f>
        <v>0.05</v>
      </c>
      <c r="AC118" s="250">
        <f>Q118</f>
        <v>0</v>
      </c>
      <c r="AD118" s="250">
        <f>V118</f>
        <v>0</v>
      </c>
      <c r="AE118" s="251"/>
      <c r="AF118" s="250">
        <f>G118</f>
        <v>0</v>
      </c>
      <c r="AG118" s="251" t="s">
        <v>238</v>
      </c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</row>
    <row r="119" spans="1:60" outlineLevel="2" x14ac:dyDescent="0.25">
      <c r="A119" s="241">
        <v>98</v>
      </c>
      <c r="B119" s="242" t="s">
        <v>333</v>
      </c>
      <c r="C119" s="263" t="s">
        <v>334</v>
      </c>
      <c r="D119" s="243" t="s">
        <v>164</v>
      </c>
      <c r="E119" s="244">
        <v>135</v>
      </c>
      <c r="F119" s="245"/>
      <c r="G119" s="246">
        <f>ROUND(E119*F119,2)</f>
        <v>0</v>
      </c>
      <c r="H119" s="247"/>
      <c r="I119" s="248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1.6000000000000001E-4</v>
      </c>
      <c r="O119" s="246">
        <f>ROUND(E119*N119,2)</f>
        <v>0.02</v>
      </c>
      <c r="P119" s="246">
        <v>0</v>
      </c>
      <c r="Q119" s="246">
        <f>ROUND(E119*P119,2)</f>
        <v>0</v>
      </c>
      <c r="R119" s="246" t="s">
        <v>241</v>
      </c>
      <c r="S119" s="246" t="s">
        <v>114</v>
      </c>
      <c r="T119" s="249" t="s">
        <v>114</v>
      </c>
      <c r="U119" s="229">
        <v>0</v>
      </c>
      <c r="V119" s="229">
        <f>ROUND(E119*U119,2)</f>
        <v>0</v>
      </c>
      <c r="W119" s="229"/>
      <c r="X119" s="229" t="s">
        <v>72</v>
      </c>
      <c r="Y119" s="250">
        <f>I119</f>
        <v>0</v>
      </c>
      <c r="Z119" s="250">
        <f>K119</f>
        <v>0</v>
      </c>
      <c r="AA119" s="250">
        <f>M119</f>
        <v>0</v>
      </c>
      <c r="AB119" s="250">
        <f>O119</f>
        <v>0.02</v>
      </c>
      <c r="AC119" s="250">
        <f>Q119</f>
        <v>0</v>
      </c>
      <c r="AD119" s="250">
        <f>V119</f>
        <v>0</v>
      </c>
      <c r="AE119" s="251"/>
      <c r="AF119" s="250">
        <f>G119</f>
        <v>0</v>
      </c>
      <c r="AG119" s="251" t="s">
        <v>238</v>
      </c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</row>
    <row r="120" spans="1:60" outlineLevel="2" x14ac:dyDescent="0.25">
      <c r="A120" s="241">
        <v>100</v>
      </c>
      <c r="B120" s="242" t="s">
        <v>335</v>
      </c>
      <c r="C120" s="263" t="s">
        <v>336</v>
      </c>
      <c r="D120" s="243" t="s">
        <v>164</v>
      </c>
      <c r="E120" s="244">
        <v>12</v>
      </c>
      <c r="F120" s="245"/>
      <c r="G120" s="246">
        <f>ROUND(E120*F120,2)</f>
        <v>0</v>
      </c>
      <c r="H120" s="247"/>
      <c r="I120" s="248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1.4999999999999999E-4</v>
      </c>
      <c r="O120" s="246">
        <f>ROUND(E120*N120,2)</f>
        <v>0</v>
      </c>
      <c r="P120" s="246">
        <v>0</v>
      </c>
      <c r="Q120" s="246">
        <f>ROUND(E120*P120,2)</f>
        <v>0</v>
      </c>
      <c r="R120" s="246" t="s">
        <v>241</v>
      </c>
      <c r="S120" s="246" t="s">
        <v>114</v>
      </c>
      <c r="T120" s="249" t="s">
        <v>114</v>
      </c>
      <c r="U120" s="229">
        <v>0</v>
      </c>
      <c r="V120" s="229">
        <f>ROUND(E120*U120,2)</f>
        <v>0</v>
      </c>
      <c r="W120" s="229"/>
      <c r="X120" s="229" t="s">
        <v>72</v>
      </c>
      <c r="Y120" s="250">
        <f>I120</f>
        <v>0</v>
      </c>
      <c r="Z120" s="250">
        <f>K120</f>
        <v>0</v>
      </c>
      <c r="AA120" s="250">
        <f>M120</f>
        <v>0</v>
      </c>
      <c r="AB120" s="250">
        <f>O120</f>
        <v>0</v>
      </c>
      <c r="AC120" s="250">
        <f>Q120</f>
        <v>0</v>
      </c>
      <c r="AD120" s="250">
        <f>V120</f>
        <v>0</v>
      </c>
      <c r="AE120" s="251"/>
      <c r="AF120" s="250">
        <f>G120</f>
        <v>0</v>
      </c>
      <c r="AG120" s="251" t="s">
        <v>238</v>
      </c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</row>
    <row r="121" spans="1:60" outlineLevel="2" x14ac:dyDescent="0.25">
      <c r="A121" s="252">
        <v>110</v>
      </c>
      <c r="B121" s="253" t="s">
        <v>337</v>
      </c>
      <c r="C121" s="264" t="s">
        <v>338</v>
      </c>
      <c r="D121" s="254" t="s">
        <v>339</v>
      </c>
      <c r="E121" s="255">
        <v>60</v>
      </c>
      <c r="F121" s="256"/>
      <c r="G121" s="257">
        <f>ROUND(E121*F121,2)</f>
        <v>0</v>
      </c>
      <c r="H121" s="258"/>
      <c r="I121" s="259">
        <f>ROUND(E121*H121,2)</f>
        <v>0</v>
      </c>
      <c r="J121" s="256"/>
      <c r="K121" s="257">
        <f>ROUND(E121*J121,2)</f>
        <v>0</v>
      </c>
      <c r="L121" s="257">
        <v>21</v>
      </c>
      <c r="M121" s="257">
        <f>G121*(1+L121/100)</f>
        <v>0</v>
      </c>
      <c r="N121" s="257">
        <v>1E-3</v>
      </c>
      <c r="O121" s="257">
        <f>ROUND(E121*N121,2)</f>
        <v>0.06</v>
      </c>
      <c r="P121" s="257">
        <v>0</v>
      </c>
      <c r="Q121" s="257">
        <f>ROUND(E121*P121,2)</f>
        <v>0</v>
      </c>
      <c r="R121" s="257" t="s">
        <v>241</v>
      </c>
      <c r="S121" s="257" t="s">
        <v>114</v>
      </c>
      <c r="T121" s="260" t="s">
        <v>114</v>
      </c>
      <c r="U121" s="229">
        <v>0</v>
      </c>
      <c r="V121" s="229">
        <f>ROUND(E121*U121,2)</f>
        <v>0</v>
      </c>
      <c r="W121" s="229"/>
      <c r="X121" s="229" t="s">
        <v>72</v>
      </c>
      <c r="Y121" s="250">
        <f>I121</f>
        <v>0</v>
      </c>
      <c r="Z121" s="250">
        <f>K121</f>
        <v>0</v>
      </c>
      <c r="AA121" s="250">
        <f>M121</f>
        <v>0</v>
      </c>
      <c r="AB121" s="250">
        <f>O121</f>
        <v>0.06</v>
      </c>
      <c r="AC121" s="250">
        <f>Q121</f>
        <v>0</v>
      </c>
      <c r="AD121" s="250">
        <f>V121</f>
        <v>0</v>
      </c>
      <c r="AE121" s="251"/>
      <c r="AF121" s="250">
        <f>G121</f>
        <v>0</v>
      </c>
      <c r="AG121" s="251" t="s">
        <v>238</v>
      </c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</row>
    <row r="122" spans="1:60" x14ac:dyDescent="0.25">
      <c r="A122" s="3"/>
      <c r="B122" s="4"/>
      <c r="C122" s="265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89</v>
      </c>
    </row>
    <row r="123" spans="1:60" x14ac:dyDescent="0.25">
      <c r="A123" s="213"/>
      <c r="B123" s="214" t="s">
        <v>31</v>
      </c>
      <c r="C123" s="266"/>
      <c r="D123" s="215"/>
      <c r="E123" s="216"/>
      <c r="F123" s="216"/>
      <c r="G123" s="261">
        <f>G8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340</v>
      </c>
    </row>
    <row r="124" spans="1:60" x14ac:dyDescent="0.25">
      <c r="A124" s="3"/>
      <c r="B124" s="4"/>
      <c r="C124" s="265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3"/>
      <c r="B125" s="4"/>
      <c r="C125" s="26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217" t="s">
        <v>341</v>
      </c>
      <c r="B126" s="217"/>
      <c r="C126" s="267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8"/>
      <c r="B127" s="219"/>
      <c r="C127" s="268"/>
      <c r="D127" s="219"/>
      <c r="E127" s="219"/>
      <c r="F127" s="219"/>
      <c r="G127" s="2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342</v>
      </c>
    </row>
    <row r="128" spans="1:60" x14ac:dyDescent="0.25">
      <c r="A128" s="221"/>
      <c r="B128" s="222"/>
      <c r="C128" s="269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21"/>
      <c r="B129" s="222"/>
      <c r="C129" s="269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1"/>
      <c r="B130" s="222"/>
      <c r="C130" s="269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4"/>
      <c r="B131" s="225"/>
      <c r="C131" s="270"/>
      <c r="D131" s="225"/>
      <c r="E131" s="225"/>
      <c r="F131" s="225"/>
      <c r="G131" s="2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3"/>
      <c r="B132" s="4"/>
      <c r="C132" s="265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C133" s="271"/>
      <c r="D133" s="10"/>
      <c r="AG133" t="s">
        <v>343</v>
      </c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6:C126"/>
    <mergeCell ref="A127:G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F754-4302-44A2-A285-3FFC8AC014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9.7773437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41" width="0" hidden="1" customWidth="1"/>
    <col min="53" max="53" width="73.6640625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H1" s="208"/>
      <c r="I1" s="208"/>
      <c r="AG1" t="s">
        <v>77</v>
      </c>
    </row>
    <row r="2" spans="1:60" ht="25.05" customHeight="1" x14ac:dyDescent="0.25">
      <c r="A2" s="194" t="s">
        <v>8</v>
      </c>
      <c r="B2" s="48" t="s">
        <v>44</v>
      </c>
      <c r="C2" s="197" t="s">
        <v>45</v>
      </c>
      <c r="D2" s="195"/>
      <c r="E2" s="195"/>
      <c r="F2" s="195"/>
      <c r="G2" s="196"/>
      <c r="H2" s="208"/>
      <c r="I2" s="208"/>
      <c r="AG2" t="s">
        <v>78</v>
      </c>
    </row>
    <row r="3" spans="1:60" ht="25.05" customHeight="1" x14ac:dyDescent="0.25">
      <c r="A3" s="194" t="s">
        <v>9</v>
      </c>
      <c r="B3" s="48" t="s">
        <v>59</v>
      </c>
      <c r="C3" s="197" t="s">
        <v>60</v>
      </c>
      <c r="D3" s="195"/>
      <c r="E3" s="195"/>
      <c r="F3" s="195"/>
      <c r="G3" s="196"/>
      <c r="H3" s="208"/>
      <c r="I3" s="208"/>
      <c r="AC3" s="174" t="s">
        <v>78</v>
      </c>
      <c r="AG3" t="s">
        <v>79</v>
      </c>
    </row>
    <row r="4" spans="1:60" ht="25.05" customHeight="1" x14ac:dyDescent="0.25">
      <c r="A4" s="198" t="s">
        <v>10</v>
      </c>
      <c r="B4" s="199" t="s">
        <v>62</v>
      </c>
      <c r="C4" s="200" t="s">
        <v>63</v>
      </c>
      <c r="D4" s="201"/>
      <c r="E4" s="201"/>
      <c r="F4" s="201"/>
      <c r="G4" s="202"/>
      <c r="H4" s="208"/>
      <c r="I4" s="208"/>
      <c r="AG4" t="s">
        <v>80</v>
      </c>
    </row>
    <row r="5" spans="1:60" x14ac:dyDescent="0.25">
      <c r="D5" s="10"/>
      <c r="H5" s="208"/>
      <c r="I5" s="208"/>
    </row>
    <row r="6" spans="1:60" ht="39.6" x14ac:dyDescent="0.25">
      <c r="A6" s="204" t="s">
        <v>81</v>
      </c>
      <c r="B6" s="206" t="s">
        <v>82</v>
      </c>
      <c r="C6" s="206" t="s">
        <v>83</v>
      </c>
      <c r="D6" s="205" t="s">
        <v>84</v>
      </c>
      <c r="E6" s="204" t="s">
        <v>85</v>
      </c>
      <c r="F6" s="203" t="s">
        <v>86</v>
      </c>
      <c r="G6" s="204" t="s">
        <v>31</v>
      </c>
      <c r="H6" s="209" t="s">
        <v>32</v>
      </c>
      <c r="I6" s="209" t="s">
        <v>87</v>
      </c>
      <c r="J6" s="207" t="s">
        <v>33</v>
      </c>
      <c r="K6" s="207" t="s">
        <v>88</v>
      </c>
      <c r="L6" s="207" t="s">
        <v>89</v>
      </c>
      <c r="M6" s="207" t="s">
        <v>90</v>
      </c>
      <c r="N6" s="207" t="s">
        <v>91</v>
      </c>
      <c r="O6" s="207" t="s">
        <v>92</v>
      </c>
      <c r="P6" s="207" t="s">
        <v>93</v>
      </c>
      <c r="Q6" s="207" t="s">
        <v>94</v>
      </c>
      <c r="R6" s="207" t="s">
        <v>95</v>
      </c>
      <c r="S6" s="207" t="s">
        <v>96</v>
      </c>
      <c r="T6" s="207" t="s">
        <v>97</v>
      </c>
      <c r="U6" s="207" t="s">
        <v>98</v>
      </c>
      <c r="V6" s="207" t="s">
        <v>99</v>
      </c>
      <c r="W6" s="207" t="s">
        <v>100</v>
      </c>
      <c r="X6" s="207" t="s">
        <v>101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2"/>
      <c r="I7" s="21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3" t="s">
        <v>102</v>
      </c>
      <c r="B8" s="234" t="s">
        <v>73</v>
      </c>
      <c r="C8" s="262" t="s">
        <v>63</v>
      </c>
      <c r="D8" s="235"/>
      <c r="E8" s="236"/>
      <c r="F8" s="237"/>
      <c r="G8" s="237">
        <f>SUM(AF9:AF122)</f>
        <v>0</v>
      </c>
      <c r="H8" s="238"/>
      <c r="I8" s="239">
        <f>SUM(Y9:Y122)</f>
        <v>0</v>
      </c>
      <c r="J8" s="237"/>
      <c r="K8" s="237">
        <f>SUM(Z9:Z122)</f>
        <v>0</v>
      </c>
      <c r="L8" s="237"/>
      <c r="M8" s="237">
        <f>SUM(AA9:AA122)</f>
        <v>0</v>
      </c>
      <c r="N8" s="237"/>
      <c r="O8" s="237">
        <f>SUM(AB9:AB122)</f>
        <v>0.22</v>
      </c>
      <c r="P8" s="237"/>
      <c r="Q8" s="237">
        <f>SUM(AC9:AC122)</f>
        <v>0.73</v>
      </c>
      <c r="R8" s="237"/>
      <c r="S8" s="237"/>
      <c r="T8" s="240"/>
      <c r="U8" s="232"/>
      <c r="V8" s="232">
        <f>SUM(AD9:AD122)</f>
        <v>0</v>
      </c>
      <c r="W8" s="232"/>
      <c r="X8" s="232"/>
      <c r="AG8" t="s">
        <v>103</v>
      </c>
    </row>
    <row r="9" spans="1:60" outlineLevel="1" x14ac:dyDescent="0.25">
      <c r="A9" s="233" t="s">
        <v>102</v>
      </c>
      <c r="B9" s="234" t="s">
        <v>74</v>
      </c>
      <c r="C9" s="262" t="s">
        <v>33</v>
      </c>
      <c r="D9" s="235"/>
      <c r="E9" s="236"/>
      <c r="F9" s="237"/>
      <c r="G9" s="237">
        <f>SUM(AF10:AF46)</f>
        <v>0</v>
      </c>
      <c r="H9" s="238"/>
      <c r="I9" s="239">
        <f>SUM(Y10:Y46)</f>
        <v>0</v>
      </c>
      <c r="J9" s="237"/>
      <c r="K9" s="237">
        <f>SUM(Z10:Z46)</f>
        <v>0</v>
      </c>
      <c r="L9" s="237"/>
      <c r="M9" s="237">
        <f>SUM(AA10:AA46)</f>
        <v>0</v>
      </c>
      <c r="N9" s="237"/>
      <c r="O9" s="237">
        <f>SUM(AB10:AB46)</f>
        <v>0.18</v>
      </c>
      <c r="P9" s="237"/>
      <c r="Q9" s="237">
        <f>SUM(AC10:AC46)</f>
        <v>0.73</v>
      </c>
      <c r="R9" s="237"/>
      <c r="S9" s="237"/>
      <c r="T9" s="240"/>
      <c r="U9" s="232"/>
      <c r="V9" s="232">
        <f>SUM(AD10:AD46)</f>
        <v>0</v>
      </c>
      <c r="W9" s="232"/>
      <c r="X9" s="232"/>
      <c r="Y9" s="251"/>
      <c r="Z9" s="251"/>
      <c r="AA9" s="251"/>
      <c r="AB9" s="251"/>
      <c r="AC9" s="251"/>
      <c r="AD9" s="251"/>
      <c r="AE9" s="251"/>
      <c r="AF9" s="251"/>
      <c r="AG9" s="251" t="s">
        <v>103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</row>
    <row r="10" spans="1:60" outlineLevel="2" x14ac:dyDescent="0.25">
      <c r="A10" s="252">
        <v>2</v>
      </c>
      <c r="B10" s="253" t="s">
        <v>344</v>
      </c>
      <c r="C10" s="264" t="s">
        <v>345</v>
      </c>
      <c r="D10" s="254" t="s">
        <v>117</v>
      </c>
      <c r="E10" s="255">
        <v>1</v>
      </c>
      <c r="F10" s="256"/>
      <c r="G10" s="257">
        <f>ROUND(E10*F10,2)</f>
        <v>0</v>
      </c>
      <c r="H10" s="258"/>
      <c r="I10" s="259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7"/>
      <c r="S10" s="257" t="s">
        <v>114</v>
      </c>
      <c r="T10" s="260" t="s">
        <v>108</v>
      </c>
      <c r="U10" s="229">
        <v>0</v>
      </c>
      <c r="V10" s="229">
        <f>ROUND(E10*U10,2)</f>
        <v>0</v>
      </c>
      <c r="W10" s="229"/>
      <c r="X10" s="229" t="s">
        <v>109</v>
      </c>
      <c r="Y10" s="250">
        <f>I10</f>
        <v>0</v>
      </c>
      <c r="Z10" s="250">
        <f>K10</f>
        <v>0</v>
      </c>
      <c r="AA10" s="250">
        <f>M10</f>
        <v>0</v>
      </c>
      <c r="AB10" s="250">
        <f>O10</f>
        <v>0</v>
      </c>
      <c r="AC10" s="250">
        <f>Q10</f>
        <v>0</v>
      </c>
      <c r="AD10" s="250">
        <f>V10</f>
        <v>0</v>
      </c>
      <c r="AE10" s="251"/>
      <c r="AF10" s="250">
        <f>G10</f>
        <v>0</v>
      </c>
      <c r="AG10" s="251" t="s">
        <v>346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</row>
    <row r="11" spans="1:60" ht="21" outlineLevel="2" x14ac:dyDescent="0.25">
      <c r="A11" s="227"/>
      <c r="B11" s="228"/>
      <c r="C11" s="275" t="s">
        <v>347</v>
      </c>
      <c r="D11" s="272"/>
      <c r="E11" s="272"/>
      <c r="F11" s="272"/>
      <c r="G11" s="272"/>
      <c r="H11" s="230"/>
      <c r="I11" s="231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51"/>
      <c r="Z11" s="251"/>
      <c r="AA11" s="251"/>
      <c r="AB11" s="251"/>
      <c r="AC11" s="251"/>
      <c r="AD11" s="251"/>
      <c r="AE11" s="251"/>
      <c r="AF11" s="251"/>
      <c r="AG11" s="251" t="s">
        <v>348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74" t="str">
        <f>C11</f>
        <v>Položka je určena pro montáž drátové elektronické zabezpečovací signalizace. Položka obsahuje montáž komletního vybavení ústředny včetně napojení  kabelů do ústředny.</v>
      </c>
      <c r="BB11" s="251"/>
      <c r="BC11" s="251"/>
      <c r="BD11" s="251"/>
      <c r="BE11" s="251"/>
      <c r="BF11" s="251"/>
      <c r="BG11" s="251"/>
      <c r="BH11" s="251"/>
    </row>
    <row r="12" spans="1:60" outlineLevel="2" x14ac:dyDescent="0.25">
      <c r="A12" s="241">
        <v>3</v>
      </c>
      <c r="B12" s="242" t="s">
        <v>349</v>
      </c>
      <c r="C12" s="263" t="s">
        <v>350</v>
      </c>
      <c r="D12" s="243" t="s">
        <v>351</v>
      </c>
      <c r="E12" s="244">
        <v>1</v>
      </c>
      <c r="F12" s="245"/>
      <c r="G12" s="246">
        <f>ROUND(E12*F12,2)</f>
        <v>0</v>
      </c>
      <c r="H12" s="247"/>
      <c r="I12" s="248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107</v>
      </c>
      <c r="T12" s="249" t="s">
        <v>108</v>
      </c>
      <c r="U12" s="229">
        <v>0</v>
      </c>
      <c r="V12" s="229">
        <f>ROUND(E12*U12,2)</f>
        <v>0</v>
      </c>
      <c r="W12" s="229"/>
      <c r="X12" s="229" t="s">
        <v>109</v>
      </c>
      <c r="Y12" s="250">
        <f>I12</f>
        <v>0</v>
      </c>
      <c r="Z12" s="250">
        <f>K12</f>
        <v>0</v>
      </c>
      <c r="AA12" s="250">
        <f>M12</f>
        <v>0</v>
      </c>
      <c r="AB12" s="250">
        <f>O12</f>
        <v>0</v>
      </c>
      <c r="AC12" s="250">
        <f>Q12</f>
        <v>0</v>
      </c>
      <c r="AD12" s="250">
        <f>V12</f>
        <v>0</v>
      </c>
      <c r="AE12" s="251"/>
      <c r="AF12" s="250">
        <f>G12</f>
        <v>0</v>
      </c>
      <c r="AG12" s="251" t="s">
        <v>346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</row>
    <row r="13" spans="1:60" outlineLevel="2" x14ac:dyDescent="0.25">
      <c r="A13" s="241">
        <v>4</v>
      </c>
      <c r="B13" s="242" t="s">
        <v>352</v>
      </c>
      <c r="C13" s="263" t="s">
        <v>353</v>
      </c>
      <c r="D13" s="243" t="s">
        <v>351</v>
      </c>
      <c r="E13" s="244">
        <v>1</v>
      </c>
      <c r="F13" s="245"/>
      <c r="G13" s="246">
        <f>ROUND(E13*F13,2)</f>
        <v>0</v>
      </c>
      <c r="H13" s="247"/>
      <c r="I13" s="248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107</v>
      </c>
      <c r="T13" s="249" t="s">
        <v>108</v>
      </c>
      <c r="U13" s="229">
        <v>0</v>
      </c>
      <c r="V13" s="229">
        <f>ROUND(E13*U13,2)</f>
        <v>0</v>
      </c>
      <c r="W13" s="229"/>
      <c r="X13" s="229" t="s">
        <v>109</v>
      </c>
      <c r="Y13" s="250">
        <f>I13</f>
        <v>0</v>
      </c>
      <c r="Z13" s="250">
        <f>K13</f>
        <v>0</v>
      </c>
      <c r="AA13" s="250">
        <f>M13</f>
        <v>0</v>
      </c>
      <c r="AB13" s="250">
        <f>O13</f>
        <v>0</v>
      </c>
      <c r="AC13" s="250">
        <f>Q13</f>
        <v>0</v>
      </c>
      <c r="AD13" s="250">
        <f>V13</f>
        <v>0</v>
      </c>
      <c r="AE13" s="251"/>
      <c r="AF13" s="250">
        <f>G13</f>
        <v>0</v>
      </c>
      <c r="AG13" s="251" t="s">
        <v>346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</row>
    <row r="14" spans="1:60" outlineLevel="2" x14ac:dyDescent="0.25">
      <c r="A14" s="252">
        <v>6</v>
      </c>
      <c r="B14" s="253" t="s">
        <v>354</v>
      </c>
      <c r="C14" s="264" t="s">
        <v>355</v>
      </c>
      <c r="D14" s="254" t="s">
        <v>117</v>
      </c>
      <c r="E14" s="255">
        <v>1</v>
      </c>
      <c r="F14" s="256"/>
      <c r="G14" s="257">
        <f>ROUND(E14*F14,2)</f>
        <v>0</v>
      </c>
      <c r="H14" s="258"/>
      <c r="I14" s="259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7"/>
      <c r="S14" s="257" t="s">
        <v>114</v>
      </c>
      <c r="T14" s="260" t="s">
        <v>108</v>
      </c>
      <c r="U14" s="229">
        <v>0</v>
      </c>
      <c r="V14" s="229">
        <f>ROUND(E14*U14,2)</f>
        <v>0</v>
      </c>
      <c r="W14" s="229"/>
      <c r="X14" s="229" t="s">
        <v>109</v>
      </c>
      <c r="Y14" s="250">
        <f>I14</f>
        <v>0</v>
      </c>
      <c r="Z14" s="250">
        <f>K14</f>
        <v>0</v>
      </c>
      <c r="AA14" s="250">
        <f>M14</f>
        <v>0</v>
      </c>
      <c r="AB14" s="250">
        <f>O14</f>
        <v>0</v>
      </c>
      <c r="AC14" s="250">
        <f>Q14</f>
        <v>0</v>
      </c>
      <c r="AD14" s="250">
        <f>V14</f>
        <v>0</v>
      </c>
      <c r="AE14" s="251"/>
      <c r="AF14" s="250">
        <f>G14</f>
        <v>0</v>
      </c>
      <c r="AG14" s="251" t="s">
        <v>346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</row>
    <row r="15" spans="1:60" outlineLevel="2" x14ac:dyDescent="0.25">
      <c r="A15" s="227"/>
      <c r="B15" s="228"/>
      <c r="C15" s="275" t="s">
        <v>356</v>
      </c>
      <c r="D15" s="272"/>
      <c r="E15" s="272"/>
      <c r="F15" s="272"/>
      <c r="G15" s="272"/>
      <c r="H15" s="230"/>
      <c r="I15" s="231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51"/>
      <c r="Z15" s="251"/>
      <c r="AA15" s="251"/>
      <c r="AB15" s="251"/>
      <c r="AC15" s="251"/>
      <c r="AD15" s="251"/>
      <c r="AE15" s="251"/>
      <c r="AF15" s="251"/>
      <c r="AG15" s="251" t="s">
        <v>348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</row>
    <row r="16" spans="1:60" ht="20.399999999999999" outlineLevel="2" x14ac:dyDescent="0.25">
      <c r="A16" s="241">
        <v>7</v>
      </c>
      <c r="B16" s="242" t="s">
        <v>357</v>
      </c>
      <c r="C16" s="263" t="s">
        <v>358</v>
      </c>
      <c r="D16" s="243" t="s">
        <v>351</v>
      </c>
      <c r="E16" s="244">
        <v>1</v>
      </c>
      <c r="F16" s="245"/>
      <c r="G16" s="246">
        <f>ROUND(E16*F16,2)</f>
        <v>0</v>
      </c>
      <c r="H16" s="247"/>
      <c r="I16" s="248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107</v>
      </c>
      <c r="T16" s="249" t="s">
        <v>108</v>
      </c>
      <c r="U16" s="229">
        <v>0</v>
      </c>
      <c r="V16" s="229">
        <f>ROUND(E16*U16,2)</f>
        <v>0</v>
      </c>
      <c r="W16" s="229"/>
      <c r="X16" s="229" t="s">
        <v>109</v>
      </c>
      <c r="Y16" s="250">
        <f>I16</f>
        <v>0</v>
      </c>
      <c r="Z16" s="250">
        <f>K16</f>
        <v>0</v>
      </c>
      <c r="AA16" s="250">
        <f>M16</f>
        <v>0</v>
      </c>
      <c r="AB16" s="250">
        <f>O16</f>
        <v>0</v>
      </c>
      <c r="AC16" s="250">
        <f>Q16</f>
        <v>0</v>
      </c>
      <c r="AD16" s="250">
        <f>V16</f>
        <v>0</v>
      </c>
      <c r="AE16" s="251"/>
      <c r="AF16" s="250">
        <f>G16</f>
        <v>0</v>
      </c>
      <c r="AG16" s="251" t="s">
        <v>346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</row>
    <row r="17" spans="1:60" outlineLevel="2" x14ac:dyDescent="0.25">
      <c r="A17" s="241">
        <v>8</v>
      </c>
      <c r="B17" s="242" t="s">
        <v>359</v>
      </c>
      <c r="C17" s="263" t="s">
        <v>360</v>
      </c>
      <c r="D17" s="243" t="s">
        <v>237</v>
      </c>
      <c r="E17" s="244">
        <v>1</v>
      </c>
      <c r="F17" s="245"/>
      <c r="G17" s="246">
        <f>ROUND(E17*F17,2)</f>
        <v>0</v>
      </c>
      <c r="H17" s="247"/>
      <c r="I17" s="248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107</v>
      </c>
      <c r="T17" s="249" t="s">
        <v>108</v>
      </c>
      <c r="U17" s="229">
        <v>0</v>
      </c>
      <c r="V17" s="229">
        <f>ROUND(E17*U17,2)</f>
        <v>0</v>
      </c>
      <c r="W17" s="229"/>
      <c r="X17" s="229" t="s">
        <v>109</v>
      </c>
      <c r="Y17" s="250">
        <f>I17</f>
        <v>0</v>
      </c>
      <c r="Z17" s="250">
        <f>K17</f>
        <v>0</v>
      </c>
      <c r="AA17" s="250">
        <f>M17</f>
        <v>0</v>
      </c>
      <c r="AB17" s="250">
        <f>O17</f>
        <v>0</v>
      </c>
      <c r="AC17" s="250">
        <f>Q17</f>
        <v>0</v>
      </c>
      <c r="AD17" s="250">
        <f>V17</f>
        <v>0</v>
      </c>
      <c r="AE17" s="251"/>
      <c r="AF17" s="250">
        <f>G17</f>
        <v>0</v>
      </c>
      <c r="AG17" s="251" t="s">
        <v>346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</row>
    <row r="18" spans="1:60" outlineLevel="2" x14ac:dyDescent="0.25">
      <c r="A18" s="241">
        <v>10</v>
      </c>
      <c r="B18" s="242" t="s">
        <v>361</v>
      </c>
      <c r="C18" s="263" t="s">
        <v>362</v>
      </c>
      <c r="D18" s="243" t="s">
        <v>164</v>
      </c>
      <c r="E18" s="244">
        <v>144</v>
      </c>
      <c r="F18" s="245"/>
      <c r="G18" s="246">
        <f>ROUND(E18*F18,2)</f>
        <v>0</v>
      </c>
      <c r="H18" s="247"/>
      <c r="I18" s="248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107</v>
      </c>
      <c r="T18" s="249" t="s">
        <v>108</v>
      </c>
      <c r="U18" s="229">
        <v>0</v>
      </c>
      <c r="V18" s="229">
        <f>ROUND(E18*U18,2)</f>
        <v>0</v>
      </c>
      <c r="W18" s="229"/>
      <c r="X18" s="229" t="s">
        <v>109</v>
      </c>
      <c r="Y18" s="250">
        <f>I18</f>
        <v>0</v>
      </c>
      <c r="Z18" s="250">
        <f>K18</f>
        <v>0</v>
      </c>
      <c r="AA18" s="250">
        <f>M18</f>
        <v>0</v>
      </c>
      <c r="AB18" s="250">
        <f>O18</f>
        <v>0</v>
      </c>
      <c r="AC18" s="250">
        <f>Q18</f>
        <v>0</v>
      </c>
      <c r="AD18" s="250">
        <f>V18</f>
        <v>0</v>
      </c>
      <c r="AE18" s="251"/>
      <c r="AF18" s="250">
        <f>G18</f>
        <v>0</v>
      </c>
      <c r="AG18" s="251" t="s">
        <v>346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</row>
    <row r="19" spans="1:60" outlineLevel="2" x14ac:dyDescent="0.25">
      <c r="A19" s="241">
        <v>11</v>
      </c>
      <c r="B19" s="242" t="s">
        <v>363</v>
      </c>
      <c r="C19" s="263" t="s">
        <v>364</v>
      </c>
      <c r="D19" s="243" t="s">
        <v>117</v>
      </c>
      <c r="E19" s="244">
        <v>2</v>
      </c>
      <c r="F19" s="245"/>
      <c r="G19" s="246">
        <f>ROUND(E19*F19,2)</f>
        <v>0</v>
      </c>
      <c r="H19" s="247"/>
      <c r="I19" s="248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2.9999999999999997E-4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114</v>
      </c>
      <c r="T19" s="249" t="s">
        <v>108</v>
      </c>
      <c r="U19" s="229">
        <v>0</v>
      </c>
      <c r="V19" s="229">
        <f>ROUND(E19*U19,2)</f>
        <v>0</v>
      </c>
      <c r="W19" s="229"/>
      <c r="X19" s="229" t="s">
        <v>109</v>
      </c>
      <c r="Y19" s="250">
        <f>I19</f>
        <v>0</v>
      </c>
      <c r="Z19" s="250">
        <f>K19</f>
        <v>0</v>
      </c>
      <c r="AA19" s="250">
        <f>M19</f>
        <v>0</v>
      </c>
      <c r="AB19" s="250">
        <f>O19</f>
        <v>0</v>
      </c>
      <c r="AC19" s="250">
        <f>Q19</f>
        <v>0</v>
      </c>
      <c r="AD19" s="250">
        <f>V19</f>
        <v>0</v>
      </c>
      <c r="AE19" s="251"/>
      <c r="AF19" s="250">
        <f>G19</f>
        <v>0</v>
      </c>
      <c r="AG19" s="251" t="s">
        <v>365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</row>
    <row r="20" spans="1:60" outlineLevel="2" x14ac:dyDescent="0.25">
      <c r="A20" s="252">
        <v>13</v>
      </c>
      <c r="B20" s="253" t="s">
        <v>366</v>
      </c>
      <c r="C20" s="264" t="s">
        <v>367</v>
      </c>
      <c r="D20" s="254" t="s">
        <v>117</v>
      </c>
      <c r="E20" s="255">
        <v>1</v>
      </c>
      <c r="F20" s="256"/>
      <c r="G20" s="257">
        <f>ROUND(E20*F20,2)</f>
        <v>0</v>
      </c>
      <c r="H20" s="258"/>
      <c r="I20" s="259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7"/>
      <c r="S20" s="257" t="s">
        <v>114</v>
      </c>
      <c r="T20" s="260" t="s">
        <v>108</v>
      </c>
      <c r="U20" s="229">
        <v>0</v>
      </c>
      <c r="V20" s="229">
        <f>ROUND(E20*U20,2)</f>
        <v>0</v>
      </c>
      <c r="W20" s="229"/>
      <c r="X20" s="229" t="s">
        <v>109</v>
      </c>
      <c r="Y20" s="250">
        <f>I20</f>
        <v>0</v>
      </c>
      <c r="Z20" s="250">
        <f>K20</f>
        <v>0</v>
      </c>
      <c r="AA20" s="250">
        <f>M20</f>
        <v>0</v>
      </c>
      <c r="AB20" s="250">
        <f>O20</f>
        <v>0</v>
      </c>
      <c r="AC20" s="250">
        <f>Q20</f>
        <v>0</v>
      </c>
      <c r="AD20" s="250">
        <f>V20</f>
        <v>0</v>
      </c>
      <c r="AE20" s="251"/>
      <c r="AF20" s="250">
        <f>G20</f>
        <v>0</v>
      </c>
      <c r="AG20" s="251" t="s">
        <v>346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</row>
    <row r="21" spans="1:60" outlineLevel="2" x14ac:dyDescent="0.25">
      <c r="A21" s="227"/>
      <c r="B21" s="228"/>
      <c r="C21" s="275" t="s">
        <v>356</v>
      </c>
      <c r="D21" s="272"/>
      <c r="E21" s="272"/>
      <c r="F21" s="272"/>
      <c r="G21" s="272"/>
      <c r="H21" s="230"/>
      <c r="I21" s="231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51"/>
      <c r="Z21" s="251"/>
      <c r="AA21" s="251"/>
      <c r="AB21" s="251"/>
      <c r="AC21" s="251"/>
      <c r="AD21" s="251"/>
      <c r="AE21" s="251"/>
      <c r="AF21" s="251"/>
      <c r="AG21" s="251" t="s">
        <v>348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</row>
    <row r="22" spans="1:60" outlineLevel="2" x14ac:dyDescent="0.25">
      <c r="A22" s="241">
        <v>15</v>
      </c>
      <c r="B22" s="242" t="s">
        <v>368</v>
      </c>
      <c r="C22" s="263" t="s">
        <v>369</v>
      </c>
      <c r="D22" s="243" t="s">
        <v>117</v>
      </c>
      <c r="E22" s="244">
        <v>10</v>
      </c>
      <c r="F22" s="245"/>
      <c r="G22" s="246">
        <f>ROUND(E22*F22,2)</f>
        <v>0</v>
      </c>
      <c r="H22" s="247"/>
      <c r="I22" s="248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114</v>
      </c>
      <c r="T22" s="249" t="s">
        <v>108</v>
      </c>
      <c r="U22" s="229">
        <v>0</v>
      </c>
      <c r="V22" s="229">
        <f>ROUND(E22*U22,2)</f>
        <v>0</v>
      </c>
      <c r="W22" s="229"/>
      <c r="X22" s="229" t="s">
        <v>109</v>
      </c>
      <c r="Y22" s="250">
        <f>I22</f>
        <v>0</v>
      </c>
      <c r="Z22" s="250">
        <f>K22</f>
        <v>0</v>
      </c>
      <c r="AA22" s="250">
        <f>M22</f>
        <v>0</v>
      </c>
      <c r="AB22" s="250">
        <f>O22</f>
        <v>0</v>
      </c>
      <c r="AC22" s="250">
        <f>Q22</f>
        <v>0</v>
      </c>
      <c r="AD22" s="250">
        <f>V22</f>
        <v>0</v>
      </c>
      <c r="AE22" s="251"/>
      <c r="AF22" s="250">
        <f>G22</f>
        <v>0</v>
      </c>
      <c r="AG22" s="251" t="s">
        <v>346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</row>
    <row r="23" spans="1:60" outlineLevel="2" x14ac:dyDescent="0.25">
      <c r="A23" s="252">
        <v>17</v>
      </c>
      <c r="B23" s="253" t="s">
        <v>370</v>
      </c>
      <c r="C23" s="264" t="s">
        <v>371</v>
      </c>
      <c r="D23" s="254" t="s">
        <v>117</v>
      </c>
      <c r="E23" s="255">
        <v>1</v>
      </c>
      <c r="F23" s="256"/>
      <c r="G23" s="257">
        <f>ROUND(E23*F23,2)</f>
        <v>0</v>
      </c>
      <c r="H23" s="258"/>
      <c r="I23" s="259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7"/>
      <c r="S23" s="257" t="s">
        <v>114</v>
      </c>
      <c r="T23" s="260" t="s">
        <v>108</v>
      </c>
      <c r="U23" s="229">
        <v>0</v>
      </c>
      <c r="V23" s="229">
        <f>ROUND(E23*U23,2)</f>
        <v>0</v>
      </c>
      <c r="W23" s="229"/>
      <c r="X23" s="229" t="s">
        <v>109</v>
      </c>
      <c r="Y23" s="250">
        <f>I23</f>
        <v>0</v>
      </c>
      <c r="Z23" s="250">
        <f>K23</f>
        <v>0</v>
      </c>
      <c r="AA23" s="250">
        <f>M23</f>
        <v>0</v>
      </c>
      <c r="AB23" s="250">
        <f>O23</f>
        <v>0</v>
      </c>
      <c r="AC23" s="250">
        <f>Q23</f>
        <v>0</v>
      </c>
      <c r="AD23" s="250">
        <f>V23</f>
        <v>0</v>
      </c>
      <c r="AE23" s="251"/>
      <c r="AF23" s="250">
        <f>G23</f>
        <v>0</v>
      </c>
      <c r="AG23" s="251" t="s">
        <v>346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</row>
    <row r="24" spans="1:60" outlineLevel="2" x14ac:dyDescent="0.25">
      <c r="A24" s="227"/>
      <c r="B24" s="228"/>
      <c r="C24" s="275" t="s">
        <v>356</v>
      </c>
      <c r="D24" s="272"/>
      <c r="E24" s="272"/>
      <c r="F24" s="272"/>
      <c r="G24" s="272"/>
      <c r="H24" s="230"/>
      <c r="I24" s="231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51"/>
      <c r="Z24" s="251"/>
      <c r="AA24" s="251"/>
      <c r="AB24" s="251"/>
      <c r="AC24" s="251"/>
      <c r="AD24" s="251"/>
      <c r="AE24" s="251"/>
      <c r="AF24" s="251"/>
      <c r="AG24" s="251" t="s">
        <v>348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</row>
    <row r="25" spans="1:60" outlineLevel="2" x14ac:dyDescent="0.25">
      <c r="A25" s="252">
        <v>19</v>
      </c>
      <c r="B25" s="253" t="s">
        <v>372</v>
      </c>
      <c r="C25" s="264" t="s">
        <v>373</v>
      </c>
      <c r="D25" s="254" t="s">
        <v>117</v>
      </c>
      <c r="E25" s="255">
        <v>1</v>
      </c>
      <c r="F25" s="256"/>
      <c r="G25" s="257">
        <f>ROUND(E25*F25,2)</f>
        <v>0</v>
      </c>
      <c r="H25" s="258"/>
      <c r="I25" s="259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7"/>
      <c r="S25" s="257" t="s">
        <v>114</v>
      </c>
      <c r="T25" s="260" t="s">
        <v>108</v>
      </c>
      <c r="U25" s="229">
        <v>0</v>
      </c>
      <c r="V25" s="229">
        <f>ROUND(E25*U25,2)</f>
        <v>0</v>
      </c>
      <c r="W25" s="229"/>
      <c r="X25" s="229" t="s">
        <v>109</v>
      </c>
      <c r="Y25" s="250">
        <f>I25</f>
        <v>0</v>
      </c>
      <c r="Z25" s="250">
        <f>K25</f>
        <v>0</v>
      </c>
      <c r="AA25" s="250">
        <f>M25</f>
        <v>0</v>
      </c>
      <c r="AB25" s="250">
        <f>O25</f>
        <v>0</v>
      </c>
      <c r="AC25" s="250">
        <f>Q25</f>
        <v>0</v>
      </c>
      <c r="AD25" s="250">
        <f>V25</f>
        <v>0</v>
      </c>
      <c r="AE25" s="251"/>
      <c r="AF25" s="250">
        <f>G25</f>
        <v>0</v>
      </c>
      <c r="AG25" s="251" t="s">
        <v>346</v>
      </c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</row>
    <row r="26" spans="1:60" outlineLevel="2" x14ac:dyDescent="0.25">
      <c r="A26" s="227"/>
      <c r="B26" s="228"/>
      <c r="C26" s="275" t="s">
        <v>356</v>
      </c>
      <c r="D26" s="272"/>
      <c r="E26" s="272"/>
      <c r="F26" s="272"/>
      <c r="G26" s="272"/>
      <c r="H26" s="230"/>
      <c r="I26" s="231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51"/>
      <c r="Z26" s="251"/>
      <c r="AA26" s="251"/>
      <c r="AB26" s="251"/>
      <c r="AC26" s="251"/>
      <c r="AD26" s="251"/>
      <c r="AE26" s="251"/>
      <c r="AF26" s="251"/>
      <c r="AG26" s="251" t="s">
        <v>348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</row>
    <row r="27" spans="1:60" outlineLevel="2" x14ac:dyDescent="0.25">
      <c r="A27" s="241">
        <v>24</v>
      </c>
      <c r="B27" s="242" t="s">
        <v>374</v>
      </c>
      <c r="C27" s="263" t="s">
        <v>375</v>
      </c>
      <c r="D27" s="243" t="s">
        <v>117</v>
      </c>
      <c r="E27" s="244">
        <v>1</v>
      </c>
      <c r="F27" s="245"/>
      <c r="G27" s="246">
        <f>ROUND(E27*F27,2)</f>
        <v>0</v>
      </c>
      <c r="H27" s="247"/>
      <c r="I27" s="248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114</v>
      </c>
      <c r="T27" s="249" t="s">
        <v>108</v>
      </c>
      <c r="U27" s="229">
        <v>0</v>
      </c>
      <c r="V27" s="229">
        <f>ROUND(E27*U27,2)</f>
        <v>0</v>
      </c>
      <c r="W27" s="229"/>
      <c r="X27" s="229" t="s">
        <v>109</v>
      </c>
      <c r="Y27" s="250">
        <f>I27</f>
        <v>0</v>
      </c>
      <c r="Z27" s="250">
        <f>K27</f>
        <v>0</v>
      </c>
      <c r="AA27" s="250">
        <f>M27</f>
        <v>0</v>
      </c>
      <c r="AB27" s="250">
        <f>O27</f>
        <v>0</v>
      </c>
      <c r="AC27" s="250">
        <f>Q27</f>
        <v>0</v>
      </c>
      <c r="AD27" s="250">
        <f>V27</f>
        <v>0</v>
      </c>
      <c r="AE27" s="251"/>
      <c r="AF27" s="250">
        <f>G27</f>
        <v>0</v>
      </c>
      <c r="AG27" s="251" t="s">
        <v>346</v>
      </c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</row>
    <row r="28" spans="1:60" outlineLevel="2" x14ac:dyDescent="0.25">
      <c r="A28" s="241">
        <v>26</v>
      </c>
      <c r="B28" s="242" t="s">
        <v>376</v>
      </c>
      <c r="C28" s="263" t="s">
        <v>377</v>
      </c>
      <c r="D28" s="243" t="s">
        <v>164</v>
      </c>
      <c r="E28" s="244">
        <v>24</v>
      </c>
      <c r="F28" s="245"/>
      <c r="G28" s="246">
        <f>ROUND(E28*F28,2)</f>
        <v>0</v>
      </c>
      <c r="H28" s="247"/>
      <c r="I28" s="248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114</v>
      </c>
      <c r="T28" s="249" t="s">
        <v>108</v>
      </c>
      <c r="U28" s="229">
        <v>0</v>
      </c>
      <c r="V28" s="229">
        <f>ROUND(E28*U28,2)</f>
        <v>0</v>
      </c>
      <c r="W28" s="229"/>
      <c r="X28" s="229" t="s">
        <v>109</v>
      </c>
      <c r="Y28" s="250">
        <f>I28</f>
        <v>0</v>
      </c>
      <c r="Z28" s="250">
        <f>K28</f>
        <v>0</v>
      </c>
      <c r="AA28" s="250">
        <f>M28</f>
        <v>0</v>
      </c>
      <c r="AB28" s="250">
        <f>O28</f>
        <v>0</v>
      </c>
      <c r="AC28" s="250">
        <f>Q28</f>
        <v>0</v>
      </c>
      <c r="AD28" s="250">
        <f>V28</f>
        <v>0</v>
      </c>
      <c r="AE28" s="251"/>
      <c r="AF28" s="250">
        <f>G28</f>
        <v>0</v>
      </c>
      <c r="AG28" s="251" t="s">
        <v>365</v>
      </c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</row>
    <row r="29" spans="1:60" outlineLevel="2" x14ac:dyDescent="0.25">
      <c r="A29" s="241">
        <v>29</v>
      </c>
      <c r="B29" s="242" t="s">
        <v>169</v>
      </c>
      <c r="C29" s="263" t="s">
        <v>170</v>
      </c>
      <c r="D29" s="243" t="s">
        <v>117</v>
      </c>
      <c r="E29" s="244">
        <v>21</v>
      </c>
      <c r="F29" s="245"/>
      <c r="G29" s="246">
        <f>ROUND(E29*F29,2)</f>
        <v>0</v>
      </c>
      <c r="H29" s="247"/>
      <c r="I29" s="248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4.0999999999999999E-4</v>
      </c>
      <c r="Q29" s="246">
        <f>ROUND(E29*P29,2)</f>
        <v>0.01</v>
      </c>
      <c r="R29" s="246"/>
      <c r="S29" s="246" t="s">
        <v>114</v>
      </c>
      <c r="T29" s="249" t="s">
        <v>108</v>
      </c>
      <c r="U29" s="229">
        <v>0</v>
      </c>
      <c r="V29" s="229">
        <f>ROUND(E29*U29,2)</f>
        <v>0</v>
      </c>
      <c r="W29" s="229"/>
      <c r="X29" s="229" t="s">
        <v>109</v>
      </c>
      <c r="Y29" s="250">
        <f>I29</f>
        <v>0</v>
      </c>
      <c r="Z29" s="250">
        <f>K29</f>
        <v>0</v>
      </c>
      <c r="AA29" s="250">
        <f>M29</f>
        <v>0</v>
      </c>
      <c r="AB29" s="250">
        <f>O29</f>
        <v>0</v>
      </c>
      <c r="AC29" s="250">
        <f>Q29</f>
        <v>0.01</v>
      </c>
      <c r="AD29" s="250">
        <f>V29</f>
        <v>0</v>
      </c>
      <c r="AE29" s="251"/>
      <c r="AF29" s="250">
        <f>G29</f>
        <v>0</v>
      </c>
      <c r="AG29" s="251" t="s">
        <v>346</v>
      </c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</row>
    <row r="30" spans="1:60" outlineLevel="2" x14ac:dyDescent="0.25">
      <c r="A30" s="241">
        <v>30</v>
      </c>
      <c r="B30" s="242" t="s">
        <v>378</v>
      </c>
      <c r="C30" s="263" t="s">
        <v>379</v>
      </c>
      <c r="D30" s="243" t="s">
        <v>117</v>
      </c>
      <c r="E30" s="244">
        <v>8</v>
      </c>
      <c r="F30" s="245"/>
      <c r="G30" s="246">
        <f>ROUND(E30*F30,2)</f>
        <v>0</v>
      </c>
      <c r="H30" s="247"/>
      <c r="I30" s="248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8.0000000000000007E-5</v>
      </c>
      <c r="O30" s="246">
        <f>ROUND(E30*N30,2)</f>
        <v>0</v>
      </c>
      <c r="P30" s="246">
        <v>3.0000000000000001E-3</v>
      </c>
      <c r="Q30" s="246">
        <f>ROUND(E30*P30,2)</f>
        <v>0.02</v>
      </c>
      <c r="R30" s="246"/>
      <c r="S30" s="246" t="s">
        <v>114</v>
      </c>
      <c r="T30" s="249" t="s">
        <v>108</v>
      </c>
      <c r="U30" s="229">
        <v>0</v>
      </c>
      <c r="V30" s="229">
        <f>ROUND(E30*U30,2)</f>
        <v>0</v>
      </c>
      <c r="W30" s="229"/>
      <c r="X30" s="229" t="s">
        <v>109</v>
      </c>
      <c r="Y30" s="250">
        <f>I30</f>
        <v>0</v>
      </c>
      <c r="Z30" s="250">
        <f>K30</f>
        <v>0</v>
      </c>
      <c r="AA30" s="250">
        <f>M30</f>
        <v>0</v>
      </c>
      <c r="AB30" s="250">
        <f>O30</f>
        <v>0</v>
      </c>
      <c r="AC30" s="250">
        <f>Q30</f>
        <v>0.02</v>
      </c>
      <c r="AD30" s="250">
        <f>V30</f>
        <v>0</v>
      </c>
      <c r="AE30" s="251"/>
      <c r="AF30" s="250">
        <f>G30</f>
        <v>0</v>
      </c>
      <c r="AG30" s="251" t="s">
        <v>346</v>
      </c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</row>
    <row r="31" spans="1:60" outlineLevel="2" x14ac:dyDescent="0.25">
      <c r="A31" s="241">
        <v>32</v>
      </c>
      <c r="B31" s="242" t="s">
        <v>181</v>
      </c>
      <c r="C31" s="263" t="s">
        <v>182</v>
      </c>
      <c r="D31" s="243" t="s">
        <v>117</v>
      </c>
      <c r="E31" s="244">
        <v>8</v>
      </c>
      <c r="F31" s="245"/>
      <c r="G31" s="246">
        <f>ROUND(E31*F31,2)</f>
        <v>0</v>
      </c>
      <c r="H31" s="247"/>
      <c r="I31" s="248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3.2000000000000003E-4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114</v>
      </c>
      <c r="T31" s="249" t="s">
        <v>108</v>
      </c>
      <c r="U31" s="229">
        <v>0</v>
      </c>
      <c r="V31" s="229">
        <f>ROUND(E31*U31,2)</f>
        <v>0</v>
      </c>
      <c r="W31" s="229"/>
      <c r="X31" s="229" t="s">
        <v>109</v>
      </c>
      <c r="Y31" s="250">
        <f>I31</f>
        <v>0</v>
      </c>
      <c r="Z31" s="250">
        <f>K31</f>
        <v>0</v>
      </c>
      <c r="AA31" s="250">
        <f>M31</f>
        <v>0</v>
      </c>
      <c r="AB31" s="250">
        <f>O31</f>
        <v>0</v>
      </c>
      <c r="AC31" s="250">
        <f>Q31</f>
        <v>0</v>
      </c>
      <c r="AD31" s="250">
        <f>V31</f>
        <v>0</v>
      </c>
      <c r="AE31" s="251"/>
      <c r="AF31" s="250">
        <f>G31</f>
        <v>0</v>
      </c>
      <c r="AG31" s="251" t="s">
        <v>346</v>
      </c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</row>
    <row r="32" spans="1:60" outlineLevel="2" x14ac:dyDescent="0.25">
      <c r="A32" s="241">
        <v>35</v>
      </c>
      <c r="B32" s="242" t="s">
        <v>380</v>
      </c>
      <c r="C32" s="263" t="s">
        <v>381</v>
      </c>
      <c r="D32" s="243" t="s">
        <v>164</v>
      </c>
      <c r="E32" s="244">
        <v>22</v>
      </c>
      <c r="F32" s="245"/>
      <c r="G32" s="246">
        <f>ROUND(E32*F32,2)</f>
        <v>0</v>
      </c>
      <c r="H32" s="247"/>
      <c r="I32" s="248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114</v>
      </c>
      <c r="T32" s="249" t="s">
        <v>108</v>
      </c>
      <c r="U32" s="229">
        <v>0</v>
      </c>
      <c r="V32" s="229">
        <f>ROUND(E32*U32,2)</f>
        <v>0</v>
      </c>
      <c r="W32" s="229"/>
      <c r="X32" s="229" t="s">
        <v>109</v>
      </c>
      <c r="Y32" s="250">
        <f>I32</f>
        <v>0</v>
      </c>
      <c r="Z32" s="250">
        <f>K32</f>
        <v>0</v>
      </c>
      <c r="AA32" s="250">
        <f>M32</f>
        <v>0</v>
      </c>
      <c r="AB32" s="250">
        <f>O32</f>
        <v>0</v>
      </c>
      <c r="AC32" s="250">
        <f>Q32</f>
        <v>0</v>
      </c>
      <c r="AD32" s="250">
        <f>V32</f>
        <v>0</v>
      </c>
      <c r="AE32" s="251"/>
      <c r="AF32" s="250">
        <f>G32</f>
        <v>0</v>
      </c>
      <c r="AG32" s="251" t="s">
        <v>365</v>
      </c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</row>
    <row r="33" spans="1:60" outlineLevel="2" x14ac:dyDescent="0.25">
      <c r="A33" s="241">
        <v>39</v>
      </c>
      <c r="B33" s="242" t="s">
        <v>382</v>
      </c>
      <c r="C33" s="263" t="s">
        <v>383</v>
      </c>
      <c r="D33" s="243" t="s">
        <v>164</v>
      </c>
      <c r="E33" s="244">
        <v>132</v>
      </c>
      <c r="F33" s="245"/>
      <c r="G33" s="246">
        <f>ROUND(E33*F33,2)</f>
        <v>0</v>
      </c>
      <c r="H33" s="247"/>
      <c r="I33" s="248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114</v>
      </c>
      <c r="T33" s="249" t="s">
        <v>108</v>
      </c>
      <c r="U33" s="229">
        <v>0</v>
      </c>
      <c r="V33" s="229">
        <f>ROUND(E33*U33,2)</f>
        <v>0</v>
      </c>
      <c r="W33" s="229"/>
      <c r="X33" s="229" t="s">
        <v>109</v>
      </c>
      <c r="Y33" s="250">
        <f>I33</f>
        <v>0</v>
      </c>
      <c r="Z33" s="250">
        <f>K33</f>
        <v>0</v>
      </c>
      <c r="AA33" s="250">
        <f>M33</f>
        <v>0</v>
      </c>
      <c r="AB33" s="250">
        <f>O33</f>
        <v>0</v>
      </c>
      <c r="AC33" s="250">
        <f>Q33</f>
        <v>0</v>
      </c>
      <c r="AD33" s="250">
        <f>V33</f>
        <v>0</v>
      </c>
      <c r="AE33" s="251"/>
      <c r="AF33" s="250">
        <f>G33</f>
        <v>0</v>
      </c>
      <c r="AG33" s="251" t="s">
        <v>365</v>
      </c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</row>
    <row r="34" spans="1:60" outlineLevel="2" x14ac:dyDescent="0.25">
      <c r="A34" s="241">
        <v>40</v>
      </c>
      <c r="B34" s="242" t="s">
        <v>384</v>
      </c>
      <c r="C34" s="263" t="s">
        <v>385</v>
      </c>
      <c r="D34" s="243" t="s">
        <v>164</v>
      </c>
      <c r="E34" s="244">
        <v>50</v>
      </c>
      <c r="F34" s="245"/>
      <c r="G34" s="246">
        <f>ROUND(E34*F34,2)</f>
        <v>0</v>
      </c>
      <c r="H34" s="247"/>
      <c r="I34" s="248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114</v>
      </c>
      <c r="T34" s="249" t="s">
        <v>108</v>
      </c>
      <c r="U34" s="229">
        <v>0</v>
      </c>
      <c r="V34" s="229">
        <f>ROUND(E34*U34,2)</f>
        <v>0</v>
      </c>
      <c r="W34" s="229"/>
      <c r="X34" s="229" t="s">
        <v>109</v>
      </c>
      <c r="Y34" s="250">
        <f>I34</f>
        <v>0</v>
      </c>
      <c r="Z34" s="250">
        <f>K34</f>
        <v>0</v>
      </c>
      <c r="AA34" s="250">
        <f>M34</f>
        <v>0</v>
      </c>
      <c r="AB34" s="250">
        <f>O34</f>
        <v>0</v>
      </c>
      <c r="AC34" s="250">
        <f>Q34</f>
        <v>0</v>
      </c>
      <c r="AD34" s="250">
        <f>V34</f>
        <v>0</v>
      </c>
      <c r="AE34" s="251"/>
      <c r="AF34" s="250">
        <f>G34</f>
        <v>0</v>
      </c>
      <c r="AG34" s="251" t="s">
        <v>365</v>
      </c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</row>
    <row r="35" spans="1:60" outlineLevel="2" x14ac:dyDescent="0.25">
      <c r="A35" s="241">
        <v>41</v>
      </c>
      <c r="B35" s="242" t="s">
        <v>386</v>
      </c>
      <c r="C35" s="263" t="s">
        <v>387</v>
      </c>
      <c r="D35" s="243" t="s">
        <v>164</v>
      </c>
      <c r="E35" s="244">
        <v>40</v>
      </c>
      <c r="F35" s="245"/>
      <c r="G35" s="246">
        <f>ROUND(E35*F35,2)</f>
        <v>0</v>
      </c>
      <c r="H35" s="247"/>
      <c r="I35" s="248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114</v>
      </c>
      <c r="T35" s="249" t="s">
        <v>108</v>
      </c>
      <c r="U35" s="229">
        <v>0</v>
      </c>
      <c r="V35" s="229">
        <f>ROUND(E35*U35,2)</f>
        <v>0</v>
      </c>
      <c r="W35" s="229"/>
      <c r="X35" s="229" t="s">
        <v>109</v>
      </c>
      <c r="Y35" s="250">
        <f>I35</f>
        <v>0</v>
      </c>
      <c r="Z35" s="250">
        <f>K35</f>
        <v>0</v>
      </c>
      <c r="AA35" s="250">
        <f>M35</f>
        <v>0</v>
      </c>
      <c r="AB35" s="250">
        <f>O35</f>
        <v>0</v>
      </c>
      <c r="AC35" s="250">
        <f>Q35</f>
        <v>0</v>
      </c>
      <c r="AD35" s="250">
        <f>V35</f>
        <v>0</v>
      </c>
      <c r="AE35" s="251"/>
      <c r="AF35" s="250">
        <f>G35</f>
        <v>0</v>
      </c>
      <c r="AG35" s="251" t="s">
        <v>346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</row>
    <row r="36" spans="1:60" ht="20.399999999999999" outlineLevel="2" x14ac:dyDescent="0.25">
      <c r="A36" s="241">
        <v>42</v>
      </c>
      <c r="B36" s="242" t="s">
        <v>223</v>
      </c>
      <c r="C36" s="263" t="s">
        <v>224</v>
      </c>
      <c r="D36" s="243" t="s">
        <v>117</v>
      </c>
      <c r="E36" s="244">
        <v>5</v>
      </c>
      <c r="F36" s="245"/>
      <c r="G36" s="246">
        <f>ROUND(E36*F36,2)</f>
        <v>0</v>
      </c>
      <c r="H36" s="247"/>
      <c r="I36" s="248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2.7200000000000002E-3</v>
      </c>
      <c r="O36" s="246">
        <f>ROUND(E36*N36,2)</f>
        <v>0.01</v>
      </c>
      <c r="P36" s="246">
        <v>0</v>
      </c>
      <c r="Q36" s="246">
        <f>ROUND(E36*P36,2)</f>
        <v>0</v>
      </c>
      <c r="R36" s="246"/>
      <c r="S36" s="246" t="s">
        <v>114</v>
      </c>
      <c r="T36" s="249" t="s">
        <v>108</v>
      </c>
      <c r="U36" s="229">
        <v>0</v>
      </c>
      <c r="V36" s="229">
        <f>ROUND(E36*U36,2)</f>
        <v>0</v>
      </c>
      <c r="W36" s="229"/>
      <c r="X36" s="229" t="s">
        <v>109</v>
      </c>
      <c r="Y36" s="250">
        <f>I36</f>
        <v>0</v>
      </c>
      <c r="Z36" s="250">
        <f>K36</f>
        <v>0</v>
      </c>
      <c r="AA36" s="250">
        <f>M36</f>
        <v>0</v>
      </c>
      <c r="AB36" s="250">
        <f>O36</f>
        <v>0.01</v>
      </c>
      <c r="AC36" s="250">
        <f>Q36</f>
        <v>0</v>
      </c>
      <c r="AD36" s="250">
        <f>V36</f>
        <v>0</v>
      </c>
      <c r="AE36" s="251"/>
      <c r="AF36" s="250">
        <f>G36</f>
        <v>0</v>
      </c>
      <c r="AG36" s="251" t="s">
        <v>346</v>
      </c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</row>
    <row r="37" spans="1:60" ht="20.399999999999999" outlineLevel="2" x14ac:dyDescent="0.25">
      <c r="A37" s="241">
        <v>43</v>
      </c>
      <c r="B37" s="242" t="s">
        <v>219</v>
      </c>
      <c r="C37" s="263" t="s">
        <v>388</v>
      </c>
      <c r="D37" s="243" t="s">
        <v>117</v>
      </c>
      <c r="E37" s="244">
        <v>12</v>
      </c>
      <c r="F37" s="245"/>
      <c r="G37" s="246">
        <f>ROUND(E37*F37,2)</f>
        <v>0</v>
      </c>
      <c r="H37" s="247"/>
      <c r="I37" s="248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7.79E-3</v>
      </c>
      <c r="O37" s="246">
        <f>ROUND(E37*N37,2)</f>
        <v>0.09</v>
      </c>
      <c r="P37" s="246">
        <v>0</v>
      </c>
      <c r="Q37" s="246">
        <f>ROUND(E37*P37,2)</f>
        <v>0</v>
      </c>
      <c r="R37" s="246"/>
      <c r="S37" s="246" t="s">
        <v>114</v>
      </c>
      <c r="T37" s="249" t="s">
        <v>108</v>
      </c>
      <c r="U37" s="229">
        <v>0</v>
      </c>
      <c r="V37" s="229">
        <f>ROUND(E37*U37,2)</f>
        <v>0</v>
      </c>
      <c r="W37" s="229"/>
      <c r="X37" s="229" t="s">
        <v>109</v>
      </c>
      <c r="Y37" s="250">
        <f>I37</f>
        <v>0</v>
      </c>
      <c r="Z37" s="250">
        <f>K37</f>
        <v>0</v>
      </c>
      <c r="AA37" s="250">
        <f>M37</f>
        <v>0</v>
      </c>
      <c r="AB37" s="250">
        <f>O37</f>
        <v>0.09</v>
      </c>
      <c r="AC37" s="250">
        <f>Q37</f>
        <v>0</v>
      </c>
      <c r="AD37" s="250">
        <f>V37</f>
        <v>0</v>
      </c>
      <c r="AE37" s="251"/>
      <c r="AF37" s="250">
        <f>G37</f>
        <v>0</v>
      </c>
      <c r="AG37" s="251" t="s">
        <v>346</v>
      </c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</row>
    <row r="38" spans="1:60" outlineLevel="2" x14ac:dyDescent="0.25">
      <c r="A38" s="241">
        <v>44</v>
      </c>
      <c r="B38" s="242" t="s">
        <v>389</v>
      </c>
      <c r="C38" s="263" t="s">
        <v>390</v>
      </c>
      <c r="D38" s="243" t="s">
        <v>117</v>
      </c>
      <c r="E38" s="244">
        <v>11</v>
      </c>
      <c r="F38" s="245"/>
      <c r="G38" s="246">
        <f>ROUND(E38*F38,2)</f>
        <v>0</v>
      </c>
      <c r="H38" s="247"/>
      <c r="I38" s="248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8.0000000000000002E-3</v>
      </c>
      <c r="Q38" s="246">
        <f>ROUND(E38*P38,2)</f>
        <v>0.09</v>
      </c>
      <c r="R38" s="246"/>
      <c r="S38" s="246" t="s">
        <v>114</v>
      </c>
      <c r="T38" s="249" t="s">
        <v>108</v>
      </c>
      <c r="U38" s="229">
        <v>0</v>
      </c>
      <c r="V38" s="229">
        <f>ROUND(E38*U38,2)</f>
        <v>0</v>
      </c>
      <c r="W38" s="229"/>
      <c r="X38" s="229" t="s">
        <v>109</v>
      </c>
      <c r="Y38" s="250">
        <f>I38</f>
        <v>0</v>
      </c>
      <c r="Z38" s="250">
        <f>K38</f>
        <v>0</v>
      </c>
      <c r="AA38" s="250">
        <f>M38</f>
        <v>0</v>
      </c>
      <c r="AB38" s="250">
        <f>O38</f>
        <v>0</v>
      </c>
      <c r="AC38" s="250">
        <f>Q38</f>
        <v>0.09</v>
      </c>
      <c r="AD38" s="250">
        <f>V38</f>
        <v>0</v>
      </c>
      <c r="AE38" s="251"/>
      <c r="AF38" s="250">
        <f>G38</f>
        <v>0</v>
      </c>
      <c r="AG38" s="251" t="s">
        <v>346</v>
      </c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</row>
    <row r="39" spans="1:60" outlineLevel="2" x14ac:dyDescent="0.25">
      <c r="A39" s="241">
        <v>45</v>
      </c>
      <c r="B39" s="242" t="s">
        <v>225</v>
      </c>
      <c r="C39" s="263" t="s">
        <v>226</v>
      </c>
      <c r="D39" s="243" t="s">
        <v>164</v>
      </c>
      <c r="E39" s="244">
        <v>106</v>
      </c>
      <c r="F39" s="245"/>
      <c r="G39" s="246">
        <f>ROUND(E39*F39,2)</f>
        <v>0</v>
      </c>
      <c r="H39" s="247"/>
      <c r="I39" s="248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4.8999999999999998E-4</v>
      </c>
      <c r="O39" s="246">
        <f>ROUND(E39*N39,2)</f>
        <v>0.05</v>
      </c>
      <c r="P39" s="246">
        <v>2E-3</v>
      </c>
      <c r="Q39" s="246">
        <f>ROUND(E39*P39,2)</f>
        <v>0.21</v>
      </c>
      <c r="R39" s="246"/>
      <c r="S39" s="246" t="s">
        <v>114</v>
      </c>
      <c r="T39" s="249" t="s">
        <v>108</v>
      </c>
      <c r="U39" s="229">
        <v>0</v>
      </c>
      <c r="V39" s="229">
        <f>ROUND(E39*U39,2)</f>
        <v>0</v>
      </c>
      <c r="W39" s="229"/>
      <c r="X39" s="229" t="s">
        <v>109</v>
      </c>
      <c r="Y39" s="250">
        <f>I39</f>
        <v>0</v>
      </c>
      <c r="Z39" s="250">
        <f>K39</f>
        <v>0</v>
      </c>
      <c r="AA39" s="250">
        <f>M39</f>
        <v>0</v>
      </c>
      <c r="AB39" s="250">
        <f>O39</f>
        <v>0.05</v>
      </c>
      <c r="AC39" s="250">
        <f>Q39</f>
        <v>0.21</v>
      </c>
      <c r="AD39" s="250">
        <f>V39</f>
        <v>0</v>
      </c>
      <c r="AE39" s="251"/>
      <c r="AF39" s="250">
        <f>G39</f>
        <v>0</v>
      </c>
      <c r="AG39" s="251" t="s">
        <v>346</v>
      </c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</row>
    <row r="40" spans="1:60" outlineLevel="2" x14ac:dyDescent="0.25">
      <c r="A40" s="241">
        <v>46</v>
      </c>
      <c r="B40" s="242" t="s">
        <v>227</v>
      </c>
      <c r="C40" s="263" t="s">
        <v>228</v>
      </c>
      <c r="D40" s="243" t="s">
        <v>164</v>
      </c>
      <c r="E40" s="244">
        <v>66</v>
      </c>
      <c r="F40" s="245"/>
      <c r="G40" s="246">
        <f>ROUND(E40*F40,2)</f>
        <v>0</v>
      </c>
      <c r="H40" s="247"/>
      <c r="I40" s="248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4.8999999999999998E-4</v>
      </c>
      <c r="O40" s="246">
        <f>ROUND(E40*N40,2)</f>
        <v>0.03</v>
      </c>
      <c r="P40" s="246">
        <v>6.0000000000000001E-3</v>
      </c>
      <c r="Q40" s="246">
        <f>ROUND(E40*P40,2)</f>
        <v>0.4</v>
      </c>
      <c r="R40" s="246"/>
      <c r="S40" s="246" t="s">
        <v>114</v>
      </c>
      <c r="T40" s="249" t="s">
        <v>108</v>
      </c>
      <c r="U40" s="229">
        <v>0</v>
      </c>
      <c r="V40" s="229">
        <f>ROUND(E40*U40,2)</f>
        <v>0</v>
      </c>
      <c r="W40" s="229"/>
      <c r="X40" s="229" t="s">
        <v>109</v>
      </c>
      <c r="Y40" s="250">
        <f>I40</f>
        <v>0</v>
      </c>
      <c r="Z40" s="250">
        <f>K40</f>
        <v>0</v>
      </c>
      <c r="AA40" s="250">
        <f>M40</f>
        <v>0</v>
      </c>
      <c r="AB40" s="250">
        <f>O40</f>
        <v>0.03</v>
      </c>
      <c r="AC40" s="250">
        <f>Q40</f>
        <v>0.4</v>
      </c>
      <c r="AD40" s="250">
        <f>V40</f>
        <v>0</v>
      </c>
      <c r="AE40" s="251"/>
      <c r="AF40" s="250">
        <f>G40</f>
        <v>0</v>
      </c>
      <c r="AG40" s="251" t="s">
        <v>346</v>
      </c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</row>
    <row r="41" spans="1:60" outlineLevel="2" x14ac:dyDescent="0.25">
      <c r="A41" s="241">
        <v>50</v>
      </c>
      <c r="B41" s="242" t="s">
        <v>391</v>
      </c>
      <c r="C41" s="263" t="s">
        <v>392</v>
      </c>
      <c r="D41" s="243" t="s">
        <v>117</v>
      </c>
      <c r="E41" s="244">
        <v>1</v>
      </c>
      <c r="F41" s="245"/>
      <c r="G41" s="246">
        <f>ROUND(E41*F41,2)</f>
        <v>0</v>
      </c>
      <c r="H41" s="247"/>
      <c r="I41" s="248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114</v>
      </c>
      <c r="T41" s="249" t="s">
        <v>108</v>
      </c>
      <c r="U41" s="229">
        <v>0</v>
      </c>
      <c r="V41" s="229">
        <f>ROUND(E41*U41,2)</f>
        <v>0</v>
      </c>
      <c r="W41" s="229"/>
      <c r="X41" s="229" t="s">
        <v>109</v>
      </c>
      <c r="Y41" s="250">
        <f>I41</f>
        <v>0</v>
      </c>
      <c r="Z41" s="250">
        <f>K41</f>
        <v>0</v>
      </c>
      <c r="AA41" s="250">
        <f>M41</f>
        <v>0</v>
      </c>
      <c r="AB41" s="250">
        <f>O41</f>
        <v>0</v>
      </c>
      <c r="AC41" s="250">
        <f>Q41</f>
        <v>0</v>
      </c>
      <c r="AD41" s="250">
        <f>V41</f>
        <v>0</v>
      </c>
      <c r="AE41" s="251"/>
      <c r="AF41" s="250">
        <f>G41</f>
        <v>0</v>
      </c>
      <c r="AG41" s="251" t="s">
        <v>365</v>
      </c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</row>
    <row r="42" spans="1:60" ht="20.399999999999999" outlineLevel="2" x14ac:dyDescent="0.25">
      <c r="A42" s="241">
        <v>51</v>
      </c>
      <c r="B42" s="242" t="s">
        <v>393</v>
      </c>
      <c r="C42" s="263" t="s">
        <v>394</v>
      </c>
      <c r="D42" s="243" t="s">
        <v>351</v>
      </c>
      <c r="E42" s="244">
        <v>1</v>
      </c>
      <c r="F42" s="245"/>
      <c r="G42" s="246">
        <f>ROUND(E42*F42,2)</f>
        <v>0</v>
      </c>
      <c r="H42" s="247"/>
      <c r="I42" s="248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107</v>
      </c>
      <c r="T42" s="249" t="s">
        <v>108</v>
      </c>
      <c r="U42" s="229">
        <v>0</v>
      </c>
      <c r="V42" s="229">
        <f>ROUND(E42*U42,2)</f>
        <v>0</v>
      </c>
      <c r="W42" s="229"/>
      <c r="X42" s="229" t="s">
        <v>109</v>
      </c>
      <c r="Y42" s="250">
        <f>I42</f>
        <v>0</v>
      </c>
      <c r="Z42" s="250">
        <f>K42</f>
        <v>0</v>
      </c>
      <c r="AA42" s="250">
        <f>M42</f>
        <v>0</v>
      </c>
      <c r="AB42" s="250">
        <f>O42</f>
        <v>0</v>
      </c>
      <c r="AC42" s="250">
        <f>Q42</f>
        <v>0</v>
      </c>
      <c r="AD42" s="250">
        <f>V42</f>
        <v>0</v>
      </c>
      <c r="AE42" s="251"/>
      <c r="AF42" s="250">
        <f>G42</f>
        <v>0</v>
      </c>
      <c r="AG42" s="251" t="s">
        <v>346</v>
      </c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</row>
    <row r="43" spans="1:60" ht="20.399999999999999" outlineLevel="2" x14ac:dyDescent="0.25">
      <c r="A43" s="241">
        <v>52</v>
      </c>
      <c r="B43" s="242" t="s">
        <v>395</v>
      </c>
      <c r="C43" s="263" t="s">
        <v>396</v>
      </c>
      <c r="D43" s="243" t="s">
        <v>117</v>
      </c>
      <c r="E43" s="244">
        <v>1</v>
      </c>
      <c r="F43" s="245"/>
      <c r="G43" s="246">
        <f>ROUND(E43*F43,2)</f>
        <v>0</v>
      </c>
      <c r="H43" s="247"/>
      <c r="I43" s="248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6.9999999999999999E-4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114</v>
      </c>
      <c r="T43" s="249" t="s">
        <v>108</v>
      </c>
      <c r="U43" s="229">
        <v>0</v>
      </c>
      <c r="V43" s="229">
        <f>ROUND(E43*U43,2)</f>
        <v>0</v>
      </c>
      <c r="W43" s="229"/>
      <c r="X43" s="229" t="s">
        <v>109</v>
      </c>
      <c r="Y43" s="250">
        <f>I43</f>
        <v>0</v>
      </c>
      <c r="Z43" s="250">
        <f>K43</f>
        <v>0</v>
      </c>
      <c r="AA43" s="250">
        <f>M43</f>
        <v>0</v>
      </c>
      <c r="AB43" s="250">
        <f>O43</f>
        <v>0</v>
      </c>
      <c r="AC43" s="250">
        <f>Q43</f>
        <v>0</v>
      </c>
      <c r="AD43" s="250">
        <f>V43</f>
        <v>0</v>
      </c>
      <c r="AE43" s="251"/>
      <c r="AF43" s="250">
        <f>G43</f>
        <v>0</v>
      </c>
      <c r="AG43" s="251" t="s">
        <v>365</v>
      </c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</row>
    <row r="44" spans="1:60" outlineLevel="2" x14ac:dyDescent="0.25">
      <c r="A44" s="241">
        <v>53</v>
      </c>
      <c r="B44" s="242" t="s">
        <v>397</v>
      </c>
      <c r="C44" s="263" t="s">
        <v>398</v>
      </c>
      <c r="D44" s="243" t="s">
        <v>117</v>
      </c>
      <c r="E44" s="244">
        <v>1</v>
      </c>
      <c r="F44" s="245"/>
      <c r="G44" s="246">
        <f>ROUND(E44*F44,2)</f>
        <v>0</v>
      </c>
      <c r="H44" s="247"/>
      <c r="I44" s="248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114</v>
      </c>
      <c r="T44" s="249" t="s">
        <v>108</v>
      </c>
      <c r="U44" s="229">
        <v>0</v>
      </c>
      <c r="V44" s="229">
        <f>ROUND(E44*U44,2)</f>
        <v>0</v>
      </c>
      <c r="W44" s="229"/>
      <c r="X44" s="229" t="s">
        <v>109</v>
      </c>
      <c r="Y44" s="250">
        <f>I44</f>
        <v>0</v>
      </c>
      <c r="Z44" s="250">
        <f>K44</f>
        <v>0</v>
      </c>
      <c r="AA44" s="250">
        <f>M44</f>
        <v>0</v>
      </c>
      <c r="AB44" s="250">
        <f>O44</f>
        <v>0</v>
      </c>
      <c r="AC44" s="250">
        <f>Q44</f>
        <v>0</v>
      </c>
      <c r="AD44" s="250">
        <f>V44</f>
        <v>0</v>
      </c>
      <c r="AE44" s="251"/>
      <c r="AF44" s="250">
        <f>G44</f>
        <v>0</v>
      </c>
      <c r="AG44" s="251" t="s">
        <v>365</v>
      </c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</row>
    <row r="45" spans="1:60" outlineLevel="2" x14ac:dyDescent="0.25">
      <c r="A45" s="241">
        <v>54</v>
      </c>
      <c r="B45" s="242" t="s">
        <v>399</v>
      </c>
      <c r="C45" s="263" t="s">
        <v>400</v>
      </c>
      <c r="D45" s="243" t="s">
        <v>351</v>
      </c>
      <c r="E45" s="244">
        <v>1</v>
      </c>
      <c r="F45" s="245"/>
      <c r="G45" s="246">
        <f>ROUND(E45*F45,2)</f>
        <v>0</v>
      </c>
      <c r="H45" s="247"/>
      <c r="I45" s="248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107</v>
      </c>
      <c r="T45" s="249" t="s">
        <v>108</v>
      </c>
      <c r="U45" s="229">
        <v>0</v>
      </c>
      <c r="V45" s="229">
        <f>ROUND(E45*U45,2)</f>
        <v>0</v>
      </c>
      <c r="W45" s="229"/>
      <c r="X45" s="229" t="s">
        <v>109</v>
      </c>
      <c r="Y45" s="250">
        <f>I45</f>
        <v>0</v>
      </c>
      <c r="Z45" s="250">
        <f>K45</f>
        <v>0</v>
      </c>
      <c r="AA45" s="250">
        <f>M45</f>
        <v>0</v>
      </c>
      <c r="AB45" s="250">
        <f>O45</f>
        <v>0</v>
      </c>
      <c r="AC45" s="250">
        <f>Q45</f>
        <v>0</v>
      </c>
      <c r="AD45" s="250">
        <f>V45</f>
        <v>0</v>
      </c>
      <c r="AE45" s="251"/>
      <c r="AF45" s="250">
        <f>G45</f>
        <v>0</v>
      </c>
      <c r="AG45" s="251" t="s">
        <v>346</v>
      </c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</row>
    <row r="46" spans="1:60" outlineLevel="2" x14ac:dyDescent="0.25">
      <c r="A46" s="241">
        <v>56</v>
      </c>
      <c r="B46" s="242" t="s">
        <v>401</v>
      </c>
      <c r="C46" s="263" t="s">
        <v>402</v>
      </c>
      <c r="D46" s="243" t="s">
        <v>117</v>
      </c>
      <c r="E46" s="244">
        <v>50</v>
      </c>
      <c r="F46" s="245"/>
      <c r="G46" s="246">
        <f>ROUND(E46*F46,2)</f>
        <v>0</v>
      </c>
      <c r="H46" s="247"/>
      <c r="I46" s="248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114</v>
      </c>
      <c r="T46" s="249" t="s">
        <v>108</v>
      </c>
      <c r="U46" s="229">
        <v>0</v>
      </c>
      <c r="V46" s="229">
        <f>ROUND(E46*U46,2)</f>
        <v>0</v>
      </c>
      <c r="W46" s="229"/>
      <c r="X46" s="229" t="s">
        <v>109</v>
      </c>
      <c r="Y46" s="250">
        <f>I46</f>
        <v>0</v>
      </c>
      <c r="Z46" s="250">
        <f>K46</f>
        <v>0</v>
      </c>
      <c r="AA46" s="250">
        <f>M46</f>
        <v>0</v>
      </c>
      <c r="AB46" s="250">
        <f>O46</f>
        <v>0</v>
      </c>
      <c r="AC46" s="250">
        <f>Q46</f>
        <v>0</v>
      </c>
      <c r="AD46" s="250">
        <f>V46</f>
        <v>0</v>
      </c>
      <c r="AE46" s="251"/>
      <c r="AF46" s="250">
        <f>G46</f>
        <v>0</v>
      </c>
      <c r="AG46" s="251" t="s">
        <v>365</v>
      </c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</row>
    <row r="47" spans="1:60" outlineLevel="1" x14ac:dyDescent="0.25">
      <c r="A47" s="233" t="s">
        <v>102</v>
      </c>
      <c r="B47" s="234" t="s">
        <v>75</v>
      </c>
      <c r="C47" s="262" t="s">
        <v>72</v>
      </c>
      <c r="D47" s="235"/>
      <c r="E47" s="236"/>
      <c r="F47" s="237"/>
      <c r="G47" s="237">
        <f>SUM(AF48:AF122)</f>
        <v>0</v>
      </c>
      <c r="H47" s="238"/>
      <c r="I47" s="239">
        <f>SUM(Y48:Y122)</f>
        <v>0</v>
      </c>
      <c r="J47" s="237"/>
      <c r="K47" s="237">
        <f>SUM(Z48:Z122)</f>
        <v>0</v>
      </c>
      <c r="L47" s="237"/>
      <c r="M47" s="237">
        <f>SUM(AA48:AA122)</f>
        <v>0</v>
      </c>
      <c r="N47" s="237"/>
      <c r="O47" s="237">
        <f>SUM(AB48:AB122)</f>
        <v>0.04</v>
      </c>
      <c r="P47" s="237"/>
      <c r="Q47" s="237">
        <f>SUM(AC48:AC122)</f>
        <v>0</v>
      </c>
      <c r="R47" s="237"/>
      <c r="S47" s="237"/>
      <c r="T47" s="240"/>
      <c r="U47" s="232"/>
      <c r="V47" s="232">
        <f>SUM(AD48:AD122)</f>
        <v>0</v>
      </c>
      <c r="W47" s="232"/>
      <c r="X47" s="232"/>
      <c r="Y47" s="251"/>
      <c r="Z47" s="251"/>
      <c r="AA47" s="251"/>
      <c r="AB47" s="251"/>
      <c r="AC47" s="251"/>
      <c r="AD47" s="251"/>
      <c r="AE47" s="251"/>
      <c r="AF47" s="251"/>
      <c r="AG47" s="251" t="s">
        <v>103</v>
      </c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</row>
    <row r="48" spans="1:60" outlineLevel="2" x14ac:dyDescent="0.25">
      <c r="A48" s="252">
        <v>1</v>
      </c>
      <c r="B48" s="253" t="s">
        <v>403</v>
      </c>
      <c r="C48" s="264" t="s">
        <v>404</v>
      </c>
      <c r="D48" s="254" t="s">
        <v>237</v>
      </c>
      <c r="E48" s="255">
        <v>1</v>
      </c>
      <c r="F48" s="256"/>
      <c r="G48" s="257">
        <f>ROUND(E48*F48,2)</f>
        <v>0</v>
      </c>
      <c r="H48" s="258"/>
      <c r="I48" s="259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7"/>
      <c r="S48" s="257" t="s">
        <v>107</v>
      </c>
      <c r="T48" s="260" t="s">
        <v>108</v>
      </c>
      <c r="U48" s="229">
        <v>0</v>
      </c>
      <c r="V48" s="229">
        <f>ROUND(E48*U48,2)</f>
        <v>0</v>
      </c>
      <c r="W48" s="229"/>
      <c r="X48" s="229" t="s">
        <v>72</v>
      </c>
      <c r="Y48" s="250">
        <f>I48</f>
        <v>0</v>
      </c>
      <c r="Z48" s="250">
        <f>K48</f>
        <v>0</v>
      </c>
      <c r="AA48" s="250">
        <f>M48</f>
        <v>0</v>
      </c>
      <c r="AB48" s="250">
        <f>O48</f>
        <v>0</v>
      </c>
      <c r="AC48" s="250">
        <f>Q48</f>
        <v>0</v>
      </c>
      <c r="AD48" s="250">
        <f>V48</f>
        <v>0</v>
      </c>
      <c r="AE48" s="251"/>
      <c r="AF48" s="250">
        <f>G48</f>
        <v>0</v>
      </c>
      <c r="AG48" s="251" t="s">
        <v>405</v>
      </c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</row>
    <row r="49" spans="1:60" outlineLevel="2" x14ac:dyDescent="0.25">
      <c r="A49" s="227"/>
      <c r="B49" s="228"/>
      <c r="C49" s="275" t="s">
        <v>406</v>
      </c>
      <c r="D49" s="272"/>
      <c r="E49" s="272"/>
      <c r="F49" s="272"/>
      <c r="G49" s="272"/>
      <c r="H49" s="230"/>
      <c r="I49" s="231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51"/>
      <c r="Z49" s="251"/>
      <c r="AA49" s="251"/>
      <c r="AB49" s="251"/>
      <c r="AC49" s="251"/>
      <c r="AD49" s="251"/>
      <c r="AE49" s="251"/>
      <c r="AF49" s="251"/>
      <c r="AG49" s="251" t="s">
        <v>348</v>
      </c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</row>
    <row r="50" spans="1:60" outlineLevel="2" x14ac:dyDescent="0.25">
      <c r="A50" s="227"/>
      <c r="B50" s="228"/>
      <c r="C50" s="276" t="s">
        <v>407</v>
      </c>
      <c r="D50" s="273"/>
      <c r="E50" s="273"/>
      <c r="F50" s="273"/>
      <c r="G50" s="273"/>
      <c r="H50" s="230"/>
      <c r="I50" s="231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51"/>
      <c r="Z50" s="251"/>
      <c r="AA50" s="251"/>
      <c r="AB50" s="251"/>
      <c r="AC50" s="251"/>
      <c r="AD50" s="251"/>
      <c r="AE50" s="251"/>
      <c r="AF50" s="251"/>
      <c r="AG50" s="251" t="s">
        <v>348</v>
      </c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</row>
    <row r="51" spans="1:60" outlineLevel="2" x14ac:dyDescent="0.25">
      <c r="A51" s="227"/>
      <c r="B51" s="228"/>
      <c r="C51" s="276" t="s">
        <v>408</v>
      </c>
      <c r="D51" s="273"/>
      <c r="E51" s="273"/>
      <c r="F51" s="273"/>
      <c r="G51" s="273"/>
      <c r="H51" s="230"/>
      <c r="I51" s="231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51"/>
      <c r="Z51" s="251"/>
      <c r="AA51" s="251"/>
      <c r="AB51" s="251"/>
      <c r="AC51" s="251"/>
      <c r="AD51" s="251"/>
      <c r="AE51" s="251"/>
      <c r="AF51" s="251"/>
      <c r="AG51" s="251" t="s">
        <v>348</v>
      </c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</row>
    <row r="52" spans="1:60" outlineLevel="2" x14ac:dyDescent="0.25">
      <c r="A52" s="227"/>
      <c r="B52" s="228"/>
      <c r="C52" s="276" t="s">
        <v>409</v>
      </c>
      <c r="D52" s="273"/>
      <c r="E52" s="273"/>
      <c r="F52" s="273"/>
      <c r="G52" s="273"/>
      <c r="H52" s="230"/>
      <c r="I52" s="231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51"/>
      <c r="Z52" s="251"/>
      <c r="AA52" s="251"/>
      <c r="AB52" s="251"/>
      <c r="AC52" s="251"/>
      <c r="AD52" s="251"/>
      <c r="AE52" s="251"/>
      <c r="AF52" s="251"/>
      <c r="AG52" s="251" t="s">
        <v>348</v>
      </c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</row>
    <row r="53" spans="1:60" outlineLevel="2" x14ac:dyDescent="0.25">
      <c r="A53" s="227"/>
      <c r="B53" s="228"/>
      <c r="C53" s="276" t="s">
        <v>410</v>
      </c>
      <c r="D53" s="273"/>
      <c r="E53" s="273"/>
      <c r="F53" s="273"/>
      <c r="G53" s="273"/>
      <c r="H53" s="230"/>
      <c r="I53" s="231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51"/>
      <c r="Z53" s="251"/>
      <c r="AA53" s="251"/>
      <c r="AB53" s="251"/>
      <c r="AC53" s="251"/>
      <c r="AD53" s="251"/>
      <c r="AE53" s="251"/>
      <c r="AF53" s="251"/>
      <c r="AG53" s="251" t="s">
        <v>348</v>
      </c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</row>
    <row r="54" spans="1:60" outlineLevel="2" x14ac:dyDescent="0.25">
      <c r="A54" s="227"/>
      <c r="B54" s="228"/>
      <c r="C54" s="276" t="s">
        <v>411</v>
      </c>
      <c r="D54" s="273"/>
      <c r="E54" s="273"/>
      <c r="F54" s="273"/>
      <c r="G54" s="273"/>
      <c r="H54" s="230"/>
      <c r="I54" s="231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51"/>
      <c r="Z54" s="251"/>
      <c r="AA54" s="251"/>
      <c r="AB54" s="251"/>
      <c r="AC54" s="251"/>
      <c r="AD54" s="251"/>
      <c r="AE54" s="251"/>
      <c r="AF54" s="251"/>
      <c r="AG54" s="251" t="s">
        <v>348</v>
      </c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</row>
    <row r="55" spans="1:60" outlineLevel="2" x14ac:dyDescent="0.25">
      <c r="A55" s="227"/>
      <c r="B55" s="228"/>
      <c r="C55" s="276" t="s">
        <v>412</v>
      </c>
      <c r="D55" s="273"/>
      <c r="E55" s="273"/>
      <c r="F55" s="273"/>
      <c r="G55" s="273"/>
      <c r="H55" s="230"/>
      <c r="I55" s="231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51"/>
      <c r="Z55" s="251"/>
      <c r="AA55" s="251"/>
      <c r="AB55" s="251"/>
      <c r="AC55" s="251"/>
      <c r="AD55" s="251"/>
      <c r="AE55" s="251"/>
      <c r="AF55" s="251"/>
      <c r="AG55" s="251" t="s">
        <v>348</v>
      </c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</row>
    <row r="56" spans="1:60" outlineLevel="2" x14ac:dyDescent="0.25">
      <c r="A56" s="227"/>
      <c r="B56" s="228"/>
      <c r="C56" s="276" t="s">
        <v>413</v>
      </c>
      <c r="D56" s="273"/>
      <c r="E56" s="273"/>
      <c r="F56" s="273"/>
      <c r="G56" s="273"/>
      <c r="H56" s="230"/>
      <c r="I56" s="231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51"/>
      <c r="Z56" s="251"/>
      <c r="AA56" s="251"/>
      <c r="AB56" s="251"/>
      <c r="AC56" s="251"/>
      <c r="AD56" s="251"/>
      <c r="AE56" s="251"/>
      <c r="AF56" s="251"/>
      <c r="AG56" s="251" t="s">
        <v>348</v>
      </c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</row>
    <row r="57" spans="1:60" outlineLevel="2" x14ac:dyDescent="0.25">
      <c r="A57" s="227"/>
      <c r="B57" s="228"/>
      <c r="C57" s="276" t="s">
        <v>414</v>
      </c>
      <c r="D57" s="273"/>
      <c r="E57" s="273"/>
      <c r="F57" s="273"/>
      <c r="G57" s="273"/>
      <c r="H57" s="230"/>
      <c r="I57" s="231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51"/>
      <c r="Z57" s="251"/>
      <c r="AA57" s="251"/>
      <c r="AB57" s="251"/>
      <c r="AC57" s="251"/>
      <c r="AD57" s="251"/>
      <c r="AE57" s="251"/>
      <c r="AF57" s="251"/>
      <c r="AG57" s="251" t="s">
        <v>348</v>
      </c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</row>
    <row r="58" spans="1:60" outlineLevel="2" x14ac:dyDescent="0.25">
      <c r="A58" s="227"/>
      <c r="B58" s="228"/>
      <c r="C58" s="276" t="s">
        <v>415</v>
      </c>
      <c r="D58" s="273"/>
      <c r="E58" s="273"/>
      <c r="F58" s="273"/>
      <c r="G58" s="273"/>
      <c r="H58" s="230"/>
      <c r="I58" s="231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51"/>
      <c r="Z58" s="251"/>
      <c r="AA58" s="251"/>
      <c r="AB58" s="251"/>
      <c r="AC58" s="251"/>
      <c r="AD58" s="251"/>
      <c r="AE58" s="251"/>
      <c r="AF58" s="251"/>
      <c r="AG58" s="251" t="s">
        <v>348</v>
      </c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</row>
    <row r="59" spans="1:60" outlineLevel="2" x14ac:dyDescent="0.25">
      <c r="A59" s="227"/>
      <c r="B59" s="228"/>
      <c r="C59" s="276" t="s">
        <v>416</v>
      </c>
      <c r="D59" s="273"/>
      <c r="E59" s="273"/>
      <c r="F59" s="273"/>
      <c r="G59" s="273"/>
      <c r="H59" s="230"/>
      <c r="I59" s="231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51"/>
      <c r="Z59" s="251"/>
      <c r="AA59" s="251"/>
      <c r="AB59" s="251"/>
      <c r="AC59" s="251"/>
      <c r="AD59" s="251"/>
      <c r="AE59" s="251"/>
      <c r="AF59" s="251"/>
      <c r="AG59" s="251" t="s">
        <v>348</v>
      </c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</row>
    <row r="60" spans="1:60" outlineLevel="2" x14ac:dyDescent="0.25">
      <c r="A60" s="227"/>
      <c r="B60" s="228"/>
      <c r="C60" s="276" t="s">
        <v>417</v>
      </c>
      <c r="D60" s="273"/>
      <c r="E60" s="273"/>
      <c r="F60" s="273"/>
      <c r="G60" s="273"/>
      <c r="H60" s="230"/>
      <c r="I60" s="231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51"/>
      <c r="Z60" s="251"/>
      <c r="AA60" s="251"/>
      <c r="AB60" s="251"/>
      <c r="AC60" s="251"/>
      <c r="AD60" s="251"/>
      <c r="AE60" s="251"/>
      <c r="AF60" s="251"/>
      <c r="AG60" s="251" t="s">
        <v>348</v>
      </c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</row>
    <row r="61" spans="1:60" outlineLevel="2" x14ac:dyDescent="0.25">
      <c r="A61" s="227"/>
      <c r="B61" s="228"/>
      <c r="C61" s="276" t="s">
        <v>418</v>
      </c>
      <c r="D61" s="273"/>
      <c r="E61" s="273"/>
      <c r="F61" s="273"/>
      <c r="G61" s="273"/>
      <c r="H61" s="230"/>
      <c r="I61" s="231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51"/>
      <c r="Z61" s="251"/>
      <c r="AA61" s="251"/>
      <c r="AB61" s="251"/>
      <c r="AC61" s="251"/>
      <c r="AD61" s="251"/>
      <c r="AE61" s="251"/>
      <c r="AF61" s="251"/>
      <c r="AG61" s="251" t="s">
        <v>348</v>
      </c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</row>
    <row r="62" spans="1:60" outlineLevel="2" x14ac:dyDescent="0.25">
      <c r="A62" s="241">
        <v>5</v>
      </c>
      <c r="B62" s="242" t="s">
        <v>419</v>
      </c>
      <c r="C62" s="263" t="s">
        <v>420</v>
      </c>
      <c r="D62" s="243" t="s">
        <v>237</v>
      </c>
      <c r="E62" s="244">
        <v>1</v>
      </c>
      <c r="F62" s="245"/>
      <c r="G62" s="246">
        <f>ROUND(E62*F62,2)</f>
        <v>0</v>
      </c>
      <c r="H62" s="247"/>
      <c r="I62" s="248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107</v>
      </c>
      <c r="T62" s="249" t="s">
        <v>108</v>
      </c>
      <c r="U62" s="229">
        <v>0</v>
      </c>
      <c r="V62" s="229">
        <f>ROUND(E62*U62,2)</f>
        <v>0</v>
      </c>
      <c r="W62" s="229"/>
      <c r="X62" s="229" t="s">
        <v>72</v>
      </c>
      <c r="Y62" s="250">
        <f>I62</f>
        <v>0</v>
      </c>
      <c r="Z62" s="250">
        <f>K62</f>
        <v>0</v>
      </c>
      <c r="AA62" s="250">
        <f>M62</f>
        <v>0</v>
      </c>
      <c r="AB62" s="250">
        <f>O62</f>
        <v>0</v>
      </c>
      <c r="AC62" s="250">
        <f>Q62</f>
        <v>0</v>
      </c>
      <c r="AD62" s="250">
        <f>V62</f>
        <v>0</v>
      </c>
      <c r="AE62" s="251"/>
      <c r="AF62" s="250">
        <f>G62</f>
        <v>0</v>
      </c>
      <c r="AG62" s="251" t="s">
        <v>405</v>
      </c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</row>
    <row r="63" spans="1:60" outlineLevel="2" x14ac:dyDescent="0.25">
      <c r="A63" s="252">
        <v>9</v>
      </c>
      <c r="B63" s="253" t="s">
        <v>421</v>
      </c>
      <c r="C63" s="264" t="s">
        <v>422</v>
      </c>
      <c r="D63" s="254" t="s">
        <v>164</v>
      </c>
      <c r="E63" s="255">
        <v>144</v>
      </c>
      <c r="F63" s="256"/>
      <c r="G63" s="257">
        <f>ROUND(E63*F63,2)</f>
        <v>0</v>
      </c>
      <c r="H63" s="258"/>
      <c r="I63" s="259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7">
        <v>3.0000000000000001E-5</v>
      </c>
      <c r="O63" s="257">
        <f>ROUND(E63*N63,2)</f>
        <v>0</v>
      </c>
      <c r="P63" s="257">
        <v>0</v>
      </c>
      <c r="Q63" s="257">
        <f>ROUND(E63*P63,2)</f>
        <v>0</v>
      </c>
      <c r="R63" s="257"/>
      <c r="S63" s="257" t="s">
        <v>107</v>
      </c>
      <c r="T63" s="260" t="s">
        <v>108</v>
      </c>
      <c r="U63" s="229">
        <v>0</v>
      </c>
      <c r="V63" s="229">
        <f>ROUND(E63*U63,2)</f>
        <v>0</v>
      </c>
      <c r="W63" s="229"/>
      <c r="X63" s="229" t="s">
        <v>72</v>
      </c>
      <c r="Y63" s="250">
        <f>I63</f>
        <v>0</v>
      </c>
      <c r="Z63" s="250">
        <f>K63</f>
        <v>0</v>
      </c>
      <c r="AA63" s="250">
        <f>M63</f>
        <v>0</v>
      </c>
      <c r="AB63" s="250">
        <f>O63</f>
        <v>0</v>
      </c>
      <c r="AC63" s="250">
        <f>Q63</f>
        <v>0</v>
      </c>
      <c r="AD63" s="250">
        <f>V63</f>
        <v>0</v>
      </c>
      <c r="AE63" s="251"/>
      <c r="AF63" s="250">
        <f>G63</f>
        <v>0</v>
      </c>
      <c r="AG63" s="251" t="s">
        <v>405</v>
      </c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</row>
    <row r="64" spans="1:60" outlineLevel="2" x14ac:dyDescent="0.25">
      <c r="A64" s="227"/>
      <c r="B64" s="228"/>
      <c r="C64" s="275" t="s">
        <v>423</v>
      </c>
      <c r="D64" s="272"/>
      <c r="E64" s="272"/>
      <c r="F64" s="272"/>
      <c r="G64" s="272"/>
      <c r="H64" s="230"/>
      <c r="I64" s="231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51"/>
      <c r="Z64" s="251"/>
      <c r="AA64" s="251"/>
      <c r="AB64" s="251"/>
      <c r="AC64" s="251"/>
      <c r="AD64" s="251"/>
      <c r="AE64" s="251"/>
      <c r="AF64" s="251"/>
      <c r="AG64" s="251" t="s">
        <v>348</v>
      </c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</row>
    <row r="65" spans="1:60" outlineLevel="2" x14ac:dyDescent="0.25">
      <c r="A65" s="227"/>
      <c r="B65" s="228"/>
      <c r="C65" s="276" t="s">
        <v>424</v>
      </c>
      <c r="D65" s="273"/>
      <c r="E65" s="273"/>
      <c r="F65" s="273"/>
      <c r="G65" s="273"/>
      <c r="H65" s="230"/>
      <c r="I65" s="231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51"/>
      <c r="Z65" s="251"/>
      <c r="AA65" s="251"/>
      <c r="AB65" s="251"/>
      <c r="AC65" s="251"/>
      <c r="AD65" s="251"/>
      <c r="AE65" s="251"/>
      <c r="AF65" s="251"/>
      <c r="AG65" s="251" t="s">
        <v>348</v>
      </c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</row>
    <row r="66" spans="1:60" outlineLevel="2" x14ac:dyDescent="0.25">
      <c r="A66" s="252">
        <v>12</v>
      </c>
      <c r="B66" s="253" t="s">
        <v>425</v>
      </c>
      <c r="C66" s="264" t="s">
        <v>426</v>
      </c>
      <c r="D66" s="254" t="s">
        <v>237</v>
      </c>
      <c r="E66" s="255">
        <v>1</v>
      </c>
      <c r="F66" s="256"/>
      <c r="G66" s="257">
        <f>ROUND(E66*F66,2)</f>
        <v>0</v>
      </c>
      <c r="H66" s="258"/>
      <c r="I66" s="259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7">
        <v>0</v>
      </c>
      <c r="O66" s="257">
        <f>ROUND(E66*N66,2)</f>
        <v>0</v>
      </c>
      <c r="P66" s="257">
        <v>0</v>
      </c>
      <c r="Q66" s="257">
        <f>ROUND(E66*P66,2)</f>
        <v>0</v>
      </c>
      <c r="R66" s="257"/>
      <c r="S66" s="257" t="s">
        <v>107</v>
      </c>
      <c r="T66" s="260" t="s">
        <v>108</v>
      </c>
      <c r="U66" s="229">
        <v>0</v>
      </c>
      <c r="V66" s="229">
        <f>ROUND(E66*U66,2)</f>
        <v>0</v>
      </c>
      <c r="W66" s="229"/>
      <c r="X66" s="229" t="s">
        <v>72</v>
      </c>
      <c r="Y66" s="250">
        <f>I66</f>
        <v>0</v>
      </c>
      <c r="Z66" s="250">
        <f>K66</f>
        <v>0</v>
      </c>
      <c r="AA66" s="250">
        <f>M66</f>
        <v>0</v>
      </c>
      <c r="AB66" s="250">
        <f>O66</f>
        <v>0</v>
      </c>
      <c r="AC66" s="250">
        <f>Q66</f>
        <v>0</v>
      </c>
      <c r="AD66" s="250">
        <f>V66</f>
        <v>0</v>
      </c>
      <c r="AE66" s="251"/>
      <c r="AF66" s="250">
        <f>G66</f>
        <v>0</v>
      </c>
      <c r="AG66" s="251" t="s">
        <v>405</v>
      </c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</row>
    <row r="67" spans="1:60" outlineLevel="2" x14ac:dyDescent="0.25">
      <c r="A67" s="227"/>
      <c r="B67" s="228"/>
      <c r="C67" s="275" t="s">
        <v>427</v>
      </c>
      <c r="D67" s="272"/>
      <c r="E67" s="272"/>
      <c r="F67" s="272"/>
      <c r="G67" s="272"/>
      <c r="H67" s="230"/>
      <c r="I67" s="231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51"/>
      <c r="Z67" s="251"/>
      <c r="AA67" s="251"/>
      <c r="AB67" s="251"/>
      <c r="AC67" s="251"/>
      <c r="AD67" s="251"/>
      <c r="AE67" s="251"/>
      <c r="AF67" s="251"/>
      <c r="AG67" s="251" t="s">
        <v>348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</row>
    <row r="68" spans="1:60" outlineLevel="2" x14ac:dyDescent="0.25">
      <c r="A68" s="227"/>
      <c r="B68" s="228"/>
      <c r="C68" s="276" t="s">
        <v>428</v>
      </c>
      <c r="D68" s="273"/>
      <c r="E68" s="273"/>
      <c r="F68" s="273"/>
      <c r="G68" s="273"/>
      <c r="H68" s="230"/>
      <c r="I68" s="231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51"/>
      <c r="Z68" s="251"/>
      <c r="AA68" s="251"/>
      <c r="AB68" s="251"/>
      <c r="AC68" s="251"/>
      <c r="AD68" s="251"/>
      <c r="AE68" s="251"/>
      <c r="AF68" s="251"/>
      <c r="AG68" s="251" t="s">
        <v>348</v>
      </c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</row>
    <row r="69" spans="1:60" outlineLevel="2" x14ac:dyDescent="0.25">
      <c r="A69" s="227"/>
      <c r="B69" s="228"/>
      <c r="C69" s="276" t="s">
        <v>429</v>
      </c>
      <c r="D69" s="273"/>
      <c r="E69" s="273"/>
      <c r="F69" s="273"/>
      <c r="G69" s="273"/>
      <c r="H69" s="230"/>
      <c r="I69" s="231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51"/>
      <c r="Z69" s="251"/>
      <c r="AA69" s="251"/>
      <c r="AB69" s="251"/>
      <c r="AC69" s="251"/>
      <c r="AD69" s="251"/>
      <c r="AE69" s="251"/>
      <c r="AF69" s="251"/>
      <c r="AG69" s="251" t="s">
        <v>348</v>
      </c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</row>
    <row r="70" spans="1:60" outlineLevel="2" x14ac:dyDescent="0.25">
      <c r="A70" s="227"/>
      <c r="B70" s="228"/>
      <c r="C70" s="276" t="s">
        <v>430</v>
      </c>
      <c r="D70" s="273"/>
      <c r="E70" s="273"/>
      <c r="F70" s="273"/>
      <c r="G70" s="273"/>
      <c r="H70" s="230"/>
      <c r="I70" s="231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51"/>
      <c r="Z70" s="251"/>
      <c r="AA70" s="251"/>
      <c r="AB70" s="251"/>
      <c r="AC70" s="251"/>
      <c r="AD70" s="251"/>
      <c r="AE70" s="251"/>
      <c r="AF70" s="251"/>
      <c r="AG70" s="251" t="s">
        <v>348</v>
      </c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</row>
    <row r="71" spans="1:60" outlineLevel="2" x14ac:dyDescent="0.25">
      <c r="A71" s="227"/>
      <c r="B71" s="228"/>
      <c r="C71" s="276" t="s">
        <v>431</v>
      </c>
      <c r="D71" s="273"/>
      <c r="E71" s="273"/>
      <c r="F71" s="273"/>
      <c r="G71" s="273"/>
      <c r="H71" s="230"/>
      <c r="I71" s="231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51"/>
      <c r="Z71" s="251"/>
      <c r="AA71" s="251"/>
      <c r="AB71" s="251"/>
      <c r="AC71" s="251"/>
      <c r="AD71" s="251"/>
      <c r="AE71" s="251"/>
      <c r="AF71" s="251"/>
      <c r="AG71" s="251" t="s">
        <v>348</v>
      </c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</row>
    <row r="72" spans="1:60" outlineLevel="2" x14ac:dyDescent="0.25">
      <c r="A72" s="227"/>
      <c r="B72" s="228"/>
      <c r="C72" s="276" t="s">
        <v>432</v>
      </c>
      <c r="D72" s="273"/>
      <c r="E72" s="273"/>
      <c r="F72" s="273"/>
      <c r="G72" s="273"/>
      <c r="H72" s="230"/>
      <c r="I72" s="231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51"/>
      <c r="Z72" s="251"/>
      <c r="AA72" s="251"/>
      <c r="AB72" s="251"/>
      <c r="AC72" s="251"/>
      <c r="AD72" s="251"/>
      <c r="AE72" s="251"/>
      <c r="AF72" s="251"/>
      <c r="AG72" s="251" t="s">
        <v>348</v>
      </c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</row>
    <row r="73" spans="1:60" outlineLevel="2" x14ac:dyDescent="0.25">
      <c r="A73" s="227"/>
      <c r="B73" s="228"/>
      <c r="C73" s="276" t="s">
        <v>433</v>
      </c>
      <c r="D73" s="273"/>
      <c r="E73" s="273"/>
      <c r="F73" s="273"/>
      <c r="G73" s="273"/>
      <c r="H73" s="230"/>
      <c r="I73" s="231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51"/>
      <c r="Z73" s="251"/>
      <c r="AA73" s="251"/>
      <c r="AB73" s="251"/>
      <c r="AC73" s="251"/>
      <c r="AD73" s="251"/>
      <c r="AE73" s="251"/>
      <c r="AF73" s="251"/>
      <c r="AG73" s="251" t="s">
        <v>348</v>
      </c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</row>
    <row r="74" spans="1:60" outlineLevel="2" x14ac:dyDescent="0.25">
      <c r="A74" s="227"/>
      <c r="B74" s="228"/>
      <c r="C74" s="276" t="s">
        <v>434</v>
      </c>
      <c r="D74" s="273"/>
      <c r="E74" s="273"/>
      <c r="F74" s="273"/>
      <c r="G74" s="273"/>
      <c r="H74" s="230"/>
      <c r="I74" s="231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51"/>
      <c r="Z74" s="251"/>
      <c r="AA74" s="251"/>
      <c r="AB74" s="251"/>
      <c r="AC74" s="251"/>
      <c r="AD74" s="251"/>
      <c r="AE74" s="251"/>
      <c r="AF74" s="251"/>
      <c r="AG74" s="251" t="s">
        <v>348</v>
      </c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</row>
    <row r="75" spans="1:60" outlineLevel="2" x14ac:dyDescent="0.25">
      <c r="A75" s="227"/>
      <c r="B75" s="228"/>
      <c r="C75" s="276" t="s">
        <v>435</v>
      </c>
      <c r="D75" s="273"/>
      <c r="E75" s="273"/>
      <c r="F75" s="273"/>
      <c r="G75" s="273"/>
      <c r="H75" s="230"/>
      <c r="I75" s="231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51"/>
      <c r="Z75" s="251"/>
      <c r="AA75" s="251"/>
      <c r="AB75" s="251"/>
      <c r="AC75" s="251"/>
      <c r="AD75" s="251"/>
      <c r="AE75" s="251"/>
      <c r="AF75" s="251"/>
      <c r="AG75" s="251" t="s">
        <v>348</v>
      </c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</row>
    <row r="76" spans="1:60" outlineLevel="2" x14ac:dyDescent="0.25">
      <c r="A76" s="227"/>
      <c r="B76" s="228"/>
      <c r="C76" s="276" t="s">
        <v>436</v>
      </c>
      <c r="D76" s="273"/>
      <c r="E76" s="273"/>
      <c r="F76" s="273"/>
      <c r="G76" s="273"/>
      <c r="H76" s="230"/>
      <c r="I76" s="231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51"/>
      <c r="Z76" s="251"/>
      <c r="AA76" s="251"/>
      <c r="AB76" s="251"/>
      <c r="AC76" s="251"/>
      <c r="AD76" s="251"/>
      <c r="AE76" s="251"/>
      <c r="AF76" s="251"/>
      <c r="AG76" s="251" t="s">
        <v>348</v>
      </c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</row>
    <row r="77" spans="1:60" outlineLevel="2" x14ac:dyDescent="0.25">
      <c r="A77" s="227"/>
      <c r="B77" s="228"/>
      <c r="C77" s="276" t="s">
        <v>437</v>
      </c>
      <c r="D77" s="273"/>
      <c r="E77" s="273"/>
      <c r="F77" s="273"/>
      <c r="G77" s="273"/>
      <c r="H77" s="230"/>
      <c r="I77" s="231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51"/>
      <c r="Z77" s="251"/>
      <c r="AA77" s="251"/>
      <c r="AB77" s="251"/>
      <c r="AC77" s="251"/>
      <c r="AD77" s="251"/>
      <c r="AE77" s="251"/>
      <c r="AF77" s="251"/>
      <c r="AG77" s="251" t="s">
        <v>348</v>
      </c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</row>
    <row r="78" spans="1:60" ht="20.399999999999999" outlineLevel="2" x14ac:dyDescent="0.25">
      <c r="A78" s="252">
        <v>14</v>
      </c>
      <c r="B78" s="253" t="s">
        <v>438</v>
      </c>
      <c r="C78" s="264" t="s">
        <v>439</v>
      </c>
      <c r="D78" s="254" t="s">
        <v>237</v>
      </c>
      <c r="E78" s="255">
        <v>10</v>
      </c>
      <c r="F78" s="256"/>
      <c r="G78" s="257">
        <f>ROUND(E78*F78,2)</f>
        <v>0</v>
      </c>
      <c r="H78" s="258"/>
      <c r="I78" s="259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7">
        <v>0</v>
      </c>
      <c r="O78" s="257">
        <f>ROUND(E78*N78,2)</f>
        <v>0</v>
      </c>
      <c r="P78" s="257">
        <v>0</v>
      </c>
      <c r="Q78" s="257">
        <f>ROUND(E78*P78,2)</f>
        <v>0</v>
      </c>
      <c r="R78" s="257"/>
      <c r="S78" s="257" t="s">
        <v>107</v>
      </c>
      <c r="T78" s="260" t="s">
        <v>108</v>
      </c>
      <c r="U78" s="229">
        <v>0</v>
      </c>
      <c r="V78" s="229">
        <f>ROUND(E78*U78,2)</f>
        <v>0</v>
      </c>
      <c r="W78" s="229"/>
      <c r="X78" s="229" t="s">
        <v>72</v>
      </c>
      <c r="Y78" s="250">
        <f>I78</f>
        <v>0</v>
      </c>
      <c r="Z78" s="250">
        <f>K78</f>
        <v>0</v>
      </c>
      <c r="AA78" s="250">
        <f>M78</f>
        <v>0</v>
      </c>
      <c r="AB78" s="250">
        <f>O78</f>
        <v>0</v>
      </c>
      <c r="AC78" s="250">
        <f>Q78</f>
        <v>0</v>
      </c>
      <c r="AD78" s="250">
        <f>V78</f>
        <v>0</v>
      </c>
      <c r="AE78" s="251"/>
      <c r="AF78" s="250">
        <f>G78</f>
        <v>0</v>
      </c>
      <c r="AG78" s="251" t="s">
        <v>405</v>
      </c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</row>
    <row r="79" spans="1:60" outlineLevel="2" x14ac:dyDescent="0.25">
      <c r="A79" s="227"/>
      <c r="B79" s="228"/>
      <c r="C79" s="275" t="s">
        <v>427</v>
      </c>
      <c r="D79" s="272"/>
      <c r="E79" s="272"/>
      <c r="F79" s="272"/>
      <c r="G79" s="272"/>
      <c r="H79" s="230"/>
      <c r="I79" s="231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51"/>
      <c r="Z79" s="251"/>
      <c r="AA79" s="251"/>
      <c r="AB79" s="251"/>
      <c r="AC79" s="251"/>
      <c r="AD79" s="251"/>
      <c r="AE79" s="251"/>
      <c r="AF79" s="251"/>
      <c r="AG79" s="251" t="s">
        <v>348</v>
      </c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</row>
    <row r="80" spans="1:60" outlineLevel="2" x14ac:dyDescent="0.25">
      <c r="A80" s="227"/>
      <c r="B80" s="228"/>
      <c r="C80" s="276" t="s">
        <v>440</v>
      </c>
      <c r="D80" s="273"/>
      <c r="E80" s="273"/>
      <c r="F80" s="273"/>
      <c r="G80" s="273"/>
      <c r="H80" s="230"/>
      <c r="I80" s="231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51"/>
      <c r="Z80" s="251"/>
      <c r="AA80" s="251"/>
      <c r="AB80" s="251"/>
      <c r="AC80" s="251"/>
      <c r="AD80" s="251"/>
      <c r="AE80" s="251"/>
      <c r="AF80" s="251"/>
      <c r="AG80" s="251" t="s">
        <v>348</v>
      </c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</row>
    <row r="81" spans="1:60" outlineLevel="2" x14ac:dyDescent="0.25">
      <c r="A81" s="227"/>
      <c r="B81" s="228"/>
      <c r="C81" s="276" t="s">
        <v>441</v>
      </c>
      <c r="D81" s="273"/>
      <c r="E81" s="273"/>
      <c r="F81" s="273"/>
      <c r="G81" s="273"/>
      <c r="H81" s="230"/>
      <c r="I81" s="231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51"/>
      <c r="Z81" s="251"/>
      <c r="AA81" s="251"/>
      <c r="AB81" s="251"/>
      <c r="AC81" s="251"/>
      <c r="AD81" s="251"/>
      <c r="AE81" s="251"/>
      <c r="AF81" s="251"/>
      <c r="AG81" s="251" t="s">
        <v>348</v>
      </c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</row>
    <row r="82" spans="1:60" outlineLevel="2" x14ac:dyDescent="0.25">
      <c r="A82" s="227"/>
      <c r="B82" s="228"/>
      <c r="C82" s="276" t="s">
        <v>442</v>
      </c>
      <c r="D82" s="273"/>
      <c r="E82" s="273"/>
      <c r="F82" s="273"/>
      <c r="G82" s="273"/>
      <c r="H82" s="230"/>
      <c r="I82" s="231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51"/>
      <c r="Z82" s="251"/>
      <c r="AA82" s="251"/>
      <c r="AB82" s="251"/>
      <c r="AC82" s="251"/>
      <c r="AD82" s="251"/>
      <c r="AE82" s="251"/>
      <c r="AF82" s="251"/>
      <c r="AG82" s="251" t="s">
        <v>348</v>
      </c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</row>
    <row r="83" spans="1:60" outlineLevel="2" x14ac:dyDescent="0.25">
      <c r="A83" s="227"/>
      <c r="B83" s="228"/>
      <c r="C83" s="276" t="s">
        <v>443</v>
      </c>
      <c r="D83" s="273"/>
      <c r="E83" s="273"/>
      <c r="F83" s="273"/>
      <c r="G83" s="273"/>
      <c r="H83" s="230"/>
      <c r="I83" s="231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51"/>
      <c r="Z83" s="251"/>
      <c r="AA83" s="251"/>
      <c r="AB83" s="251"/>
      <c r="AC83" s="251"/>
      <c r="AD83" s="251"/>
      <c r="AE83" s="251"/>
      <c r="AF83" s="251"/>
      <c r="AG83" s="251" t="s">
        <v>348</v>
      </c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</row>
    <row r="84" spans="1:60" outlineLevel="2" x14ac:dyDescent="0.25">
      <c r="A84" s="227"/>
      <c r="B84" s="228"/>
      <c r="C84" s="276" t="s">
        <v>444</v>
      </c>
      <c r="D84" s="273"/>
      <c r="E84" s="273"/>
      <c r="F84" s="273"/>
      <c r="G84" s="273"/>
      <c r="H84" s="230"/>
      <c r="I84" s="231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51"/>
      <c r="Z84" s="251"/>
      <c r="AA84" s="251"/>
      <c r="AB84" s="251"/>
      <c r="AC84" s="251"/>
      <c r="AD84" s="251"/>
      <c r="AE84" s="251"/>
      <c r="AF84" s="251"/>
      <c r="AG84" s="251" t="s">
        <v>348</v>
      </c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</row>
    <row r="85" spans="1:60" outlineLevel="2" x14ac:dyDescent="0.25">
      <c r="A85" s="227"/>
      <c r="B85" s="228"/>
      <c r="C85" s="276" t="s">
        <v>417</v>
      </c>
      <c r="D85" s="273"/>
      <c r="E85" s="273"/>
      <c r="F85" s="273"/>
      <c r="G85" s="273"/>
      <c r="H85" s="230"/>
      <c r="I85" s="231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51"/>
      <c r="Z85" s="251"/>
      <c r="AA85" s="251"/>
      <c r="AB85" s="251"/>
      <c r="AC85" s="251"/>
      <c r="AD85" s="251"/>
      <c r="AE85" s="251"/>
      <c r="AF85" s="251"/>
      <c r="AG85" s="251" t="s">
        <v>348</v>
      </c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</row>
    <row r="86" spans="1:60" outlineLevel="2" x14ac:dyDescent="0.25">
      <c r="A86" s="227"/>
      <c r="B86" s="228"/>
      <c r="C86" s="276" t="s">
        <v>445</v>
      </c>
      <c r="D86" s="273"/>
      <c r="E86" s="273"/>
      <c r="F86" s="273"/>
      <c r="G86" s="273"/>
      <c r="H86" s="230"/>
      <c r="I86" s="231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51"/>
      <c r="Z86" s="251"/>
      <c r="AA86" s="251"/>
      <c r="AB86" s="251"/>
      <c r="AC86" s="251"/>
      <c r="AD86" s="251"/>
      <c r="AE86" s="251"/>
      <c r="AF86" s="251"/>
      <c r="AG86" s="251" t="s">
        <v>348</v>
      </c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</row>
    <row r="87" spans="1:60" outlineLevel="2" x14ac:dyDescent="0.25">
      <c r="A87" s="252">
        <v>16</v>
      </c>
      <c r="B87" s="253" t="s">
        <v>446</v>
      </c>
      <c r="C87" s="264" t="s">
        <v>447</v>
      </c>
      <c r="D87" s="254" t="s">
        <v>237</v>
      </c>
      <c r="E87" s="255">
        <v>1</v>
      </c>
      <c r="F87" s="256"/>
      <c r="G87" s="257">
        <f>ROUND(E87*F87,2)</f>
        <v>0</v>
      </c>
      <c r="H87" s="258"/>
      <c r="I87" s="259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7">
        <v>0</v>
      </c>
      <c r="O87" s="257">
        <f>ROUND(E87*N87,2)</f>
        <v>0</v>
      </c>
      <c r="P87" s="257">
        <v>0</v>
      </c>
      <c r="Q87" s="257">
        <f>ROUND(E87*P87,2)</f>
        <v>0</v>
      </c>
      <c r="R87" s="257"/>
      <c r="S87" s="257" t="s">
        <v>107</v>
      </c>
      <c r="T87" s="260" t="s">
        <v>108</v>
      </c>
      <c r="U87" s="229">
        <v>0</v>
      </c>
      <c r="V87" s="229">
        <f>ROUND(E87*U87,2)</f>
        <v>0</v>
      </c>
      <c r="W87" s="229"/>
      <c r="X87" s="229" t="s">
        <v>72</v>
      </c>
      <c r="Y87" s="250">
        <f>I87</f>
        <v>0</v>
      </c>
      <c r="Z87" s="250">
        <f>K87</f>
        <v>0</v>
      </c>
      <c r="AA87" s="250">
        <f>M87</f>
        <v>0</v>
      </c>
      <c r="AB87" s="250">
        <f>O87</f>
        <v>0</v>
      </c>
      <c r="AC87" s="250">
        <f>Q87</f>
        <v>0</v>
      </c>
      <c r="AD87" s="250">
        <f>V87</f>
        <v>0</v>
      </c>
      <c r="AE87" s="251"/>
      <c r="AF87" s="250">
        <f>G87</f>
        <v>0</v>
      </c>
      <c r="AG87" s="251" t="s">
        <v>405</v>
      </c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</row>
    <row r="88" spans="1:60" outlineLevel="2" x14ac:dyDescent="0.25">
      <c r="A88" s="227"/>
      <c r="B88" s="228"/>
      <c r="C88" s="275" t="s">
        <v>448</v>
      </c>
      <c r="D88" s="272"/>
      <c r="E88" s="272"/>
      <c r="F88" s="272"/>
      <c r="G88" s="272"/>
      <c r="H88" s="230"/>
      <c r="I88" s="231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51"/>
      <c r="Z88" s="251"/>
      <c r="AA88" s="251"/>
      <c r="AB88" s="251"/>
      <c r="AC88" s="251"/>
      <c r="AD88" s="251"/>
      <c r="AE88" s="251"/>
      <c r="AF88" s="251"/>
      <c r="AG88" s="251" t="s">
        <v>348</v>
      </c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</row>
    <row r="89" spans="1:60" outlineLevel="2" x14ac:dyDescent="0.25">
      <c r="A89" s="227"/>
      <c r="B89" s="228"/>
      <c r="C89" s="276" t="s">
        <v>449</v>
      </c>
      <c r="D89" s="273"/>
      <c r="E89" s="273"/>
      <c r="F89" s="273"/>
      <c r="G89" s="273"/>
      <c r="H89" s="230"/>
      <c r="I89" s="231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51"/>
      <c r="Z89" s="251"/>
      <c r="AA89" s="251"/>
      <c r="AB89" s="251"/>
      <c r="AC89" s="251"/>
      <c r="AD89" s="251"/>
      <c r="AE89" s="251"/>
      <c r="AF89" s="251"/>
      <c r="AG89" s="251" t="s">
        <v>348</v>
      </c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</row>
    <row r="90" spans="1:60" outlineLevel="2" x14ac:dyDescent="0.25">
      <c r="A90" s="227"/>
      <c r="B90" s="228"/>
      <c r="C90" s="276" t="s">
        <v>450</v>
      </c>
      <c r="D90" s="273"/>
      <c r="E90" s="273"/>
      <c r="F90" s="273"/>
      <c r="G90" s="273"/>
      <c r="H90" s="230"/>
      <c r="I90" s="231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51"/>
      <c r="Z90" s="251"/>
      <c r="AA90" s="251"/>
      <c r="AB90" s="251"/>
      <c r="AC90" s="251"/>
      <c r="AD90" s="251"/>
      <c r="AE90" s="251"/>
      <c r="AF90" s="251"/>
      <c r="AG90" s="251" t="s">
        <v>348</v>
      </c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</row>
    <row r="91" spans="1:60" outlineLevel="2" x14ac:dyDescent="0.25">
      <c r="A91" s="227"/>
      <c r="B91" s="228"/>
      <c r="C91" s="276" t="s">
        <v>451</v>
      </c>
      <c r="D91" s="273"/>
      <c r="E91" s="273"/>
      <c r="F91" s="273"/>
      <c r="G91" s="273"/>
      <c r="H91" s="230"/>
      <c r="I91" s="231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51"/>
      <c r="Z91" s="251"/>
      <c r="AA91" s="251"/>
      <c r="AB91" s="251"/>
      <c r="AC91" s="251"/>
      <c r="AD91" s="251"/>
      <c r="AE91" s="251"/>
      <c r="AF91" s="251"/>
      <c r="AG91" s="251" t="s">
        <v>348</v>
      </c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</row>
    <row r="92" spans="1:60" outlineLevel="2" x14ac:dyDescent="0.25">
      <c r="A92" s="227"/>
      <c r="B92" s="228"/>
      <c r="C92" s="276" t="s">
        <v>452</v>
      </c>
      <c r="D92" s="273"/>
      <c r="E92" s="273"/>
      <c r="F92" s="273"/>
      <c r="G92" s="273"/>
      <c r="H92" s="230"/>
      <c r="I92" s="231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51"/>
      <c r="Z92" s="251"/>
      <c r="AA92" s="251"/>
      <c r="AB92" s="251"/>
      <c r="AC92" s="251"/>
      <c r="AD92" s="251"/>
      <c r="AE92" s="251"/>
      <c r="AF92" s="251"/>
      <c r="AG92" s="251" t="s">
        <v>348</v>
      </c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</row>
    <row r="93" spans="1:60" outlineLevel="2" x14ac:dyDescent="0.25">
      <c r="A93" s="227"/>
      <c r="B93" s="228"/>
      <c r="C93" s="276" t="s">
        <v>417</v>
      </c>
      <c r="D93" s="273"/>
      <c r="E93" s="273"/>
      <c r="F93" s="273"/>
      <c r="G93" s="273"/>
      <c r="H93" s="230"/>
      <c r="I93" s="231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51"/>
      <c r="Z93" s="251"/>
      <c r="AA93" s="251"/>
      <c r="AB93" s="251"/>
      <c r="AC93" s="251"/>
      <c r="AD93" s="251"/>
      <c r="AE93" s="251"/>
      <c r="AF93" s="251"/>
      <c r="AG93" s="251" t="s">
        <v>348</v>
      </c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</row>
    <row r="94" spans="1:60" outlineLevel="2" x14ac:dyDescent="0.25">
      <c r="A94" s="227"/>
      <c r="B94" s="228"/>
      <c r="C94" s="276" t="s">
        <v>445</v>
      </c>
      <c r="D94" s="273"/>
      <c r="E94" s="273"/>
      <c r="F94" s="273"/>
      <c r="G94" s="273"/>
      <c r="H94" s="230"/>
      <c r="I94" s="231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51"/>
      <c r="Z94" s="251"/>
      <c r="AA94" s="251"/>
      <c r="AB94" s="251"/>
      <c r="AC94" s="251"/>
      <c r="AD94" s="251"/>
      <c r="AE94" s="251"/>
      <c r="AF94" s="251"/>
      <c r="AG94" s="251" t="s">
        <v>348</v>
      </c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</row>
    <row r="95" spans="1:60" outlineLevel="2" x14ac:dyDescent="0.25">
      <c r="A95" s="227"/>
      <c r="B95" s="228"/>
      <c r="C95" s="276" t="s">
        <v>453</v>
      </c>
      <c r="D95" s="273"/>
      <c r="E95" s="273"/>
      <c r="F95" s="273"/>
      <c r="G95" s="273"/>
      <c r="H95" s="230"/>
      <c r="I95" s="231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51"/>
      <c r="Z95" s="251"/>
      <c r="AA95" s="251"/>
      <c r="AB95" s="251"/>
      <c r="AC95" s="251"/>
      <c r="AD95" s="251"/>
      <c r="AE95" s="251"/>
      <c r="AF95" s="251"/>
      <c r="AG95" s="251" t="s">
        <v>348</v>
      </c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</row>
    <row r="96" spans="1:60" outlineLevel="2" x14ac:dyDescent="0.25">
      <c r="A96" s="252">
        <v>18</v>
      </c>
      <c r="B96" s="253" t="s">
        <v>454</v>
      </c>
      <c r="C96" s="264" t="s">
        <v>455</v>
      </c>
      <c r="D96" s="254" t="s">
        <v>237</v>
      </c>
      <c r="E96" s="255">
        <v>1</v>
      </c>
      <c r="F96" s="256"/>
      <c r="G96" s="257">
        <f>ROUND(E96*F96,2)</f>
        <v>0</v>
      </c>
      <c r="H96" s="258"/>
      <c r="I96" s="259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7">
        <v>0</v>
      </c>
      <c r="O96" s="257">
        <f>ROUND(E96*N96,2)</f>
        <v>0</v>
      </c>
      <c r="P96" s="257">
        <v>0</v>
      </c>
      <c r="Q96" s="257">
        <f>ROUND(E96*P96,2)</f>
        <v>0</v>
      </c>
      <c r="R96" s="257"/>
      <c r="S96" s="257" t="s">
        <v>107</v>
      </c>
      <c r="T96" s="260" t="s">
        <v>108</v>
      </c>
      <c r="U96" s="229">
        <v>0</v>
      </c>
      <c r="V96" s="229">
        <f>ROUND(E96*U96,2)</f>
        <v>0</v>
      </c>
      <c r="W96" s="229"/>
      <c r="X96" s="229" t="s">
        <v>72</v>
      </c>
      <c r="Y96" s="250">
        <f>I96</f>
        <v>0</v>
      </c>
      <c r="Z96" s="250">
        <f>K96</f>
        <v>0</v>
      </c>
      <c r="AA96" s="250">
        <f>M96</f>
        <v>0</v>
      </c>
      <c r="AB96" s="250">
        <f>O96</f>
        <v>0</v>
      </c>
      <c r="AC96" s="250">
        <f>Q96</f>
        <v>0</v>
      </c>
      <c r="AD96" s="250">
        <f>V96</f>
        <v>0</v>
      </c>
      <c r="AE96" s="251"/>
      <c r="AF96" s="250">
        <f>G96</f>
        <v>0</v>
      </c>
      <c r="AG96" s="251" t="s">
        <v>405</v>
      </c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</row>
    <row r="97" spans="1:60" outlineLevel="2" x14ac:dyDescent="0.25">
      <c r="A97" s="227"/>
      <c r="B97" s="228"/>
      <c r="C97" s="275" t="s">
        <v>427</v>
      </c>
      <c r="D97" s="272"/>
      <c r="E97" s="272"/>
      <c r="F97" s="272"/>
      <c r="G97" s="272"/>
      <c r="H97" s="230"/>
      <c r="I97" s="231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51"/>
      <c r="Z97" s="251"/>
      <c r="AA97" s="251"/>
      <c r="AB97" s="251"/>
      <c r="AC97" s="251"/>
      <c r="AD97" s="251"/>
      <c r="AE97" s="251"/>
      <c r="AF97" s="251"/>
      <c r="AG97" s="251" t="s">
        <v>348</v>
      </c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</row>
    <row r="98" spans="1:60" outlineLevel="2" x14ac:dyDescent="0.25">
      <c r="A98" s="227"/>
      <c r="B98" s="228"/>
      <c r="C98" s="276" t="s">
        <v>440</v>
      </c>
      <c r="D98" s="273"/>
      <c r="E98" s="273"/>
      <c r="F98" s="273"/>
      <c r="G98" s="273"/>
      <c r="H98" s="230"/>
      <c r="I98" s="231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51"/>
      <c r="Z98" s="251"/>
      <c r="AA98" s="251"/>
      <c r="AB98" s="251"/>
      <c r="AC98" s="251"/>
      <c r="AD98" s="251"/>
      <c r="AE98" s="251"/>
      <c r="AF98" s="251"/>
      <c r="AG98" s="251" t="s">
        <v>348</v>
      </c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</row>
    <row r="99" spans="1:60" outlineLevel="2" x14ac:dyDescent="0.25">
      <c r="A99" s="227"/>
      <c r="B99" s="228"/>
      <c r="C99" s="276" t="s">
        <v>456</v>
      </c>
      <c r="D99" s="273"/>
      <c r="E99" s="273"/>
      <c r="F99" s="273"/>
      <c r="G99" s="273"/>
      <c r="H99" s="230"/>
      <c r="I99" s="231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51"/>
      <c r="Z99" s="251"/>
      <c r="AA99" s="251"/>
      <c r="AB99" s="251"/>
      <c r="AC99" s="251"/>
      <c r="AD99" s="251"/>
      <c r="AE99" s="251"/>
      <c r="AF99" s="251"/>
      <c r="AG99" s="251" t="s">
        <v>348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</row>
    <row r="100" spans="1:60" outlineLevel="2" x14ac:dyDescent="0.25">
      <c r="A100" s="227"/>
      <c r="B100" s="228"/>
      <c r="C100" s="276" t="s">
        <v>457</v>
      </c>
      <c r="D100" s="273"/>
      <c r="E100" s="273"/>
      <c r="F100" s="273"/>
      <c r="G100" s="273"/>
      <c r="H100" s="230"/>
      <c r="I100" s="231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51"/>
      <c r="Z100" s="251"/>
      <c r="AA100" s="251"/>
      <c r="AB100" s="251"/>
      <c r="AC100" s="251"/>
      <c r="AD100" s="251"/>
      <c r="AE100" s="251"/>
      <c r="AF100" s="251"/>
      <c r="AG100" s="251" t="s">
        <v>348</v>
      </c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</row>
    <row r="101" spans="1:60" outlineLevel="2" x14ac:dyDescent="0.25">
      <c r="A101" s="227"/>
      <c r="B101" s="228"/>
      <c r="C101" s="276" t="s">
        <v>458</v>
      </c>
      <c r="D101" s="273"/>
      <c r="E101" s="273"/>
      <c r="F101" s="273"/>
      <c r="G101" s="273"/>
      <c r="H101" s="230"/>
      <c r="I101" s="231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51"/>
      <c r="Z101" s="251"/>
      <c r="AA101" s="251"/>
      <c r="AB101" s="251"/>
      <c r="AC101" s="251"/>
      <c r="AD101" s="251"/>
      <c r="AE101" s="251"/>
      <c r="AF101" s="251"/>
      <c r="AG101" s="251" t="s">
        <v>348</v>
      </c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</row>
    <row r="102" spans="1:60" outlineLevel="2" x14ac:dyDescent="0.25">
      <c r="A102" s="227"/>
      <c r="B102" s="228"/>
      <c r="C102" s="276" t="s">
        <v>445</v>
      </c>
      <c r="D102" s="273"/>
      <c r="E102" s="273"/>
      <c r="F102" s="273"/>
      <c r="G102" s="273"/>
      <c r="H102" s="230"/>
      <c r="I102" s="231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51"/>
      <c r="Z102" s="251"/>
      <c r="AA102" s="251"/>
      <c r="AB102" s="251"/>
      <c r="AC102" s="251"/>
      <c r="AD102" s="251"/>
      <c r="AE102" s="251"/>
      <c r="AF102" s="251"/>
      <c r="AG102" s="251" t="s">
        <v>348</v>
      </c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</row>
    <row r="103" spans="1:60" outlineLevel="2" x14ac:dyDescent="0.25">
      <c r="A103" s="227"/>
      <c r="B103" s="228"/>
      <c r="C103" s="276" t="s">
        <v>459</v>
      </c>
      <c r="D103" s="273"/>
      <c r="E103" s="273"/>
      <c r="F103" s="273"/>
      <c r="G103" s="273"/>
      <c r="H103" s="230"/>
      <c r="I103" s="231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51"/>
      <c r="Z103" s="251"/>
      <c r="AA103" s="251"/>
      <c r="AB103" s="251"/>
      <c r="AC103" s="251"/>
      <c r="AD103" s="251"/>
      <c r="AE103" s="251"/>
      <c r="AF103" s="251"/>
      <c r="AG103" s="251" t="s">
        <v>348</v>
      </c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</row>
    <row r="104" spans="1:60" ht="20.399999999999999" outlineLevel="2" x14ac:dyDescent="0.25">
      <c r="A104" s="241">
        <v>20</v>
      </c>
      <c r="B104" s="242" t="s">
        <v>460</v>
      </c>
      <c r="C104" s="263" t="s">
        <v>461</v>
      </c>
      <c r="D104" s="243" t="s">
        <v>237</v>
      </c>
      <c r="E104" s="244">
        <v>1</v>
      </c>
      <c r="F104" s="245"/>
      <c r="G104" s="246">
        <f>ROUND(E104*F104,2)</f>
        <v>0</v>
      </c>
      <c r="H104" s="247"/>
      <c r="I104" s="248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107</v>
      </c>
      <c r="T104" s="249" t="s">
        <v>108</v>
      </c>
      <c r="U104" s="229">
        <v>0</v>
      </c>
      <c r="V104" s="229">
        <f>ROUND(E104*U104,2)</f>
        <v>0</v>
      </c>
      <c r="W104" s="229"/>
      <c r="X104" s="229" t="s">
        <v>72</v>
      </c>
      <c r="Y104" s="250">
        <f>I104</f>
        <v>0</v>
      </c>
      <c r="Z104" s="250">
        <f>K104</f>
        <v>0</v>
      </c>
      <c r="AA104" s="250">
        <f>M104</f>
        <v>0</v>
      </c>
      <c r="AB104" s="250">
        <f>O104</f>
        <v>0</v>
      </c>
      <c r="AC104" s="250">
        <f>Q104</f>
        <v>0</v>
      </c>
      <c r="AD104" s="250">
        <f>V104</f>
        <v>0</v>
      </c>
      <c r="AE104" s="251"/>
      <c r="AF104" s="250">
        <f>G104</f>
        <v>0</v>
      </c>
      <c r="AG104" s="251" t="s">
        <v>405</v>
      </c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</row>
    <row r="105" spans="1:60" outlineLevel="2" x14ac:dyDescent="0.25">
      <c r="A105" s="241">
        <v>21</v>
      </c>
      <c r="B105" s="242" t="s">
        <v>462</v>
      </c>
      <c r="C105" s="263" t="s">
        <v>463</v>
      </c>
      <c r="D105" s="243" t="s">
        <v>237</v>
      </c>
      <c r="E105" s="244">
        <v>1</v>
      </c>
      <c r="F105" s="245"/>
      <c r="G105" s="246">
        <f>ROUND(E105*F105,2)</f>
        <v>0</v>
      </c>
      <c r="H105" s="247"/>
      <c r="I105" s="248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/>
      <c r="S105" s="246" t="s">
        <v>107</v>
      </c>
      <c r="T105" s="249" t="s">
        <v>108</v>
      </c>
      <c r="U105" s="229">
        <v>0</v>
      </c>
      <c r="V105" s="229">
        <f>ROUND(E105*U105,2)</f>
        <v>0</v>
      </c>
      <c r="W105" s="229"/>
      <c r="X105" s="229" t="s">
        <v>72</v>
      </c>
      <c r="Y105" s="250">
        <f>I105</f>
        <v>0</v>
      </c>
      <c r="Z105" s="250">
        <f>K105</f>
        <v>0</v>
      </c>
      <c r="AA105" s="250">
        <f>M105</f>
        <v>0</v>
      </c>
      <c r="AB105" s="250">
        <f>O105</f>
        <v>0</v>
      </c>
      <c r="AC105" s="250">
        <f>Q105</f>
        <v>0</v>
      </c>
      <c r="AD105" s="250">
        <f>V105</f>
        <v>0</v>
      </c>
      <c r="AE105" s="251"/>
      <c r="AF105" s="250">
        <f>G105</f>
        <v>0</v>
      </c>
      <c r="AG105" s="251" t="s">
        <v>405</v>
      </c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</row>
    <row r="106" spans="1:60" outlineLevel="2" x14ac:dyDescent="0.25">
      <c r="A106" s="241">
        <v>22</v>
      </c>
      <c r="B106" s="242" t="s">
        <v>464</v>
      </c>
      <c r="C106" s="263" t="s">
        <v>465</v>
      </c>
      <c r="D106" s="243" t="s">
        <v>117</v>
      </c>
      <c r="E106" s="244">
        <v>1</v>
      </c>
      <c r="F106" s="245"/>
      <c r="G106" s="246">
        <f>ROUND(E106*F106,2)</f>
        <v>0</v>
      </c>
      <c r="H106" s="247"/>
      <c r="I106" s="248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 t="s">
        <v>241</v>
      </c>
      <c r="S106" s="246" t="s">
        <v>114</v>
      </c>
      <c r="T106" s="249" t="s">
        <v>108</v>
      </c>
      <c r="U106" s="229">
        <v>0</v>
      </c>
      <c r="V106" s="229">
        <f>ROUND(E106*U106,2)</f>
        <v>0</v>
      </c>
      <c r="W106" s="229"/>
      <c r="X106" s="229" t="s">
        <v>72</v>
      </c>
      <c r="Y106" s="250">
        <f>I106</f>
        <v>0</v>
      </c>
      <c r="Z106" s="250">
        <f>K106</f>
        <v>0</v>
      </c>
      <c r="AA106" s="250">
        <f>M106</f>
        <v>0</v>
      </c>
      <c r="AB106" s="250">
        <f>O106</f>
        <v>0</v>
      </c>
      <c r="AC106" s="250">
        <f>Q106</f>
        <v>0</v>
      </c>
      <c r="AD106" s="250">
        <f>V106</f>
        <v>0</v>
      </c>
      <c r="AE106" s="251"/>
      <c r="AF106" s="250">
        <f>G106</f>
        <v>0</v>
      </c>
      <c r="AG106" s="251" t="s">
        <v>405</v>
      </c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</row>
    <row r="107" spans="1:60" ht="20.399999999999999" outlineLevel="2" x14ac:dyDescent="0.25">
      <c r="A107" s="241">
        <v>23</v>
      </c>
      <c r="B107" s="242" t="s">
        <v>282</v>
      </c>
      <c r="C107" s="263" t="s">
        <v>283</v>
      </c>
      <c r="D107" s="243" t="s">
        <v>284</v>
      </c>
      <c r="E107" s="244">
        <v>1</v>
      </c>
      <c r="F107" s="245"/>
      <c r="G107" s="246">
        <f>ROUND(E107*F107,2)</f>
        <v>0</v>
      </c>
      <c r="H107" s="247"/>
      <c r="I107" s="248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0</v>
      </c>
      <c r="O107" s="246">
        <f>ROUND(E107*N107,2)</f>
        <v>0</v>
      </c>
      <c r="P107" s="246">
        <v>0</v>
      </c>
      <c r="Q107" s="246">
        <f>ROUND(E107*P107,2)</f>
        <v>0</v>
      </c>
      <c r="R107" s="246"/>
      <c r="S107" s="246" t="s">
        <v>107</v>
      </c>
      <c r="T107" s="249" t="s">
        <v>108</v>
      </c>
      <c r="U107" s="229">
        <v>0</v>
      </c>
      <c r="V107" s="229">
        <f>ROUND(E107*U107,2)</f>
        <v>0</v>
      </c>
      <c r="W107" s="229"/>
      <c r="X107" s="229" t="s">
        <v>72</v>
      </c>
      <c r="Y107" s="250">
        <f>I107</f>
        <v>0</v>
      </c>
      <c r="Z107" s="250">
        <f>K107</f>
        <v>0</v>
      </c>
      <c r="AA107" s="250">
        <f>M107</f>
        <v>0</v>
      </c>
      <c r="AB107" s="250">
        <f>O107</f>
        <v>0</v>
      </c>
      <c r="AC107" s="250">
        <f>Q107</f>
        <v>0</v>
      </c>
      <c r="AD107" s="250">
        <f>V107</f>
        <v>0</v>
      </c>
      <c r="AE107" s="251"/>
      <c r="AF107" s="250">
        <f>G107</f>
        <v>0</v>
      </c>
      <c r="AG107" s="251" t="s">
        <v>405</v>
      </c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</row>
    <row r="108" spans="1:60" outlineLevel="2" x14ac:dyDescent="0.25">
      <c r="A108" s="241">
        <v>25</v>
      </c>
      <c r="B108" s="242" t="s">
        <v>466</v>
      </c>
      <c r="C108" s="263" t="s">
        <v>467</v>
      </c>
      <c r="D108" s="243" t="s">
        <v>164</v>
      </c>
      <c r="E108" s="244">
        <v>24</v>
      </c>
      <c r="F108" s="245"/>
      <c r="G108" s="246">
        <f>ROUND(E108*F108,2)</f>
        <v>0</v>
      </c>
      <c r="H108" s="247"/>
      <c r="I108" s="248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 t="s">
        <v>241</v>
      </c>
      <c r="S108" s="246" t="s">
        <v>114</v>
      </c>
      <c r="T108" s="249" t="s">
        <v>108</v>
      </c>
      <c r="U108" s="229">
        <v>0</v>
      </c>
      <c r="V108" s="229">
        <f>ROUND(E108*U108,2)</f>
        <v>0</v>
      </c>
      <c r="W108" s="229"/>
      <c r="X108" s="229" t="s">
        <v>72</v>
      </c>
      <c r="Y108" s="250">
        <f>I108</f>
        <v>0</v>
      </c>
      <c r="Z108" s="250">
        <f>K108</f>
        <v>0</v>
      </c>
      <c r="AA108" s="250">
        <f>M108</f>
        <v>0</v>
      </c>
      <c r="AB108" s="250">
        <f>O108</f>
        <v>0</v>
      </c>
      <c r="AC108" s="250">
        <f>Q108</f>
        <v>0</v>
      </c>
      <c r="AD108" s="250">
        <f>V108</f>
        <v>0</v>
      </c>
      <c r="AE108" s="251"/>
      <c r="AF108" s="250">
        <f>G108</f>
        <v>0</v>
      </c>
      <c r="AG108" s="251" t="s">
        <v>405</v>
      </c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</row>
    <row r="109" spans="1:60" outlineLevel="2" x14ac:dyDescent="0.25">
      <c r="A109" s="241">
        <v>27</v>
      </c>
      <c r="B109" s="242" t="s">
        <v>468</v>
      </c>
      <c r="C109" s="263" t="s">
        <v>469</v>
      </c>
      <c r="D109" s="243" t="s">
        <v>470</v>
      </c>
      <c r="E109" s="244">
        <v>20</v>
      </c>
      <c r="F109" s="245"/>
      <c r="G109" s="246">
        <f>ROUND(E109*F109,2)</f>
        <v>0</v>
      </c>
      <c r="H109" s="247"/>
      <c r="I109" s="248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6"/>
      <c r="S109" s="246" t="s">
        <v>107</v>
      </c>
      <c r="T109" s="249" t="s">
        <v>108</v>
      </c>
      <c r="U109" s="229">
        <v>0</v>
      </c>
      <c r="V109" s="229">
        <f>ROUND(E109*U109,2)</f>
        <v>0</v>
      </c>
      <c r="W109" s="229"/>
      <c r="X109" s="229" t="s">
        <v>72</v>
      </c>
      <c r="Y109" s="250">
        <f>I109</f>
        <v>0</v>
      </c>
      <c r="Z109" s="250">
        <f>K109</f>
        <v>0</v>
      </c>
      <c r="AA109" s="250">
        <f>M109</f>
        <v>0</v>
      </c>
      <c r="AB109" s="250">
        <f>O109</f>
        <v>0</v>
      </c>
      <c r="AC109" s="250">
        <f>Q109</f>
        <v>0</v>
      </c>
      <c r="AD109" s="250">
        <f>V109</f>
        <v>0</v>
      </c>
      <c r="AE109" s="251"/>
      <c r="AF109" s="250">
        <f>G109</f>
        <v>0</v>
      </c>
      <c r="AG109" s="251" t="s">
        <v>405</v>
      </c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</row>
    <row r="110" spans="1:60" outlineLevel="2" x14ac:dyDescent="0.25">
      <c r="A110" s="241">
        <v>28</v>
      </c>
      <c r="B110" s="242" t="s">
        <v>301</v>
      </c>
      <c r="C110" s="263" t="s">
        <v>302</v>
      </c>
      <c r="D110" s="243" t="s">
        <v>117</v>
      </c>
      <c r="E110" s="244">
        <v>21</v>
      </c>
      <c r="F110" s="245"/>
      <c r="G110" s="246">
        <f>ROUND(E110*F110,2)</f>
        <v>0</v>
      </c>
      <c r="H110" s="247"/>
      <c r="I110" s="248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3.0000000000000001E-5</v>
      </c>
      <c r="O110" s="246">
        <f>ROUND(E110*N110,2)</f>
        <v>0</v>
      </c>
      <c r="P110" s="246">
        <v>0</v>
      </c>
      <c r="Q110" s="246">
        <f>ROUND(E110*P110,2)</f>
        <v>0</v>
      </c>
      <c r="R110" s="246" t="s">
        <v>241</v>
      </c>
      <c r="S110" s="246" t="s">
        <v>114</v>
      </c>
      <c r="T110" s="249" t="s">
        <v>108</v>
      </c>
      <c r="U110" s="229">
        <v>0</v>
      </c>
      <c r="V110" s="229">
        <f>ROUND(E110*U110,2)</f>
        <v>0</v>
      </c>
      <c r="W110" s="229"/>
      <c r="X110" s="229" t="s">
        <v>72</v>
      </c>
      <c r="Y110" s="250">
        <f>I110</f>
        <v>0</v>
      </c>
      <c r="Z110" s="250">
        <f>K110</f>
        <v>0</v>
      </c>
      <c r="AA110" s="250">
        <f>M110</f>
        <v>0</v>
      </c>
      <c r="AB110" s="250">
        <f>O110</f>
        <v>0</v>
      </c>
      <c r="AC110" s="250">
        <f>Q110</f>
        <v>0</v>
      </c>
      <c r="AD110" s="250">
        <f>V110</f>
        <v>0</v>
      </c>
      <c r="AE110" s="251"/>
      <c r="AF110" s="250">
        <f>G110</f>
        <v>0</v>
      </c>
      <c r="AG110" s="251" t="s">
        <v>405</v>
      </c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</row>
    <row r="111" spans="1:60" outlineLevel="2" x14ac:dyDescent="0.25">
      <c r="A111" s="241">
        <v>31</v>
      </c>
      <c r="B111" s="242" t="s">
        <v>307</v>
      </c>
      <c r="C111" s="263" t="s">
        <v>308</v>
      </c>
      <c r="D111" s="243" t="s">
        <v>117</v>
      </c>
      <c r="E111" s="244">
        <v>8</v>
      </c>
      <c r="F111" s="245"/>
      <c r="G111" s="246">
        <f>ROUND(E111*F111,2)</f>
        <v>0</v>
      </c>
      <c r="H111" s="247"/>
      <c r="I111" s="248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2.2000000000000001E-4</v>
      </c>
      <c r="O111" s="246">
        <f>ROUND(E111*N111,2)</f>
        <v>0</v>
      </c>
      <c r="P111" s="246">
        <v>0</v>
      </c>
      <c r="Q111" s="246">
        <f>ROUND(E111*P111,2)</f>
        <v>0</v>
      </c>
      <c r="R111" s="246" t="s">
        <v>241</v>
      </c>
      <c r="S111" s="246" t="s">
        <v>114</v>
      </c>
      <c r="T111" s="249" t="s">
        <v>108</v>
      </c>
      <c r="U111" s="229">
        <v>0</v>
      </c>
      <c r="V111" s="229">
        <f>ROUND(E111*U111,2)</f>
        <v>0</v>
      </c>
      <c r="W111" s="229"/>
      <c r="X111" s="229" t="s">
        <v>72</v>
      </c>
      <c r="Y111" s="250">
        <f>I111</f>
        <v>0</v>
      </c>
      <c r="Z111" s="250">
        <f>K111</f>
        <v>0</v>
      </c>
      <c r="AA111" s="250">
        <f>M111</f>
        <v>0</v>
      </c>
      <c r="AB111" s="250">
        <f>O111</f>
        <v>0</v>
      </c>
      <c r="AC111" s="250">
        <f>Q111</f>
        <v>0</v>
      </c>
      <c r="AD111" s="250">
        <f>V111</f>
        <v>0</v>
      </c>
      <c r="AE111" s="251"/>
      <c r="AF111" s="250">
        <f>G111</f>
        <v>0</v>
      </c>
      <c r="AG111" s="251" t="s">
        <v>405</v>
      </c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</row>
    <row r="112" spans="1:60" outlineLevel="2" x14ac:dyDescent="0.25">
      <c r="A112" s="241">
        <v>33</v>
      </c>
      <c r="B112" s="242" t="s">
        <v>471</v>
      </c>
      <c r="C112" s="263" t="s">
        <v>472</v>
      </c>
      <c r="D112" s="243" t="s">
        <v>473</v>
      </c>
      <c r="E112" s="244">
        <v>1</v>
      </c>
      <c r="F112" s="245"/>
      <c r="G112" s="246">
        <f>ROUND(E112*F112,2)</f>
        <v>0</v>
      </c>
      <c r="H112" s="247"/>
      <c r="I112" s="248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 t="s">
        <v>241</v>
      </c>
      <c r="S112" s="246" t="s">
        <v>114</v>
      </c>
      <c r="T112" s="249" t="s">
        <v>108</v>
      </c>
      <c r="U112" s="229">
        <v>0</v>
      </c>
      <c r="V112" s="229">
        <f>ROUND(E112*U112,2)</f>
        <v>0</v>
      </c>
      <c r="W112" s="229"/>
      <c r="X112" s="229" t="s">
        <v>72</v>
      </c>
      <c r="Y112" s="250">
        <f>I112</f>
        <v>0</v>
      </c>
      <c r="Z112" s="250">
        <f>K112</f>
        <v>0</v>
      </c>
      <c r="AA112" s="250">
        <f>M112</f>
        <v>0</v>
      </c>
      <c r="AB112" s="250">
        <f>O112</f>
        <v>0</v>
      </c>
      <c r="AC112" s="250">
        <f>Q112</f>
        <v>0</v>
      </c>
      <c r="AD112" s="250">
        <f>V112</f>
        <v>0</v>
      </c>
      <c r="AE112" s="251"/>
      <c r="AF112" s="250">
        <f>G112</f>
        <v>0</v>
      </c>
      <c r="AG112" s="251" t="s">
        <v>405</v>
      </c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</row>
    <row r="113" spans="1:60" outlineLevel="2" x14ac:dyDescent="0.25">
      <c r="A113" s="241">
        <v>34</v>
      </c>
      <c r="B113" s="242" t="s">
        <v>474</v>
      </c>
      <c r="C113" s="263" t="s">
        <v>475</v>
      </c>
      <c r="D113" s="243" t="s">
        <v>164</v>
      </c>
      <c r="E113" s="244">
        <v>22</v>
      </c>
      <c r="F113" s="245"/>
      <c r="G113" s="246">
        <f>ROUND(E113*F113,2)</f>
        <v>0</v>
      </c>
      <c r="H113" s="247"/>
      <c r="I113" s="248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1.4999999999999999E-4</v>
      </c>
      <c r="O113" s="246">
        <f>ROUND(E113*N113,2)</f>
        <v>0</v>
      </c>
      <c r="P113" s="246">
        <v>0</v>
      </c>
      <c r="Q113" s="246">
        <f>ROUND(E113*P113,2)</f>
        <v>0</v>
      </c>
      <c r="R113" s="246" t="s">
        <v>241</v>
      </c>
      <c r="S113" s="246" t="s">
        <v>114</v>
      </c>
      <c r="T113" s="249" t="s">
        <v>108</v>
      </c>
      <c r="U113" s="229">
        <v>0</v>
      </c>
      <c r="V113" s="229">
        <f>ROUND(E113*U113,2)</f>
        <v>0</v>
      </c>
      <c r="W113" s="229"/>
      <c r="X113" s="229" t="s">
        <v>72</v>
      </c>
      <c r="Y113" s="250">
        <f>I113</f>
        <v>0</v>
      </c>
      <c r="Z113" s="250">
        <f>K113</f>
        <v>0</v>
      </c>
      <c r="AA113" s="250">
        <f>M113</f>
        <v>0</v>
      </c>
      <c r="AB113" s="250">
        <f>O113</f>
        <v>0</v>
      </c>
      <c r="AC113" s="250">
        <f>Q113</f>
        <v>0</v>
      </c>
      <c r="AD113" s="250">
        <f>V113</f>
        <v>0</v>
      </c>
      <c r="AE113" s="251"/>
      <c r="AF113" s="250">
        <f>G113</f>
        <v>0</v>
      </c>
      <c r="AG113" s="251" t="s">
        <v>405</v>
      </c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</row>
    <row r="114" spans="1:60" outlineLevel="2" x14ac:dyDescent="0.25">
      <c r="A114" s="241">
        <v>36</v>
      </c>
      <c r="B114" s="242" t="s">
        <v>476</v>
      </c>
      <c r="C114" s="263" t="s">
        <v>477</v>
      </c>
      <c r="D114" s="243" t="s">
        <v>164</v>
      </c>
      <c r="E114" s="244">
        <v>132</v>
      </c>
      <c r="F114" s="245"/>
      <c r="G114" s="246">
        <f>ROUND(E114*F114,2)</f>
        <v>0</v>
      </c>
      <c r="H114" s="247"/>
      <c r="I114" s="248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5.0000000000000002E-5</v>
      </c>
      <c r="O114" s="246">
        <f>ROUND(E114*N114,2)</f>
        <v>0.01</v>
      </c>
      <c r="P114" s="246">
        <v>0</v>
      </c>
      <c r="Q114" s="246">
        <f>ROUND(E114*P114,2)</f>
        <v>0</v>
      </c>
      <c r="R114" s="246" t="s">
        <v>241</v>
      </c>
      <c r="S114" s="246" t="s">
        <v>114</v>
      </c>
      <c r="T114" s="249" t="s">
        <v>108</v>
      </c>
      <c r="U114" s="229">
        <v>0</v>
      </c>
      <c r="V114" s="229">
        <f>ROUND(E114*U114,2)</f>
        <v>0</v>
      </c>
      <c r="W114" s="229"/>
      <c r="X114" s="229" t="s">
        <v>72</v>
      </c>
      <c r="Y114" s="250">
        <f>I114</f>
        <v>0</v>
      </c>
      <c r="Z114" s="250">
        <f>K114</f>
        <v>0</v>
      </c>
      <c r="AA114" s="250">
        <f>M114</f>
        <v>0</v>
      </c>
      <c r="AB114" s="250">
        <f>O114</f>
        <v>0.01</v>
      </c>
      <c r="AC114" s="250">
        <f>Q114</f>
        <v>0</v>
      </c>
      <c r="AD114" s="250">
        <f>V114</f>
        <v>0</v>
      </c>
      <c r="AE114" s="251"/>
      <c r="AF114" s="250">
        <f>G114</f>
        <v>0</v>
      </c>
      <c r="AG114" s="251" t="s">
        <v>405</v>
      </c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</row>
    <row r="115" spans="1:60" outlineLevel="2" x14ac:dyDescent="0.25">
      <c r="A115" s="241">
        <v>37</v>
      </c>
      <c r="B115" s="242" t="s">
        <v>478</v>
      </c>
      <c r="C115" s="263" t="s">
        <v>479</v>
      </c>
      <c r="D115" s="243" t="s">
        <v>164</v>
      </c>
      <c r="E115" s="244">
        <v>50</v>
      </c>
      <c r="F115" s="245"/>
      <c r="G115" s="246">
        <f>ROUND(E115*F115,2)</f>
        <v>0</v>
      </c>
      <c r="H115" s="247"/>
      <c r="I115" s="248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6.0000000000000002E-5</v>
      </c>
      <c r="O115" s="246">
        <f>ROUND(E115*N115,2)</f>
        <v>0</v>
      </c>
      <c r="P115" s="246">
        <v>0</v>
      </c>
      <c r="Q115" s="246">
        <f>ROUND(E115*P115,2)</f>
        <v>0</v>
      </c>
      <c r="R115" s="246" t="s">
        <v>241</v>
      </c>
      <c r="S115" s="246" t="s">
        <v>114</v>
      </c>
      <c r="T115" s="249" t="s">
        <v>108</v>
      </c>
      <c r="U115" s="229">
        <v>0</v>
      </c>
      <c r="V115" s="229">
        <f>ROUND(E115*U115,2)</f>
        <v>0</v>
      </c>
      <c r="W115" s="229"/>
      <c r="X115" s="229" t="s">
        <v>72</v>
      </c>
      <c r="Y115" s="250">
        <f>I115</f>
        <v>0</v>
      </c>
      <c r="Z115" s="250">
        <f>K115</f>
        <v>0</v>
      </c>
      <c r="AA115" s="250">
        <f>M115</f>
        <v>0</v>
      </c>
      <c r="AB115" s="250">
        <f>O115</f>
        <v>0</v>
      </c>
      <c r="AC115" s="250">
        <f>Q115</f>
        <v>0</v>
      </c>
      <c r="AD115" s="250">
        <f>V115</f>
        <v>0</v>
      </c>
      <c r="AE115" s="251"/>
      <c r="AF115" s="250">
        <f>G115</f>
        <v>0</v>
      </c>
      <c r="AG115" s="251" t="s">
        <v>405</v>
      </c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</row>
    <row r="116" spans="1:60" outlineLevel="2" x14ac:dyDescent="0.25">
      <c r="A116" s="241">
        <v>38</v>
      </c>
      <c r="B116" s="242" t="s">
        <v>480</v>
      </c>
      <c r="C116" s="263" t="s">
        <v>481</v>
      </c>
      <c r="D116" s="243" t="s">
        <v>164</v>
      </c>
      <c r="E116" s="244">
        <v>40</v>
      </c>
      <c r="F116" s="245"/>
      <c r="G116" s="246">
        <f>ROUND(E116*F116,2)</f>
        <v>0</v>
      </c>
      <c r="H116" s="247"/>
      <c r="I116" s="248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1.6000000000000001E-4</v>
      </c>
      <c r="O116" s="246">
        <f>ROUND(E116*N116,2)</f>
        <v>0.01</v>
      </c>
      <c r="P116" s="246">
        <v>0</v>
      </c>
      <c r="Q116" s="246">
        <f>ROUND(E116*P116,2)</f>
        <v>0</v>
      </c>
      <c r="R116" s="246" t="s">
        <v>241</v>
      </c>
      <c r="S116" s="246" t="s">
        <v>114</v>
      </c>
      <c r="T116" s="249" t="s">
        <v>108</v>
      </c>
      <c r="U116" s="229">
        <v>0</v>
      </c>
      <c r="V116" s="229">
        <f>ROUND(E116*U116,2)</f>
        <v>0</v>
      </c>
      <c r="W116" s="229"/>
      <c r="X116" s="229" t="s">
        <v>72</v>
      </c>
      <c r="Y116" s="250">
        <f>I116</f>
        <v>0</v>
      </c>
      <c r="Z116" s="250">
        <f>K116</f>
        <v>0</v>
      </c>
      <c r="AA116" s="250">
        <f>M116</f>
        <v>0</v>
      </c>
      <c r="AB116" s="250">
        <f>O116</f>
        <v>0.01</v>
      </c>
      <c r="AC116" s="250">
        <f>Q116</f>
        <v>0</v>
      </c>
      <c r="AD116" s="250">
        <f>V116</f>
        <v>0</v>
      </c>
      <c r="AE116" s="251"/>
      <c r="AF116" s="250">
        <f>G116</f>
        <v>0</v>
      </c>
      <c r="AG116" s="251" t="s">
        <v>405</v>
      </c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</row>
    <row r="117" spans="1:60" outlineLevel="2" x14ac:dyDescent="0.25">
      <c r="A117" s="241">
        <v>47</v>
      </c>
      <c r="B117" s="242" t="s">
        <v>337</v>
      </c>
      <c r="C117" s="263" t="s">
        <v>482</v>
      </c>
      <c r="D117" s="243" t="s">
        <v>339</v>
      </c>
      <c r="E117" s="244">
        <v>20</v>
      </c>
      <c r="F117" s="245"/>
      <c r="G117" s="246">
        <f>ROUND(E117*F117,2)</f>
        <v>0</v>
      </c>
      <c r="H117" s="247"/>
      <c r="I117" s="248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1E-3</v>
      </c>
      <c r="O117" s="246">
        <f>ROUND(E117*N117,2)</f>
        <v>0.02</v>
      </c>
      <c r="P117" s="246">
        <v>0</v>
      </c>
      <c r="Q117" s="246">
        <f>ROUND(E117*P117,2)</f>
        <v>0</v>
      </c>
      <c r="R117" s="246" t="s">
        <v>241</v>
      </c>
      <c r="S117" s="246" t="s">
        <v>114</v>
      </c>
      <c r="T117" s="249" t="s">
        <v>108</v>
      </c>
      <c r="U117" s="229">
        <v>0</v>
      </c>
      <c r="V117" s="229">
        <f>ROUND(E117*U117,2)</f>
        <v>0</v>
      </c>
      <c r="W117" s="229"/>
      <c r="X117" s="229" t="s">
        <v>72</v>
      </c>
      <c r="Y117" s="250">
        <f>I117</f>
        <v>0</v>
      </c>
      <c r="Z117" s="250">
        <f>K117</f>
        <v>0</v>
      </c>
      <c r="AA117" s="250">
        <f>M117</f>
        <v>0</v>
      </c>
      <c r="AB117" s="250">
        <f>O117</f>
        <v>0.02</v>
      </c>
      <c r="AC117" s="250">
        <f>Q117</f>
        <v>0</v>
      </c>
      <c r="AD117" s="250">
        <f>V117</f>
        <v>0</v>
      </c>
      <c r="AE117" s="251"/>
      <c r="AF117" s="250">
        <f>G117</f>
        <v>0</v>
      </c>
      <c r="AG117" s="251" t="s">
        <v>405</v>
      </c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</row>
    <row r="118" spans="1:60" outlineLevel="2" x14ac:dyDescent="0.25">
      <c r="A118" s="241">
        <v>48</v>
      </c>
      <c r="B118" s="242" t="s">
        <v>483</v>
      </c>
      <c r="C118" s="263" t="s">
        <v>484</v>
      </c>
      <c r="D118" s="243" t="s">
        <v>117</v>
      </c>
      <c r="E118" s="244">
        <v>1</v>
      </c>
      <c r="F118" s="245"/>
      <c r="G118" s="246">
        <f>ROUND(E118*F118,2)</f>
        <v>0</v>
      </c>
      <c r="H118" s="247"/>
      <c r="I118" s="248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1.2999999999999999E-3</v>
      </c>
      <c r="O118" s="246">
        <f>ROUND(E118*N118,2)</f>
        <v>0</v>
      </c>
      <c r="P118" s="246">
        <v>0</v>
      </c>
      <c r="Q118" s="246">
        <f>ROUND(E118*P118,2)</f>
        <v>0</v>
      </c>
      <c r="R118" s="246" t="s">
        <v>241</v>
      </c>
      <c r="S118" s="246" t="s">
        <v>114</v>
      </c>
      <c r="T118" s="249" t="s">
        <v>108</v>
      </c>
      <c r="U118" s="229">
        <v>0</v>
      </c>
      <c r="V118" s="229">
        <f>ROUND(E118*U118,2)</f>
        <v>0</v>
      </c>
      <c r="W118" s="229"/>
      <c r="X118" s="229" t="s">
        <v>72</v>
      </c>
      <c r="Y118" s="250">
        <f>I118</f>
        <v>0</v>
      </c>
      <c r="Z118" s="250">
        <f>K118</f>
        <v>0</v>
      </c>
      <c r="AA118" s="250">
        <f>M118</f>
        <v>0</v>
      </c>
      <c r="AB118" s="250">
        <f>O118</f>
        <v>0</v>
      </c>
      <c r="AC118" s="250">
        <f>Q118</f>
        <v>0</v>
      </c>
      <c r="AD118" s="250">
        <f>V118</f>
        <v>0</v>
      </c>
      <c r="AE118" s="251"/>
      <c r="AF118" s="250">
        <f>G118</f>
        <v>0</v>
      </c>
      <c r="AG118" s="251" t="s">
        <v>405</v>
      </c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</row>
    <row r="119" spans="1:60" outlineLevel="2" x14ac:dyDescent="0.25">
      <c r="A119" s="241">
        <v>49</v>
      </c>
      <c r="B119" s="242" t="s">
        <v>485</v>
      </c>
      <c r="C119" s="263" t="s">
        <v>486</v>
      </c>
      <c r="D119" s="243" t="s">
        <v>470</v>
      </c>
      <c r="E119" s="244">
        <v>1</v>
      </c>
      <c r="F119" s="245"/>
      <c r="G119" s="246">
        <f>ROUND(E119*F119,2)</f>
        <v>0</v>
      </c>
      <c r="H119" s="247"/>
      <c r="I119" s="248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107</v>
      </c>
      <c r="T119" s="249" t="s">
        <v>108</v>
      </c>
      <c r="U119" s="229">
        <v>0</v>
      </c>
      <c r="V119" s="229">
        <f>ROUND(E119*U119,2)</f>
        <v>0</v>
      </c>
      <c r="W119" s="229"/>
      <c r="X119" s="229" t="s">
        <v>72</v>
      </c>
      <c r="Y119" s="250">
        <f>I119</f>
        <v>0</v>
      </c>
      <c r="Z119" s="250">
        <f>K119</f>
        <v>0</v>
      </c>
      <c r="AA119" s="250">
        <f>M119</f>
        <v>0</v>
      </c>
      <c r="AB119" s="250">
        <f>O119</f>
        <v>0</v>
      </c>
      <c r="AC119" s="250">
        <f>Q119</f>
        <v>0</v>
      </c>
      <c r="AD119" s="250">
        <f>V119</f>
        <v>0</v>
      </c>
      <c r="AE119" s="251"/>
      <c r="AF119" s="250">
        <f>G119</f>
        <v>0</v>
      </c>
      <c r="AG119" s="251" t="s">
        <v>405</v>
      </c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</row>
    <row r="120" spans="1:60" outlineLevel="2" x14ac:dyDescent="0.25">
      <c r="A120" s="241">
        <v>55</v>
      </c>
      <c r="B120" s="242" t="s">
        <v>487</v>
      </c>
      <c r="C120" s="263" t="s">
        <v>488</v>
      </c>
      <c r="D120" s="243" t="s">
        <v>106</v>
      </c>
      <c r="E120" s="244">
        <v>1</v>
      </c>
      <c r="F120" s="245"/>
      <c r="G120" s="246">
        <f>ROUND(E120*F120,2)</f>
        <v>0</v>
      </c>
      <c r="H120" s="247"/>
      <c r="I120" s="248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107</v>
      </c>
      <c r="T120" s="249" t="s">
        <v>108</v>
      </c>
      <c r="U120" s="229">
        <v>0</v>
      </c>
      <c r="V120" s="229">
        <f>ROUND(E120*U120,2)</f>
        <v>0</v>
      </c>
      <c r="W120" s="229"/>
      <c r="X120" s="229" t="s">
        <v>72</v>
      </c>
      <c r="Y120" s="250">
        <f>I120</f>
        <v>0</v>
      </c>
      <c r="Z120" s="250">
        <f>K120</f>
        <v>0</v>
      </c>
      <c r="AA120" s="250">
        <f>M120</f>
        <v>0</v>
      </c>
      <c r="AB120" s="250">
        <f>O120</f>
        <v>0</v>
      </c>
      <c r="AC120" s="250">
        <f>Q120</f>
        <v>0</v>
      </c>
      <c r="AD120" s="250">
        <f>V120</f>
        <v>0</v>
      </c>
      <c r="AE120" s="251"/>
      <c r="AF120" s="250">
        <f>G120</f>
        <v>0</v>
      </c>
      <c r="AG120" s="251" t="s">
        <v>405</v>
      </c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</row>
    <row r="121" spans="1:60" outlineLevel="2" x14ac:dyDescent="0.25">
      <c r="A121" s="241">
        <v>57</v>
      </c>
      <c r="B121" s="242" t="s">
        <v>489</v>
      </c>
      <c r="C121" s="263" t="s">
        <v>490</v>
      </c>
      <c r="D121" s="243" t="s">
        <v>473</v>
      </c>
      <c r="E121" s="244">
        <v>0.5</v>
      </c>
      <c r="F121" s="245"/>
      <c r="G121" s="246">
        <f>ROUND(E121*F121,2)</f>
        <v>0</v>
      </c>
      <c r="H121" s="247"/>
      <c r="I121" s="248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 t="s">
        <v>241</v>
      </c>
      <c r="S121" s="246" t="s">
        <v>114</v>
      </c>
      <c r="T121" s="249" t="s">
        <v>108</v>
      </c>
      <c r="U121" s="229">
        <v>0</v>
      </c>
      <c r="V121" s="229">
        <f>ROUND(E121*U121,2)</f>
        <v>0</v>
      </c>
      <c r="W121" s="229"/>
      <c r="X121" s="229" t="s">
        <v>72</v>
      </c>
      <c r="Y121" s="250">
        <f>I121</f>
        <v>0</v>
      </c>
      <c r="Z121" s="250">
        <f>K121</f>
        <v>0</v>
      </c>
      <c r="AA121" s="250">
        <f>M121</f>
        <v>0</v>
      </c>
      <c r="AB121" s="250">
        <f>O121</f>
        <v>0</v>
      </c>
      <c r="AC121" s="250">
        <f>Q121</f>
        <v>0</v>
      </c>
      <c r="AD121" s="250">
        <f>V121</f>
        <v>0</v>
      </c>
      <c r="AE121" s="251"/>
      <c r="AF121" s="250">
        <f>G121</f>
        <v>0</v>
      </c>
      <c r="AG121" s="251" t="s">
        <v>405</v>
      </c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</row>
    <row r="122" spans="1:60" outlineLevel="2" x14ac:dyDescent="0.25">
      <c r="A122" s="252">
        <v>58</v>
      </c>
      <c r="B122" s="253" t="s">
        <v>491</v>
      </c>
      <c r="C122" s="264" t="s">
        <v>492</v>
      </c>
      <c r="D122" s="254" t="s">
        <v>493</v>
      </c>
      <c r="E122" s="255">
        <v>0.05</v>
      </c>
      <c r="F122" s="256"/>
      <c r="G122" s="257">
        <f>ROUND(E122*F122,2)</f>
        <v>0</v>
      </c>
      <c r="H122" s="258"/>
      <c r="I122" s="259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7">
        <v>1.6199999999999999E-3</v>
      </c>
      <c r="O122" s="257">
        <f>ROUND(E122*N122,2)</f>
        <v>0</v>
      </c>
      <c r="P122" s="257">
        <v>0</v>
      </c>
      <c r="Q122" s="257">
        <f>ROUND(E122*P122,2)</f>
        <v>0</v>
      </c>
      <c r="R122" s="257" t="s">
        <v>241</v>
      </c>
      <c r="S122" s="257" t="s">
        <v>114</v>
      </c>
      <c r="T122" s="260" t="s">
        <v>108</v>
      </c>
      <c r="U122" s="229">
        <v>0</v>
      </c>
      <c r="V122" s="229">
        <f>ROUND(E122*U122,2)</f>
        <v>0</v>
      </c>
      <c r="W122" s="229"/>
      <c r="X122" s="229" t="s">
        <v>72</v>
      </c>
      <c r="Y122" s="250">
        <f>I122</f>
        <v>0</v>
      </c>
      <c r="Z122" s="250">
        <f>K122</f>
        <v>0</v>
      </c>
      <c r="AA122" s="250">
        <f>M122</f>
        <v>0</v>
      </c>
      <c r="AB122" s="250">
        <f>O122</f>
        <v>0</v>
      </c>
      <c r="AC122" s="250">
        <f>Q122</f>
        <v>0</v>
      </c>
      <c r="AD122" s="250">
        <f>V122</f>
        <v>0</v>
      </c>
      <c r="AE122" s="251"/>
      <c r="AF122" s="250">
        <f>G122</f>
        <v>0</v>
      </c>
      <c r="AG122" s="251" t="s">
        <v>405</v>
      </c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</row>
    <row r="123" spans="1:60" x14ac:dyDescent="0.25">
      <c r="A123" s="3"/>
      <c r="B123" s="4"/>
      <c r="C123" s="26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89</v>
      </c>
    </row>
    <row r="124" spans="1:60" x14ac:dyDescent="0.25">
      <c r="A124" s="213"/>
      <c r="B124" s="214" t="s">
        <v>31</v>
      </c>
      <c r="C124" s="266"/>
      <c r="D124" s="215"/>
      <c r="E124" s="216"/>
      <c r="F124" s="216"/>
      <c r="G124" s="261">
        <f>G8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340</v>
      </c>
    </row>
    <row r="125" spans="1:60" x14ac:dyDescent="0.25">
      <c r="A125" s="3"/>
      <c r="B125" s="4"/>
      <c r="C125" s="26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3"/>
      <c r="B126" s="4"/>
      <c r="C126" s="265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7" t="s">
        <v>341</v>
      </c>
      <c r="B127" s="217"/>
      <c r="C127" s="26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5">
      <c r="A128" s="218"/>
      <c r="B128" s="219"/>
      <c r="C128" s="268"/>
      <c r="D128" s="219"/>
      <c r="E128" s="219"/>
      <c r="F128" s="219"/>
      <c r="G128" s="2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342</v>
      </c>
    </row>
    <row r="129" spans="1:33" x14ac:dyDescent="0.25">
      <c r="A129" s="221"/>
      <c r="B129" s="222"/>
      <c r="C129" s="269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1"/>
      <c r="B130" s="222"/>
      <c r="C130" s="269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1"/>
      <c r="B131" s="222"/>
      <c r="C131" s="269"/>
      <c r="D131" s="222"/>
      <c r="E131" s="222"/>
      <c r="F131" s="222"/>
      <c r="G131" s="22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224"/>
      <c r="B132" s="225"/>
      <c r="C132" s="270"/>
      <c r="D132" s="225"/>
      <c r="E132" s="225"/>
      <c r="F132" s="225"/>
      <c r="G132" s="2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A133" s="3"/>
      <c r="B133" s="4"/>
      <c r="C133" s="265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5">
      <c r="C134" s="271"/>
      <c r="D134" s="10"/>
      <c r="AG134" t="s">
        <v>343</v>
      </c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0">
    <mergeCell ref="C102:G102"/>
    <mergeCell ref="C103:G103"/>
    <mergeCell ref="C95:G95"/>
    <mergeCell ref="C97:G97"/>
    <mergeCell ref="C98:G98"/>
    <mergeCell ref="C99:G99"/>
    <mergeCell ref="C100:G100"/>
    <mergeCell ref="C101:G101"/>
    <mergeCell ref="C89:G89"/>
    <mergeCell ref="C90:G90"/>
    <mergeCell ref="C91:G91"/>
    <mergeCell ref="C92:G92"/>
    <mergeCell ref="C93:G93"/>
    <mergeCell ref="C94:G94"/>
    <mergeCell ref="C82:G82"/>
    <mergeCell ref="C83:G83"/>
    <mergeCell ref="C84:G84"/>
    <mergeCell ref="C85:G85"/>
    <mergeCell ref="C86:G86"/>
    <mergeCell ref="C88:G88"/>
    <mergeCell ref="C75:G75"/>
    <mergeCell ref="C76:G76"/>
    <mergeCell ref="C77:G77"/>
    <mergeCell ref="C79:G79"/>
    <mergeCell ref="C80:G80"/>
    <mergeCell ref="C81:G81"/>
    <mergeCell ref="C69:G69"/>
    <mergeCell ref="C70:G70"/>
    <mergeCell ref="C71:G71"/>
    <mergeCell ref="C72:G72"/>
    <mergeCell ref="C73:G73"/>
    <mergeCell ref="C74:G74"/>
    <mergeCell ref="C60:G60"/>
    <mergeCell ref="C61:G61"/>
    <mergeCell ref="C64:G64"/>
    <mergeCell ref="C65:G65"/>
    <mergeCell ref="C67:G67"/>
    <mergeCell ref="C68:G68"/>
    <mergeCell ref="C54:G54"/>
    <mergeCell ref="C55:G55"/>
    <mergeCell ref="C56:G56"/>
    <mergeCell ref="C57:G57"/>
    <mergeCell ref="C58:G58"/>
    <mergeCell ref="C59:G59"/>
    <mergeCell ref="C26:G26"/>
    <mergeCell ref="C49:G49"/>
    <mergeCell ref="C50:G50"/>
    <mergeCell ref="C51:G51"/>
    <mergeCell ref="C52:G52"/>
    <mergeCell ref="C53:G53"/>
    <mergeCell ref="A1:G1"/>
    <mergeCell ref="C2:G2"/>
    <mergeCell ref="C3:G3"/>
    <mergeCell ref="C4:G4"/>
    <mergeCell ref="A127:C127"/>
    <mergeCell ref="A128:G132"/>
    <mergeCell ref="C11:G11"/>
    <mergeCell ref="C15:G15"/>
    <mergeCell ref="C21:G21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7EED-4047-4886-9F74-6ED886B96E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9.7773437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41" width="0" hidden="1" customWidth="1"/>
    <col min="53" max="53" width="73.6640625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H1" s="208"/>
      <c r="I1" s="208"/>
      <c r="AG1" t="s">
        <v>77</v>
      </c>
    </row>
    <row r="2" spans="1:60" ht="25.05" customHeight="1" x14ac:dyDescent="0.25">
      <c r="A2" s="194" t="s">
        <v>8</v>
      </c>
      <c r="B2" s="48" t="s">
        <v>44</v>
      </c>
      <c r="C2" s="197" t="s">
        <v>45</v>
      </c>
      <c r="D2" s="195"/>
      <c r="E2" s="195"/>
      <c r="F2" s="195"/>
      <c r="G2" s="196"/>
      <c r="H2" s="208"/>
      <c r="I2" s="208"/>
      <c r="AG2" t="s">
        <v>78</v>
      </c>
    </row>
    <row r="3" spans="1:60" ht="25.05" customHeight="1" x14ac:dyDescent="0.25">
      <c r="A3" s="194" t="s">
        <v>9</v>
      </c>
      <c r="B3" s="48" t="s">
        <v>59</v>
      </c>
      <c r="C3" s="197" t="s">
        <v>60</v>
      </c>
      <c r="D3" s="195"/>
      <c r="E3" s="195"/>
      <c r="F3" s="195"/>
      <c r="G3" s="196"/>
      <c r="H3" s="208"/>
      <c r="I3" s="208"/>
      <c r="AC3" s="174" t="s">
        <v>78</v>
      </c>
      <c r="AG3" t="s">
        <v>79</v>
      </c>
    </row>
    <row r="4" spans="1:60" ht="25.05" customHeight="1" x14ac:dyDescent="0.25">
      <c r="A4" s="198" t="s">
        <v>10</v>
      </c>
      <c r="B4" s="199" t="s">
        <v>64</v>
      </c>
      <c r="C4" s="200" t="s">
        <v>65</v>
      </c>
      <c r="D4" s="201"/>
      <c r="E4" s="201"/>
      <c r="F4" s="201"/>
      <c r="G4" s="202"/>
      <c r="H4" s="208"/>
      <c r="I4" s="208"/>
      <c r="AG4" t="s">
        <v>80</v>
      </c>
    </row>
    <row r="5" spans="1:60" x14ac:dyDescent="0.25">
      <c r="D5" s="10"/>
      <c r="H5" s="208"/>
      <c r="I5" s="208"/>
    </row>
    <row r="6" spans="1:60" ht="39.6" x14ac:dyDescent="0.25">
      <c r="A6" s="204" t="s">
        <v>81</v>
      </c>
      <c r="B6" s="206" t="s">
        <v>82</v>
      </c>
      <c r="C6" s="206" t="s">
        <v>83</v>
      </c>
      <c r="D6" s="205" t="s">
        <v>84</v>
      </c>
      <c r="E6" s="204" t="s">
        <v>85</v>
      </c>
      <c r="F6" s="203" t="s">
        <v>86</v>
      </c>
      <c r="G6" s="204" t="s">
        <v>31</v>
      </c>
      <c r="H6" s="209" t="s">
        <v>32</v>
      </c>
      <c r="I6" s="209" t="s">
        <v>87</v>
      </c>
      <c r="J6" s="207" t="s">
        <v>33</v>
      </c>
      <c r="K6" s="207" t="s">
        <v>88</v>
      </c>
      <c r="L6" s="207" t="s">
        <v>89</v>
      </c>
      <c r="M6" s="207" t="s">
        <v>90</v>
      </c>
      <c r="N6" s="207" t="s">
        <v>91</v>
      </c>
      <c r="O6" s="207" t="s">
        <v>92</v>
      </c>
      <c r="P6" s="207" t="s">
        <v>93</v>
      </c>
      <c r="Q6" s="207" t="s">
        <v>94</v>
      </c>
      <c r="R6" s="207" t="s">
        <v>95</v>
      </c>
      <c r="S6" s="207" t="s">
        <v>96</v>
      </c>
      <c r="T6" s="207" t="s">
        <v>97</v>
      </c>
      <c r="U6" s="207" t="s">
        <v>98</v>
      </c>
      <c r="V6" s="207" t="s">
        <v>99</v>
      </c>
      <c r="W6" s="207" t="s">
        <v>100</v>
      </c>
      <c r="X6" s="207" t="s">
        <v>101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2"/>
      <c r="I7" s="21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3" t="s">
        <v>102</v>
      </c>
      <c r="B8" s="234" t="s">
        <v>76</v>
      </c>
      <c r="C8" s="262" t="s">
        <v>30</v>
      </c>
      <c r="D8" s="235"/>
      <c r="E8" s="236"/>
      <c r="F8" s="237"/>
      <c r="G8" s="237">
        <f>SUM(AF9:AF24)</f>
        <v>0</v>
      </c>
      <c r="H8" s="238"/>
      <c r="I8" s="239">
        <f>SUM(Y9:Y24)</f>
        <v>0</v>
      </c>
      <c r="J8" s="237"/>
      <c r="K8" s="237">
        <f>SUM(Z9:Z24)</f>
        <v>0</v>
      </c>
      <c r="L8" s="237"/>
      <c r="M8" s="237">
        <f>SUM(AA9:AA24)</f>
        <v>0</v>
      </c>
      <c r="N8" s="237"/>
      <c r="O8" s="237">
        <f>SUM(AB9:AB24)</f>
        <v>0</v>
      </c>
      <c r="P8" s="237"/>
      <c r="Q8" s="237">
        <f>SUM(AC9:AC24)</f>
        <v>0</v>
      </c>
      <c r="R8" s="237"/>
      <c r="S8" s="237"/>
      <c r="T8" s="240"/>
      <c r="U8" s="232"/>
      <c r="V8" s="232">
        <f>SUM(AD9:AD24)</f>
        <v>0</v>
      </c>
      <c r="W8" s="232"/>
      <c r="X8" s="232"/>
      <c r="AG8" t="s">
        <v>103</v>
      </c>
    </row>
    <row r="9" spans="1:60" outlineLevel="1" x14ac:dyDescent="0.25">
      <c r="A9" s="241">
        <v>1</v>
      </c>
      <c r="B9" s="242" t="s">
        <v>494</v>
      </c>
      <c r="C9" s="263" t="s">
        <v>495</v>
      </c>
      <c r="D9" s="243" t="s">
        <v>351</v>
      </c>
      <c r="E9" s="244">
        <v>1</v>
      </c>
      <c r="F9" s="245"/>
      <c r="G9" s="246">
        <f>ROUND(E9*F9,2)</f>
        <v>0</v>
      </c>
      <c r="H9" s="247"/>
      <c r="I9" s="248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107</v>
      </c>
      <c r="T9" s="249" t="s">
        <v>108</v>
      </c>
      <c r="U9" s="229">
        <v>0</v>
      </c>
      <c r="V9" s="229">
        <f>ROUND(E9*U9,2)</f>
        <v>0</v>
      </c>
      <c r="W9" s="229"/>
      <c r="X9" s="229" t="s">
        <v>496</v>
      </c>
      <c r="Y9" s="250">
        <f>I9</f>
        <v>0</v>
      </c>
      <c r="Z9" s="250">
        <f>K9</f>
        <v>0</v>
      </c>
      <c r="AA9" s="250">
        <f>M9</f>
        <v>0</v>
      </c>
      <c r="AB9" s="250">
        <f>O9</f>
        <v>0</v>
      </c>
      <c r="AC9" s="250">
        <f>Q9</f>
        <v>0</v>
      </c>
      <c r="AD9" s="250">
        <f>V9</f>
        <v>0</v>
      </c>
      <c r="AE9" s="251"/>
      <c r="AF9" s="250">
        <f>G9</f>
        <v>0</v>
      </c>
      <c r="AG9" s="251" t="s">
        <v>497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</row>
    <row r="10" spans="1:60" outlineLevel="1" x14ac:dyDescent="0.25">
      <c r="A10" s="241">
        <v>2</v>
      </c>
      <c r="B10" s="242" t="s">
        <v>498</v>
      </c>
      <c r="C10" s="263" t="s">
        <v>499</v>
      </c>
      <c r="D10" s="243" t="s">
        <v>106</v>
      </c>
      <c r="E10" s="244">
        <v>1</v>
      </c>
      <c r="F10" s="245"/>
      <c r="G10" s="246">
        <f>ROUND(E10*F10,2)</f>
        <v>0</v>
      </c>
      <c r="H10" s="247"/>
      <c r="I10" s="248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107</v>
      </c>
      <c r="T10" s="249" t="s">
        <v>108</v>
      </c>
      <c r="U10" s="229">
        <v>0</v>
      </c>
      <c r="V10" s="229">
        <f>ROUND(E10*U10,2)</f>
        <v>0</v>
      </c>
      <c r="W10" s="229"/>
      <c r="X10" s="229" t="s">
        <v>496</v>
      </c>
      <c r="Y10" s="250">
        <f>I10</f>
        <v>0</v>
      </c>
      <c r="Z10" s="250">
        <f>K10</f>
        <v>0</v>
      </c>
      <c r="AA10" s="250">
        <f>M10</f>
        <v>0</v>
      </c>
      <c r="AB10" s="250">
        <f>O10</f>
        <v>0</v>
      </c>
      <c r="AC10" s="250">
        <f>Q10</f>
        <v>0</v>
      </c>
      <c r="AD10" s="250">
        <f>V10</f>
        <v>0</v>
      </c>
      <c r="AE10" s="251"/>
      <c r="AF10" s="250">
        <f>G10</f>
        <v>0</v>
      </c>
      <c r="AG10" s="251" t="s">
        <v>497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</row>
    <row r="11" spans="1:60" outlineLevel="1" x14ac:dyDescent="0.25">
      <c r="A11" s="241">
        <v>3</v>
      </c>
      <c r="B11" s="242" t="s">
        <v>500</v>
      </c>
      <c r="C11" s="263" t="s">
        <v>501</v>
      </c>
      <c r="D11" s="243" t="s">
        <v>106</v>
      </c>
      <c r="E11" s="244">
        <v>1</v>
      </c>
      <c r="F11" s="245"/>
      <c r="G11" s="246">
        <f>ROUND(E11*F11,2)</f>
        <v>0</v>
      </c>
      <c r="H11" s="247"/>
      <c r="I11" s="248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107</v>
      </c>
      <c r="T11" s="249" t="s">
        <v>108</v>
      </c>
      <c r="U11" s="229">
        <v>0</v>
      </c>
      <c r="V11" s="229">
        <f>ROUND(E11*U11,2)</f>
        <v>0</v>
      </c>
      <c r="W11" s="229"/>
      <c r="X11" s="229" t="s">
        <v>496</v>
      </c>
      <c r="Y11" s="250">
        <f>I11</f>
        <v>0</v>
      </c>
      <c r="Z11" s="250">
        <f>K11</f>
        <v>0</v>
      </c>
      <c r="AA11" s="250">
        <f>M11</f>
        <v>0</v>
      </c>
      <c r="AB11" s="250">
        <f>O11</f>
        <v>0</v>
      </c>
      <c r="AC11" s="250">
        <f>Q11</f>
        <v>0</v>
      </c>
      <c r="AD11" s="250">
        <f>V11</f>
        <v>0</v>
      </c>
      <c r="AE11" s="251"/>
      <c r="AF11" s="250">
        <f>G11</f>
        <v>0</v>
      </c>
      <c r="AG11" s="251" t="s">
        <v>497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</row>
    <row r="12" spans="1:60" outlineLevel="1" x14ac:dyDescent="0.25">
      <c r="A12" s="252">
        <v>4</v>
      </c>
      <c r="B12" s="253" t="s">
        <v>502</v>
      </c>
      <c r="C12" s="264" t="s">
        <v>503</v>
      </c>
      <c r="D12" s="254" t="s">
        <v>351</v>
      </c>
      <c r="E12" s="255">
        <v>1</v>
      </c>
      <c r="F12" s="256"/>
      <c r="G12" s="257">
        <f>ROUND(E12*F12,2)</f>
        <v>0</v>
      </c>
      <c r="H12" s="258"/>
      <c r="I12" s="259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 t="s">
        <v>107</v>
      </c>
      <c r="T12" s="260" t="s">
        <v>108</v>
      </c>
      <c r="U12" s="229">
        <v>0</v>
      </c>
      <c r="V12" s="229">
        <f>ROUND(E12*U12,2)</f>
        <v>0</v>
      </c>
      <c r="W12" s="229"/>
      <c r="X12" s="229" t="s">
        <v>496</v>
      </c>
      <c r="Y12" s="250">
        <f>I12</f>
        <v>0</v>
      </c>
      <c r="Z12" s="250">
        <f>K12</f>
        <v>0</v>
      </c>
      <c r="AA12" s="250">
        <f>M12</f>
        <v>0</v>
      </c>
      <c r="AB12" s="250">
        <f>O12</f>
        <v>0</v>
      </c>
      <c r="AC12" s="250">
        <f>Q12</f>
        <v>0</v>
      </c>
      <c r="AD12" s="250">
        <f>V12</f>
        <v>0</v>
      </c>
      <c r="AE12" s="251"/>
      <c r="AF12" s="250">
        <f>G12</f>
        <v>0</v>
      </c>
      <c r="AG12" s="251" t="s">
        <v>497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</row>
    <row r="13" spans="1:60" ht="21" outlineLevel="1" x14ac:dyDescent="0.25">
      <c r="A13" s="227"/>
      <c r="B13" s="228"/>
      <c r="C13" s="275" t="s">
        <v>504</v>
      </c>
      <c r="D13" s="272"/>
      <c r="E13" s="272"/>
      <c r="F13" s="272"/>
      <c r="G13" s="272"/>
      <c r="H13" s="230"/>
      <c r="I13" s="231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51"/>
      <c r="Z13" s="251"/>
      <c r="AA13" s="251"/>
      <c r="AB13" s="251"/>
      <c r="AC13" s="251"/>
      <c r="AD13" s="251"/>
      <c r="AE13" s="251"/>
      <c r="AF13" s="251"/>
      <c r="AG13" s="251" t="s">
        <v>348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74" t="str">
        <f>C13</f>
        <v>Náklady spojené se zhotovením, nájmem a užíváním pomocného lešení, tak aby dodavatel zajistil řádné provedení prací všech profesí se zohledněním rozsahu zakázky.</v>
      </c>
      <c r="BB13" s="251"/>
      <c r="BC13" s="251"/>
      <c r="BD13" s="251"/>
      <c r="BE13" s="251"/>
      <c r="BF13" s="251"/>
      <c r="BG13" s="251"/>
      <c r="BH13" s="251"/>
    </row>
    <row r="14" spans="1:60" outlineLevel="1" x14ac:dyDescent="0.25">
      <c r="A14" s="241">
        <v>5</v>
      </c>
      <c r="B14" s="242" t="s">
        <v>505</v>
      </c>
      <c r="C14" s="263" t="s">
        <v>506</v>
      </c>
      <c r="D14" s="243" t="s">
        <v>351</v>
      </c>
      <c r="E14" s="244">
        <v>1</v>
      </c>
      <c r="F14" s="245"/>
      <c r="G14" s="246">
        <f>ROUND(E14*F14,2)</f>
        <v>0</v>
      </c>
      <c r="H14" s="247"/>
      <c r="I14" s="248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107</v>
      </c>
      <c r="T14" s="249" t="s">
        <v>108</v>
      </c>
      <c r="U14" s="229">
        <v>0</v>
      </c>
      <c r="V14" s="229">
        <f>ROUND(E14*U14,2)</f>
        <v>0</v>
      </c>
      <c r="W14" s="229"/>
      <c r="X14" s="229" t="s">
        <v>496</v>
      </c>
      <c r="Y14" s="250">
        <f>I14</f>
        <v>0</v>
      </c>
      <c r="Z14" s="250">
        <f>K14</f>
        <v>0</v>
      </c>
      <c r="AA14" s="250">
        <f>M14</f>
        <v>0</v>
      </c>
      <c r="AB14" s="250">
        <f>O14</f>
        <v>0</v>
      </c>
      <c r="AC14" s="250">
        <f>Q14</f>
        <v>0</v>
      </c>
      <c r="AD14" s="250">
        <f>V14</f>
        <v>0</v>
      </c>
      <c r="AE14" s="251"/>
      <c r="AF14" s="250">
        <f>G14</f>
        <v>0</v>
      </c>
      <c r="AG14" s="251" t="s">
        <v>497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</row>
    <row r="15" spans="1:60" outlineLevel="1" x14ac:dyDescent="0.25">
      <c r="A15" s="241">
        <v>6</v>
      </c>
      <c r="B15" s="242" t="s">
        <v>507</v>
      </c>
      <c r="C15" s="263" t="s">
        <v>508</v>
      </c>
      <c r="D15" s="243" t="s">
        <v>351</v>
      </c>
      <c r="E15" s="244">
        <v>1</v>
      </c>
      <c r="F15" s="245"/>
      <c r="G15" s="246">
        <f>ROUND(E15*F15,2)</f>
        <v>0</v>
      </c>
      <c r="H15" s="247"/>
      <c r="I15" s="248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107</v>
      </c>
      <c r="T15" s="249" t="s">
        <v>108</v>
      </c>
      <c r="U15" s="229">
        <v>0</v>
      </c>
      <c r="V15" s="229">
        <f>ROUND(E15*U15,2)</f>
        <v>0</v>
      </c>
      <c r="W15" s="229"/>
      <c r="X15" s="229" t="s">
        <v>496</v>
      </c>
      <c r="Y15" s="250">
        <f>I15</f>
        <v>0</v>
      </c>
      <c r="Z15" s="250">
        <f>K15</f>
        <v>0</v>
      </c>
      <c r="AA15" s="250">
        <f>M15</f>
        <v>0</v>
      </c>
      <c r="AB15" s="250">
        <f>O15</f>
        <v>0</v>
      </c>
      <c r="AC15" s="250">
        <f>Q15</f>
        <v>0</v>
      </c>
      <c r="AD15" s="250">
        <f>V15</f>
        <v>0</v>
      </c>
      <c r="AE15" s="251"/>
      <c r="AF15" s="250">
        <f>G15</f>
        <v>0</v>
      </c>
      <c r="AG15" s="251" t="s">
        <v>497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</row>
    <row r="16" spans="1:60" outlineLevel="1" x14ac:dyDescent="0.25">
      <c r="A16" s="241">
        <v>7</v>
      </c>
      <c r="B16" s="242" t="s">
        <v>509</v>
      </c>
      <c r="C16" s="263" t="s">
        <v>510</v>
      </c>
      <c r="D16" s="243" t="s">
        <v>106</v>
      </c>
      <c r="E16" s="244">
        <v>1</v>
      </c>
      <c r="F16" s="245"/>
      <c r="G16" s="246">
        <f>ROUND(E16*F16,2)</f>
        <v>0</v>
      </c>
      <c r="H16" s="247"/>
      <c r="I16" s="248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107</v>
      </c>
      <c r="T16" s="249" t="s">
        <v>108</v>
      </c>
      <c r="U16" s="229">
        <v>0</v>
      </c>
      <c r="V16" s="229">
        <f>ROUND(E16*U16,2)</f>
        <v>0</v>
      </c>
      <c r="W16" s="229"/>
      <c r="X16" s="229" t="s">
        <v>496</v>
      </c>
      <c r="Y16" s="250">
        <f>I16</f>
        <v>0</v>
      </c>
      <c r="Z16" s="250">
        <f>K16</f>
        <v>0</v>
      </c>
      <c r="AA16" s="250">
        <f>M16</f>
        <v>0</v>
      </c>
      <c r="AB16" s="250">
        <f>O16</f>
        <v>0</v>
      </c>
      <c r="AC16" s="250">
        <f>Q16</f>
        <v>0</v>
      </c>
      <c r="AD16" s="250">
        <f>V16</f>
        <v>0</v>
      </c>
      <c r="AE16" s="251"/>
      <c r="AF16" s="250">
        <f>G16</f>
        <v>0</v>
      </c>
      <c r="AG16" s="251" t="s">
        <v>497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</row>
    <row r="17" spans="1:60" outlineLevel="1" x14ac:dyDescent="0.25">
      <c r="A17" s="241">
        <v>8</v>
      </c>
      <c r="B17" s="242" t="s">
        <v>511</v>
      </c>
      <c r="C17" s="263" t="s">
        <v>512</v>
      </c>
      <c r="D17" s="243" t="s">
        <v>513</v>
      </c>
      <c r="E17" s="244">
        <v>1</v>
      </c>
      <c r="F17" s="245"/>
      <c r="G17" s="246">
        <f>ROUND(E17*F17,2)</f>
        <v>0</v>
      </c>
      <c r="H17" s="247"/>
      <c r="I17" s="248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114</v>
      </c>
      <c r="T17" s="249" t="s">
        <v>108</v>
      </c>
      <c r="U17" s="229">
        <v>0</v>
      </c>
      <c r="V17" s="229">
        <f>ROUND(E17*U17,2)</f>
        <v>0</v>
      </c>
      <c r="W17" s="229"/>
      <c r="X17" s="229" t="s">
        <v>496</v>
      </c>
      <c r="Y17" s="250">
        <f>I17</f>
        <v>0</v>
      </c>
      <c r="Z17" s="250">
        <f>K17</f>
        <v>0</v>
      </c>
      <c r="AA17" s="250">
        <f>M17</f>
        <v>0</v>
      </c>
      <c r="AB17" s="250">
        <f>O17</f>
        <v>0</v>
      </c>
      <c r="AC17" s="250">
        <f>Q17</f>
        <v>0</v>
      </c>
      <c r="AD17" s="250">
        <f>V17</f>
        <v>0</v>
      </c>
      <c r="AE17" s="251"/>
      <c r="AF17" s="250">
        <f>G17</f>
        <v>0</v>
      </c>
      <c r="AG17" s="251" t="s">
        <v>497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</row>
    <row r="18" spans="1:60" ht="20.399999999999999" outlineLevel="1" x14ac:dyDescent="0.25">
      <c r="A18" s="241">
        <v>9</v>
      </c>
      <c r="B18" s="242" t="s">
        <v>514</v>
      </c>
      <c r="C18" s="263" t="s">
        <v>515</v>
      </c>
      <c r="D18" s="243" t="s">
        <v>351</v>
      </c>
      <c r="E18" s="244">
        <v>1</v>
      </c>
      <c r="F18" s="245"/>
      <c r="G18" s="246">
        <f>ROUND(E18*F18,2)</f>
        <v>0</v>
      </c>
      <c r="H18" s="247"/>
      <c r="I18" s="248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107</v>
      </c>
      <c r="T18" s="249" t="s">
        <v>108</v>
      </c>
      <c r="U18" s="229">
        <v>0</v>
      </c>
      <c r="V18" s="229">
        <f>ROUND(E18*U18,2)</f>
        <v>0</v>
      </c>
      <c r="W18" s="229"/>
      <c r="X18" s="229" t="s">
        <v>496</v>
      </c>
      <c r="Y18" s="250">
        <f>I18</f>
        <v>0</v>
      </c>
      <c r="Z18" s="250">
        <f>K18</f>
        <v>0</v>
      </c>
      <c r="AA18" s="250">
        <f>M18</f>
        <v>0</v>
      </c>
      <c r="AB18" s="250">
        <f>O18</f>
        <v>0</v>
      </c>
      <c r="AC18" s="250">
        <f>Q18</f>
        <v>0</v>
      </c>
      <c r="AD18" s="250">
        <f>V18</f>
        <v>0</v>
      </c>
      <c r="AE18" s="251"/>
      <c r="AF18" s="250">
        <f>G18</f>
        <v>0</v>
      </c>
      <c r="AG18" s="251" t="s">
        <v>497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</row>
    <row r="19" spans="1:60" ht="20.399999999999999" outlineLevel="1" x14ac:dyDescent="0.25">
      <c r="A19" s="241">
        <v>10</v>
      </c>
      <c r="B19" s="242" t="s">
        <v>516</v>
      </c>
      <c r="C19" s="263" t="s">
        <v>517</v>
      </c>
      <c r="D19" s="243" t="s">
        <v>351</v>
      </c>
      <c r="E19" s="244">
        <v>1</v>
      </c>
      <c r="F19" s="245"/>
      <c r="G19" s="246">
        <f>ROUND(E19*F19,2)</f>
        <v>0</v>
      </c>
      <c r="H19" s="247"/>
      <c r="I19" s="248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107</v>
      </c>
      <c r="T19" s="249" t="s">
        <v>108</v>
      </c>
      <c r="U19" s="229">
        <v>0</v>
      </c>
      <c r="V19" s="229">
        <f>ROUND(E19*U19,2)</f>
        <v>0</v>
      </c>
      <c r="W19" s="229"/>
      <c r="X19" s="229" t="s">
        <v>496</v>
      </c>
      <c r="Y19" s="250">
        <f>I19</f>
        <v>0</v>
      </c>
      <c r="Z19" s="250">
        <f>K19</f>
        <v>0</v>
      </c>
      <c r="AA19" s="250">
        <f>M19</f>
        <v>0</v>
      </c>
      <c r="AB19" s="250">
        <f>O19</f>
        <v>0</v>
      </c>
      <c r="AC19" s="250">
        <f>Q19</f>
        <v>0</v>
      </c>
      <c r="AD19" s="250">
        <f>V19</f>
        <v>0</v>
      </c>
      <c r="AE19" s="251"/>
      <c r="AF19" s="250">
        <f>G19</f>
        <v>0</v>
      </c>
      <c r="AG19" s="251" t="s">
        <v>497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</row>
    <row r="20" spans="1:60" ht="20.399999999999999" outlineLevel="1" x14ac:dyDescent="0.25">
      <c r="A20" s="241">
        <v>11</v>
      </c>
      <c r="B20" s="242" t="s">
        <v>518</v>
      </c>
      <c r="C20" s="263" t="s">
        <v>519</v>
      </c>
      <c r="D20" s="243" t="s">
        <v>351</v>
      </c>
      <c r="E20" s="244">
        <v>1</v>
      </c>
      <c r="F20" s="245"/>
      <c r="G20" s="246">
        <f>ROUND(E20*F20,2)</f>
        <v>0</v>
      </c>
      <c r="H20" s="247"/>
      <c r="I20" s="248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107</v>
      </c>
      <c r="T20" s="249" t="s">
        <v>108</v>
      </c>
      <c r="U20" s="229">
        <v>0</v>
      </c>
      <c r="V20" s="229">
        <f>ROUND(E20*U20,2)</f>
        <v>0</v>
      </c>
      <c r="W20" s="229"/>
      <c r="X20" s="229" t="s">
        <v>496</v>
      </c>
      <c r="Y20" s="250">
        <f>I20</f>
        <v>0</v>
      </c>
      <c r="Z20" s="250">
        <f>K20</f>
        <v>0</v>
      </c>
      <c r="AA20" s="250">
        <f>M20</f>
        <v>0</v>
      </c>
      <c r="AB20" s="250">
        <f>O20</f>
        <v>0</v>
      </c>
      <c r="AC20" s="250">
        <f>Q20</f>
        <v>0</v>
      </c>
      <c r="AD20" s="250">
        <f>V20</f>
        <v>0</v>
      </c>
      <c r="AE20" s="251"/>
      <c r="AF20" s="250">
        <f>G20</f>
        <v>0</v>
      </c>
      <c r="AG20" s="251" t="s">
        <v>497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</row>
    <row r="21" spans="1:60" outlineLevel="1" x14ac:dyDescent="0.25">
      <c r="A21" s="252">
        <v>12</v>
      </c>
      <c r="B21" s="253" t="s">
        <v>520</v>
      </c>
      <c r="C21" s="264" t="s">
        <v>521</v>
      </c>
      <c r="D21" s="254" t="s">
        <v>106</v>
      </c>
      <c r="E21" s="255">
        <v>1</v>
      </c>
      <c r="F21" s="256"/>
      <c r="G21" s="257">
        <f>ROUND(E21*F21,2)</f>
        <v>0</v>
      </c>
      <c r="H21" s="258"/>
      <c r="I21" s="259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7"/>
      <c r="S21" s="257" t="s">
        <v>114</v>
      </c>
      <c r="T21" s="260" t="s">
        <v>108</v>
      </c>
      <c r="U21" s="229">
        <v>0</v>
      </c>
      <c r="V21" s="229">
        <f>ROUND(E21*U21,2)</f>
        <v>0</v>
      </c>
      <c r="W21" s="229"/>
      <c r="X21" s="229" t="s">
        <v>496</v>
      </c>
      <c r="Y21" s="250">
        <f>I21</f>
        <v>0</v>
      </c>
      <c r="Z21" s="250">
        <f>K21</f>
        <v>0</v>
      </c>
      <c r="AA21" s="250">
        <f>M21</f>
        <v>0</v>
      </c>
      <c r="AB21" s="250">
        <f>O21</f>
        <v>0</v>
      </c>
      <c r="AC21" s="250">
        <f>Q21</f>
        <v>0</v>
      </c>
      <c r="AD21" s="250">
        <f>V21</f>
        <v>0</v>
      </c>
      <c r="AE21" s="251"/>
      <c r="AF21" s="250">
        <f>G21</f>
        <v>0</v>
      </c>
      <c r="AG21" s="251" t="s">
        <v>497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</row>
    <row r="22" spans="1:60" ht="21" outlineLevel="1" x14ac:dyDescent="0.25">
      <c r="A22" s="227"/>
      <c r="B22" s="228"/>
      <c r="C22" s="275" t="s">
        <v>522</v>
      </c>
      <c r="D22" s="272"/>
      <c r="E22" s="272"/>
      <c r="F22" s="272"/>
      <c r="G22" s="272"/>
      <c r="H22" s="230"/>
      <c r="I22" s="231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51"/>
      <c r="Z22" s="251"/>
      <c r="AA22" s="251"/>
      <c r="AB22" s="251"/>
      <c r="AC22" s="251"/>
      <c r="AD22" s="251"/>
      <c r="AE22" s="251"/>
      <c r="AF22" s="251"/>
      <c r="AG22" s="251" t="s">
        <v>348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74" t="str">
        <f>C22</f>
        <v>Náklady na vyhotovení dokumentace skutečného provedení stavby a její předání objednateli v požadované formě a požadovaném počtu.</v>
      </c>
      <c r="BB22" s="251"/>
      <c r="BC22" s="251"/>
      <c r="BD22" s="251"/>
      <c r="BE22" s="251"/>
      <c r="BF22" s="251"/>
      <c r="BG22" s="251"/>
      <c r="BH22" s="251"/>
    </row>
    <row r="23" spans="1:60" ht="20.399999999999999" outlineLevel="1" x14ac:dyDescent="0.25">
      <c r="A23" s="241">
        <v>13</v>
      </c>
      <c r="B23" s="242" t="s">
        <v>523</v>
      </c>
      <c r="C23" s="263" t="s">
        <v>524</v>
      </c>
      <c r="D23" s="243" t="s">
        <v>513</v>
      </c>
      <c r="E23" s="244">
        <v>1</v>
      </c>
      <c r="F23" s="245"/>
      <c r="G23" s="246">
        <f>ROUND(E23*F23,2)</f>
        <v>0</v>
      </c>
      <c r="H23" s="247"/>
      <c r="I23" s="248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107</v>
      </c>
      <c r="T23" s="249" t="s">
        <v>108</v>
      </c>
      <c r="U23" s="229">
        <v>0</v>
      </c>
      <c r="V23" s="229">
        <f>ROUND(E23*U23,2)</f>
        <v>0</v>
      </c>
      <c r="W23" s="229"/>
      <c r="X23" s="229" t="s">
        <v>496</v>
      </c>
      <c r="Y23" s="250">
        <f>I23</f>
        <v>0</v>
      </c>
      <c r="Z23" s="250">
        <f>K23</f>
        <v>0</v>
      </c>
      <c r="AA23" s="250">
        <f>M23</f>
        <v>0</v>
      </c>
      <c r="AB23" s="250">
        <f>O23</f>
        <v>0</v>
      </c>
      <c r="AC23" s="250">
        <f>Q23</f>
        <v>0</v>
      </c>
      <c r="AD23" s="250">
        <f>V23</f>
        <v>0</v>
      </c>
      <c r="AE23" s="251"/>
      <c r="AF23" s="250">
        <f>G23</f>
        <v>0</v>
      </c>
      <c r="AG23" s="251" t="s">
        <v>497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</row>
    <row r="24" spans="1:60" outlineLevel="1" x14ac:dyDescent="0.25">
      <c r="A24" s="252">
        <v>14</v>
      </c>
      <c r="B24" s="253" t="s">
        <v>525</v>
      </c>
      <c r="C24" s="264" t="s">
        <v>526</v>
      </c>
      <c r="D24" s="254" t="s">
        <v>351</v>
      </c>
      <c r="E24" s="255">
        <v>1</v>
      </c>
      <c r="F24" s="256"/>
      <c r="G24" s="257">
        <f>ROUND(E24*F24,2)</f>
        <v>0</v>
      </c>
      <c r="H24" s="258"/>
      <c r="I24" s="259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7"/>
      <c r="S24" s="257" t="s">
        <v>107</v>
      </c>
      <c r="T24" s="260" t="s">
        <v>108</v>
      </c>
      <c r="U24" s="229">
        <v>0</v>
      </c>
      <c r="V24" s="229">
        <f>ROUND(E24*U24,2)</f>
        <v>0</v>
      </c>
      <c r="W24" s="229"/>
      <c r="X24" s="229" t="s">
        <v>496</v>
      </c>
      <c r="Y24" s="250">
        <f>I24</f>
        <v>0</v>
      </c>
      <c r="Z24" s="250">
        <f>K24</f>
        <v>0</v>
      </c>
      <c r="AA24" s="250">
        <f>M24</f>
        <v>0</v>
      </c>
      <c r="AB24" s="250">
        <f>O24</f>
        <v>0</v>
      </c>
      <c r="AC24" s="250">
        <f>Q24</f>
        <v>0</v>
      </c>
      <c r="AD24" s="250">
        <f>V24</f>
        <v>0</v>
      </c>
      <c r="AE24" s="251"/>
      <c r="AF24" s="250">
        <f>G24</f>
        <v>0</v>
      </c>
      <c r="AG24" s="251" t="s">
        <v>497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</row>
    <row r="25" spans="1:60" x14ac:dyDescent="0.25">
      <c r="A25" s="3"/>
      <c r="B25" s="4"/>
      <c r="C25" s="26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89</v>
      </c>
    </row>
    <row r="26" spans="1:60" x14ac:dyDescent="0.25">
      <c r="A26" s="213"/>
      <c r="B26" s="214" t="s">
        <v>31</v>
      </c>
      <c r="C26" s="266"/>
      <c r="D26" s="215"/>
      <c r="E26" s="216"/>
      <c r="F26" s="216"/>
      <c r="G26" s="261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340</v>
      </c>
    </row>
    <row r="27" spans="1:60" x14ac:dyDescent="0.25">
      <c r="A27" s="3"/>
      <c r="B27" s="4"/>
      <c r="C27" s="26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3"/>
      <c r="B28" s="4"/>
      <c r="C28" s="26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17" t="s">
        <v>341</v>
      </c>
      <c r="B29" s="217"/>
      <c r="C29" s="26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18"/>
      <c r="B30" s="219"/>
      <c r="C30" s="268"/>
      <c r="D30" s="219"/>
      <c r="E30" s="219"/>
      <c r="F30" s="219"/>
      <c r="G30" s="2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342</v>
      </c>
    </row>
    <row r="31" spans="1:60" x14ac:dyDescent="0.25">
      <c r="A31" s="221"/>
      <c r="B31" s="222"/>
      <c r="C31" s="269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1"/>
      <c r="B32" s="222"/>
      <c r="C32" s="269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1"/>
      <c r="B33" s="222"/>
      <c r="C33" s="269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4"/>
      <c r="B34" s="225"/>
      <c r="C34" s="270"/>
      <c r="D34" s="225"/>
      <c r="E34" s="225"/>
      <c r="F34" s="225"/>
      <c r="G34" s="2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3"/>
      <c r="B35" s="4"/>
      <c r="C35" s="26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C36" s="271"/>
      <c r="D36" s="10"/>
      <c r="AG36" t="s">
        <v>343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">
    <mergeCell ref="A1:G1"/>
    <mergeCell ref="C2:G2"/>
    <mergeCell ref="C3:G3"/>
    <mergeCell ref="C4:G4"/>
    <mergeCell ref="A29:C29"/>
    <mergeCell ref="A30:G34"/>
    <mergeCell ref="C13:G13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53</vt:i4>
      </vt:variant>
    </vt:vector>
  </HeadingPairs>
  <TitlesOfParts>
    <vt:vector size="59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ESTING</dc:creator>
  <cp:lastModifiedBy>ESTING</cp:lastModifiedBy>
  <cp:lastPrinted>2019-03-19T12:27:02Z</cp:lastPrinted>
  <dcterms:created xsi:type="dcterms:W3CDTF">2009-04-08T07:15:50Z</dcterms:created>
  <dcterms:modified xsi:type="dcterms:W3CDTF">2021-02-19T11:43:02Z</dcterms:modified>
</cp:coreProperties>
</file>