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7870" windowHeight="12885" activeTab="1"/>
  </bookViews>
  <sheets>
    <sheet name="Uchazeč" sheetId="1" r:id="rId1"/>
    <sheet name="Stavba" sheetId="2" r:id="rId2"/>
    <sheet name="01 01 " sheetId="3" r:id="rId3"/>
    <sheet name="01 01 x" sheetId="4" r:id="rId4"/>
    <sheet name="02 01 " sheetId="5" r:id="rId5"/>
    <sheet name="03 01 " sheetId="6" r:id="rId6"/>
    <sheet name="03 02 " sheetId="7" r:id="rId7"/>
    <sheet name="03 02 x" sheetId="8" r:id="rId8"/>
    <sheet name="03 03 " sheetId="9" r:id="rId9"/>
    <sheet name="04 01 " sheetId="10" r:id="rId10"/>
    <sheet name="04 02 " sheetId="11" r:id="rId11"/>
    <sheet name="05 01 " sheetId="12" r:id="rId12"/>
  </sheets>
  <externalReferences>
    <externalReference r:id="rId15"/>
  </externalReferences>
  <definedNames>
    <definedName name="cisloobjektu">#REF!</definedName>
    <definedName name="CisloStavby" localSheetId="1">'Stavba'!$D$5</definedName>
    <definedName name="cislostavby">#REF!</definedName>
    <definedName name="dadresa" localSheetId="3">#REF!</definedName>
    <definedName name="dadresa" localSheetId="4">#REF!</definedName>
    <definedName name="dadresa" localSheetId="5">#REF!</definedName>
    <definedName name="dadresa" localSheetId="6">#REF!</definedName>
    <definedName name="dadresa" localSheetId="7">#REF!</definedName>
    <definedName name="dadresa" localSheetId="8">#REF!</definedName>
    <definedName name="dadresa" localSheetId="9">#REF!</definedName>
    <definedName name="dadresa" localSheetId="10">#REF!</definedName>
    <definedName name="dadresa" localSheetId="11">#REF!</definedName>
    <definedName name="dadresa">'Stavba'!#REF!</definedName>
    <definedName name="Datum">#REF!</definedName>
    <definedName name="DIČ" localSheetId="3">#REF!</definedName>
    <definedName name="DIČ" localSheetId="4">#REF!</definedName>
    <definedName name="DIČ" localSheetId="5">#REF!</definedName>
    <definedName name="DIČ" localSheetId="6">#REF!</definedName>
    <definedName name="DIČ" localSheetId="7">#REF!</definedName>
    <definedName name="DIČ" localSheetId="8">#REF!</definedName>
    <definedName name="DIČ" localSheetId="9">#REF!</definedName>
    <definedName name="DIČ" localSheetId="10">#REF!</definedName>
    <definedName name="DIČ" localSheetId="11">#REF!</definedName>
    <definedName name="DIČ">'Stavba'!#REF!</definedName>
    <definedName name="Dil">#REF!</definedName>
    <definedName name="dmisto" localSheetId="3">#REF!</definedName>
    <definedName name="dmisto" localSheetId="4">#REF!</definedName>
    <definedName name="dmisto" localSheetId="5">#REF!</definedName>
    <definedName name="dmisto" localSheetId="6">#REF!</definedName>
    <definedName name="dmisto" localSheetId="7">#REF!</definedName>
    <definedName name="dmisto" localSheetId="8">#REF!</definedName>
    <definedName name="dmisto" localSheetId="9">#REF!</definedName>
    <definedName name="dmisto" localSheetId="10">#REF!</definedName>
    <definedName name="dmisto" localSheetId="11">#REF!</definedName>
    <definedName name="dmisto">'Stavba'!#REF!</definedName>
    <definedName name="Dodavka">#REF!</definedName>
    <definedName name="Dodavka0" localSheetId="3">#REF!</definedName>
    <definedName name="Dodavka0" localSheetId="4">#REF!</definedName>
    <definedName name="Dodavka0" localSheetId="5">#REF!</definedName>
    <definedName name="Dodavka0" localSheetId="6">#REF!</definedName>
    <definedName name="Dodavka0" localSheetId="7">#REF!</definedName>
    <definedName name="Dodavka0" localSheetId="8">#REF!</definedName>
    <definedName name="Dodavka0" localSheetId="9">#REF!</definedName>
    <definedName name="Dodavka0" localSheetId="10">#REF!</definedName>
    <definedName name="Dodavka0" localSheetId="11">#REF!</definedName>
    <definedName name="Dodavka0">#REF!</definedName>
    <definedName name="dpsc" localSheetId="3">#REF!</definedName>
    <definedName name="dpsc" localSheetId="4">#REF!</definedName>
    <definedName name="dpsc" localSheetId="5">#REF!</definedName>
    <definedName name="dpsc" localSheetId="6">#REF!</definedName>
    <definedName name="dpsc" localSheetId="7">#REF!</definedName>
    <definedName name="dpsc" localSheetId="8">#REF!</definedName>
    <definedName name="dpsc" localSheetId="9">#REF!</definedName>
    <definedName name="dpsc" localSheetId="10">#REF!</definedName>
    <definedName name="dpsc" localSheetId="11">#REF!</definedName>
    <definedName name="dpsc">'Stavba'!#REF!</definedName>
    <definedName name="HSV">#REF!</definedName>
    <definedName name="HSV0" localSheetId="3">#REF!</definedName>
    <definedName name="HSV0" localSheetId="4">#REF!</definedName>
    <definedName name="HSV0" localSheetId="5">#REF!</definedName>
    <definedName name="HSV0" localSheetId="6">#REF!</definedName>
    <definedName name="HSV0" localSheetId="7">#REF!</definedName>
    <definedName name="HSV0" localSheetId="8">#REF!</definedName>
    <definedName name="HSV0" localSheetId="9">#REF!</definedName>
    <definedName name="HSV0" localSheetId="10">#REF!</definedName>
    <definedName name="HSV0" localSheetId="11">#REF!</definedName>
    <definedName name="HSV0">#REF!</definedName>
    <definedName name="HZS">#REF!</definedName>
    <definedName name="HZS0" localSheetId="3">#REF!</definedName>
    <definedName name="HZS0" localSheetId="4">#REF!</definedName>
    <definedName name="HZS0" localSheetId="5">#REF!</definedName>
    <definedName name="HZS0" localSheetId="6">#REF!</definedName>
    <definedName name="HZS0" localSheetId="7">#REF!</definedName>
    <definedName name="HZS0" localSheetId="8">#REF!</definedName>
    <definedName name="HZS0" localSheetId="9">#REF!</definedName>
    <definedName name="HZS0" localSheetId="10">#REF!</definedName>
    <definedName name="HZS0" localSheetId="11">#REF!</definedName>
    <definedName name="HZS0">#REF!</definedName>
    <definedName name="IČO" localSheetId="3">#REF!</definedName>
    <definedName name="IČO" localSheetId="4">#REF!</definedName>
    <definedName name="IČO" localSheetId="5">#REF!</definedName>
    <definedName name="IČO" localSheetId="6">#REF!</definedName>
    <definedName name="IČO" localSheetId="7">#REF!</definedName>
    <definedName name="IČO" localSheetId="8">#REF!</definedName>
    <definedName name="IČO" localSheetId="9">#REF!</definedName>
    <definedName name="IČO" localSheetId="10">#REF!</definedName>
    <definedName name="IČO" localSheetId="11">#REF!</definedName>
    <definedName name="IČO">'Stavba'!#REF!</definedName>
    <definedName name="JKSO">#REF!</definedName>
    <definedName name="MJ">#REF!</definedName>
    <definedName name="Mont">#REF!</definedName>
    <definedName name="Montaz0" localSheetId="3">#REF!</definedName>
    <definedName name="Montaz0" localSheetId="4">#REF!</definedName>
    <definedName name="Montaz0" localSheetId="5">#REF!</definedName>
    <definedName name="Montaz0" localSheetId="6">#REF!</definedName>
    <definedName name="Montaz0" localSheetId="7">#REF!</definedName>
    <definedName name="Montaz0" localSheetId="8">#REF!</definedName>
    <definedName name="Montaz0" localSheetId="9">#REF!</definedName>
    <definedName name="Montaz0" localSheetId="10">#REF!</definedName>
    <definedName name="Montaz0" localSheetId="11">#REF!</definedName>
    <definedName name="Montaz0">#REF!</definedName>
    <definedName name="NazevDilu">#REF!</definedName>
    <definedName name="NazevObjektu" localSheetId="1">'Stavba'!$C$28</definedName>
    <definedName name="nazevobjektu">#REF!</definedName>
    <definedName name="NazevStavby" localSheetId="1">'Stavba'!$E$5</definedName>
    <definedName name="nazevstavby">#REF!</definedName>
    <definedName name="Objednatel" localSheetId="1">'Stavba'!$D$8</definedName>
    <definedName name="Objednatel">#REF!</definedName>
    <definedName name="Objekt">'Stavba'!$B$28</definedName>
    <definedName name="_xlnm.Print_Area" localSheetId="2">'01 01 '!$A$1:$K$29</definedName>
    <definedName name="_xlnm.Print_Area" localSheetId="3">'01 01 x'!$A$1:$K$188</definedName>
    <definedName name="_xlnm.Print_Area" localSheetId="4">'02 01 '!$A$1:$K$29</definedName>
    <definedName name="_xlnm.Print_Area" localSheetId="5">'03 01 '!$A$1:$K$135</definedName>
    <definedName name="_xlnm.Print_Area" localSheetId="6">'03 02 '!$A$1:$K$15</definedName>
    <definedName name="_xlnm.Print_Area" localSheetId="7">'03 02 x'!$A$1:$K$41</definedName>
    <definedName name="_xlnm.Print_Area" localSheetId="8">'03 03 '!$A$1:$K$21</definedName>
    <definedName name="_xlnm.Print_Area" localSheetId="9">'04 01 '!$A$1:$K$28</definedName>
    <definedName name="_xlnm.Print_Area" localSheetId="10">'04 02 '!$A$1:$K$123</definedName>
    <definedName name="_xlnm.Print_Area" localSheetId="11">'05 01 '!$A$1:$K$39</definedName>
    <definedName name="_xlnm.Print_Area" localSheetId="1">'Stavba'!$A$1:$I$38</definedName>
    <definedName name="odic">'Stavba'!$J$9</definedName>
    <definedName name="oico">'Stavba'!$J$8</definedName>
    <definedName name="omisto">'Stavba'!$D$10</definedName>
    <definedName name="onazev">'Stavba'!$D$9</definedName>
    <definedName name="opsc">'Stavba'!$C$10</definedName>
    <definedName name="PocetMJ">#REF!</definedName>
    <definedName name="Poznamka">#REF!</definedName>
    <definedName name="Projektant">#REF!</definedName>
    <definedName name="PSV">#REF!</definedName>
    <definedName name="PSV0" localSheetId="3">#REF!</definedName>
    <definedName name="PSV0" localSheetId="4">#REF!</definedName>
    <definedName name="PSV0" localSheetId="5">#REF!</definedName>
    <definedName name="PSV0" localSheetId="6">#REF!</definedName>
    <definedName name="PSV0" localSheetId="7">#REF!</definedName>
    <definedName name="PSV0" localSheetId="8">#REF!</definedName>
    <definedName name="PSV0" localSheetId="9">#REF!</definedName>
    <definedName name="PSV0" localSheetId="10">#REF!</definedName>
    <definedName name="PSV0" localSheetId="11">#REF!</definedName>
    <definedName name="PSV0">#REF!</definedName>
    <definedName name="SloupecCC" localSheetId="3">'01 01 x'!$G$6</definedName>
    <definedName name="SloupecCC" localSheetId="4">'02 01 '!$G$6</definedName>
    <definedName name="SloupecCC" localSheetId="5">'03 01 '!$G$6</definedName>
    <definedName name="SloupecCC" localSheetId="6">'03 02 '!$G$6</definedName>
    <definedName name="SloupecCC" localSheetId="7">'03 02 x'!$G$6</definedName>
    <definedName name="SloupecCC" localSheetId="8">'03 03 '!$G$6</definedName>
    <definedName name="SloupecCC" localSheetId="9">'04 01 '!$G$6</definedName>
    <definedName name="SloupecCC" localSheetId="10">'04 02 '!$G$6</definedName>
    <definedName name="SloupecCC" localSheetId="11">'05 01 '!$G$6</definedName>
    <definedName name="SloupecCC">'01 01 '!$G$6</definedName>
    <definedName name="SloupecCDH" localSheetId="3">'01 01 x'!$K$6</definedName>
    <definedName name="SloupecCDH" localSheetId="4">'02 01 '!$K$6</definedName>
    <definedName name="SloupecCDH" localSheetId="5">'03 01 '!$K$6</definedName>
    <definedName name="SloupecCDH" localSheetId="6">'03 02 '!$K$6</definedName>
    <definedName name="SloupecCDH" localSheetId="7">'03 02 x'!$K$6</definedName>
    <definedName name="SloupecCDH" localSheetId="8">'03 03 '!$K$6</definedName>
    <definedName name="SloupecCDH" localSheetId="9">'04 01 '!$K$6</definedName>
    <definedName name="SloupecCDH" localSheetId="10">'04 02 '!$K$6</definedName>
    <definedName name="SloupecCDH" localSheetId="11">'05 01 '!$K$6</definedName>
    <definedName name="SloupecCDH">'01 01 '!$K$6</definedName>
    <definedName name="SloupecCisloPol" localSheetId="3">'01 01 x'!$B$6</definedName>
    <definedName name="SloupecCisloPol" localSheetId="4">'02 01 '!$B$6</definedName>
    <definedName name="SloupecCisloPol" localSheetId="5">'03 01 '!$B$6</definedName>
    <definedName name="SloupecCisloPol" localSheetId="6">'03 02 '!$B$6</definedName>
    <definedName name="SloupecCisloPol" localSheetId="7">'03 02 x'!$B$6</definedName>
    <definedName name="SloupecCisloPol" localSheetId="8">'03 03 '!$B$6</definedName>
    <definedName name="SloupecCisloPol" localSheetId="9">'04 01 '!$B$6</definedName>
    <definedName name="SloupecCisloPol" localSheetId="10">'04 02 '!$B$6</definedName>
    <definedName name="SloupecCisloPol" localSheetId="11">'05 01 '!$B$6</definedName>
    <definedName name="SloupecCisloPol">'01 01 '!$B$6</definedName>
    <definedName name="SloupecCH" localSheetId="3">'01 01 x'!$I$6</definedName>
    <definedName name="SloupecCH" localSheetId="4">'02 01 '!$I$6</definedName>
    <definedName name="SloupecCH" localSheetId="5">'03 01 '!$I$6</definedName>
    <definedName name="SloupecCH" localSheetId="6">'03 02 '!$I$6</definedName>
    <definedName name="SloupecCH" localSheetId="7">'03 02 x'!$I$6</definedName>
    <definedName name="SloupecCH" localSheetId="8">'03 03 '!$I$6</definedName>
    <definedName name="SloupecCH" localSheetId="9">'04 01 '!$I$6</definedName>
    <definedName name="SloupecCH" localSheetId="10">'04 02 '!$I$6</definedName>
    <definedName name="SloupecCH" localSheetId="11">'05 01 '!$I$6</definedName>
    <definedName name="SloupecCH">'01 01 '!$I$6</definedName>
    <definedName name="SloupecJC" localSheetId="3">'01 01 x'!$F$6</definedName>
    <definedName name="SloupecJC" localSheetId="4">'02 01 '!$F$6</definedName>
    <definedName name="SloupecJC" localSheetId="5">'03 01 '!$F$6</definedName>
    <definedName name="SloupecJC" localSheetId="6">'03 02 '!$F$6</definedName>
    <definedName name="SloupecJC" localSheetId="7">'03 02 x'!$F$6</definedName>
    <definedName name="SloupecJC" localSheetId="8">'03 03 '!$F$6</definedName>
    <definedName name="SloupecJC" localSheetId="9">'04 01 '!$F$6</definedName>
    <definedName name="SloupecJC" localSheetId="10">'04 02 '!$F$6</definedName>
    <definedName name="SloupecJC" localSheetId="11">'05 01 '!$F$6</definedName>
    <definedName name="SloupecJC">'01 01 '!$F$6</definedName>
    <definedName name="SloupecJDH" localSheetId="3">'01 01 x'!$J$6</definedName>
    <definedName name="SloupecJDH" localSheetId="4">'02 01 '!$J$6</definedName>
    <definedName name="SloupecJDH" localSheetId="5">'03 01 '!$J$6</definedName>
    <definedName name="SloupecJDH" localSheetId="6">'03 02 '!$J$6</definedName>
    <definedName name="SloupecJDH" localSheetId="7">'03 02 x'!$J$6</definedName>
    <definedName name="SloupecJDH" localSheetId="8">'03 03 '!$J$6</definedName>
    <definedName name="SloupecJDH" localSheetId="9">'04 01 '!$J$6</definedName>
    <definedName name="SloupecJDH" localSheetId="10">'04 02 '!$J$6</definedName>
    <definedName name="SloupecJDH" localSheetId="11">'05 01 '!$J$6</definedName>
    <definedName name="SloupecJDH">'01 01 '!$J$6</definedName>
    <definedName name="SloupecJDM" localSheetId="3">'01 01 x'!$J$6</definedName>
    <definedName name="SloupecJDM" localSheetId="4">'02 01 '!$J$6</definedName>
    <definedName name="SloupecJDM" localSheetId="5">'03 01 '!$J$6</definedName>
    <definedName name="SloupecJDM" localSheetId="6">'03 02 '!$J$6</definedName>
    <definedName name="SloupecJDM" localSheetId="7">'03 02 x'!$J$6</definedName>
    <definedName name="SloupecJDM" localSheetId="8">'03 03 '!$J$6</definedName>
    <definedName name="SloupecJDM" localSheetId="9">'04 01 '!$J$6</definedName>
    <definedName name="SloupecJDM" localSheetId="10">'04 02 '!$J$6</definedName>
    <definedName name="SloupecJDM" localSheetId="11">'05 01 '!$J$6</definedName>
    <definedName name="SloupecJDM">'01 01 '!$J$6</definedName>
    <definedName name="SloupecJH" localSheetId="3">'01 01 x'!$H$6</definedName>
    <definedName name="SloupecJH" localSheetId="4">'02 01 '!$H$6</definedName>
    <definedName name="SloupecJH" localSheetId="5">'03 01 '!$H$6</definedName>
    <definedName name="SloupecJH" localSheetId="6">'03 02 '!$H$6</definedName>
    <definedName name="SloupecJH" localSheetId="7">'03 02 x'!$H$6</definedName>
    <definedName name="SloupecJH" localSheetId="8">'03 03 '!$H$6</definedName>
    <definedName name="SloupecJH" localSheetId="9">'04 01 '!$H$6</definedName>
    <definedName name="SloupecJH" localSheetId="10">'04 02 '!$H$6</definedName>
    <definedName name="SloupecJH" localSheetId="11">'05 01 '!$H$6</definedName>
    <definedName name="SloupecJH">'01 01 '!$H$6</definedName>
    <definedName name="SloupecMJ" localSheetId="3">'01 01 x'!$D$6</definedName>
    <definedName name="SloupecMJ" localSheetId="4">'02 01 '!$D$6</definedName>
    <definedName name="SloupecMJ" localSheetId="5">'03 01 '!$D$6</definedName>
    <definedName name="SloupecMJ" localSheetId="6">'03 02 '!$D$6</definedName>
    <definedName name="SloupecMJ" localSheetId="7">'03 02 x'!$D$6</definedName>
    <definedName name="SloupecMJ" localSheetId="8">'03 03 '!$D$6</definedName>
    <definedName name="SloupecMJ" localSheetId="9">'04 01 '!$D$6</definedName>
    <definedName name="SloupecMJ" localSheetId="10">'04 02 '!$D$6</definedName>
    <definedName name="SloupecMJ" localSheetId="11">'05 01 '!$D$6</definedName>
    <definedName name="SloupecMJ">'01 01 '!$D$6</definedName>
    <definedName name="SloupecMnozstvi" localSheetId="3">'01 01 x'!$E$6</definedName>
    <definedName name="SloupecMnozstvi" localSheetId="4">'02 01 '!$E$6</definedName>
    <definedName name="SloupecMnozstvi" localSheetId="5">'03 01 '!$E$6</definedName>
    <definedName name="SloupecMnozstvi" localSheetId="6">'03 02 '!$E$6</definedName>
    <definedName name="SloupecMnozstvi" localSheetId="7">'03 02 x'!$E$6</definedName>
    <definedName name="SloupecMnozstvi" localSheetId="8">'03 03 '!$E$6</definedName>
    <definedName name="SloupecMnozstvi" localSheetId="9">'04 01 '!$E$6</definedName>
    <definedName name="SloupecMnozstvi" localSheetId="10">'04 02 '!$E$6</definedName>
    <definedName name="SloupecMnozstvi" localSheetId="11">'05 01 '!$E$6</definedName>
    <definedName name="SloupecMnozstvi">'01 01 '!$E$6</definedName>
    <definedName name="SloupecNazPol" localSheetId="3">'01 01 x'!$C$6</definedName>
    <definedName name="SloupecNazPol" localSheetId="4">'02 01 '!$C$6</definedName>
    <definedName name="SloupecNazPol" localSheetId="5">'03 01 '!$C$6</definedName>
    <definedName name="SloupecNazPol" localSheetId="6">'03 02 '!$C$6</definedName>
    <definedName name="SloupecNazPol" localSheetId="7">'03 02 x'!$C$6</definedName>
    <definedName name="SloupecNazPol" localSheetId="8">'03 03 '!$C$6</definedName>
    <definedName name="SloupecNazPol" localSheetId="9">'04 01 '!$C$6</definedName>
    <definedName name="SloupecNazPol" localSheetId="10">'04 02 '!$C$6</definedName>
    <definedName name="SloupecNazPol" localSheetId="11">'05 01 '!$C$6</definedName>
    <definedName name="SloupecNazPol">'01 01 '!$C$6</definedName>
    <definedName name="SloupecPC" localSheetId="3">'01 01 x'!$A$6</definedName>
    <definedName name="SloupecPC" localSheetId="4">'02 01 '!$A$6</definedName>
    <definedName name="SloupecPC" localSheetId="5">'03 01 '!$A$6</definedName>
    <definedName name="SloupecPC" localSheetId="6">'03 02 '!$A$6</definedName>
    <definedName name="SloupecPC" localSheetId="7">'03 02 x'!$A$6</definedName>
    <definedName name="SloupecPC" localSheetId="8">'03 03 '!$A$6</definedName>
    <definedName name="SloupecPC" localSheetId="9">'04 01 '!$A$6</definedName>
    <definedName name="SloupecPC" localSheetId="10">'04 02 '!$A$6</definedName>
    <definedName name="SloupecPC" localSheetId="11">'05 01 '!$A$6</definedName>
    <definedName name="SloupecPC">'01 01 '!$A$6</definedName>
    <definedName name="solver_lin" localSheetId="2" hidden="1">0</definedName>
    <definedName name="solver_lin" localSheetId="3" hidden="1">0</definedName>
    <definedName name="solver_lin" localSheetId="4" hidden="1">0</definedName>
    <definedName name="solver_lin" localSheetId="5" hidden="1">0</definedName>
    <definedName name="solver_lin" localSheetId="6" hidden="1">0</definedName>
    <definedName name="solver_lin" localSheetId="7" hidden="1">0</definedName>
    <definedName name="solver_lin" localSheetId="8" hidden="1">0</definedName>
    <definedName name="solver_lin" localSheetId="9" hidden="1">0</definedName>
    <definedName name="solver_lin" localSheetId="10" hidden="1">0</definedName>
    <definedName name="solver_lin" localSheetId="11" hidden="1">0</definedName>
    <definedName name="solver_num" localSheetId="2" hidden="1">0</definedName>
    <definedName name="solver_num" localSheetId="3" hidden="1">0</definedName>
    <definedName name="solver_num" localSheetId="4" hidden="1">0</definedName>
    <definedName name="solver_num" localSheetId="5" hidden="1">0</definedName>
    <definedName name="solver_num" localSheetId="6" hidden="1">0</definedName>
    <definedName name="solver_num" localSheetId="7" hidden="1">0</definedName>
    <definedName name="solver_num" localSheetId="8" hidden="1">0</definedName>
    <definedName name="solver_num" localSheetId="9" hidden="1">0</definedName>
    <definedName name="solver_num" localSheetId="10" hidden="1">0</definedName>
    <definedName name="solver_num" localSheetId="11" hidden="1">0</definedName>
    <definedName name="solver_opt" localSheetId="2" hidden="1">#REF!</definedName>
    <definedName name="solver_opt" localSheetId="3" hidden="1">#REF!</definedName>
    <definedName name="solver_opt" localSheetId="4" hidden="1">#REF!</definedName>
    <definedName name="solver_opt" localSheetId="5" hidden="1">#REF!</definedName>
    <definedName name="solver_opt" localSheetId="6" hidden="1">#REF!</definedName>
    <definedName name="solver_opt" localSheetId="7" hidden="1">#REF!</definedName>
    <definedName name="solver_opt" localSheetId="8" hidden="1">#REF!</definedName>
    <definedName name="solver_opt" localSheetId="9" hidden="1">#REF!</definedName>
    <definedName name="solver_opt" localSheetId="10" hidden="1">#REF!</definedName>
    <definedName name="solver_opt" localSheetId="11" hidden="1">#REF!</definedName>
    <definedName name="solver_typ" localSheetId="2" hidden="1">1</definedName>
    <definedName name="solver_typ" localSheetId="3" hidden="1">1</definedName>
    <definedName name="solver_typ" localSheetId="4" hidden="1">1</definedName>
    <definedName name="solver_typ" localSheetId="5" hidden="1">1</definedName>
    <definedName name="solver_typ" localSheetId="6" hidden="1">1</definedName>
    <definedName name="solver_typ" localSheetId="7" hidden="1">1</definedName>
    <definedName name="solver_typ" localSheetId="8" hidden="1">1</definedName>
    <definedName name="solver_typ" localSheetId="9" hidden="1">1</definedName>
    <definedName name="solver_typ" localSheetId="10" hidden="1">1</definedName>
    <definedName name="solver_typ" localSheetId="11" hidden="1">1</definedName>
    <definedName name="solver_val" localSheetId="2" hidden="1">0</definedName>
    <definedName name="solver_val" localSheetId="3" hidden="1">0</definedName>
    <definedName name="solver_val" localSheetId="4" hidden="1">0</definedName>
    <definedName name="solver_val" localSheetId="5" hidden="1">0</definedName>
    <definedName name="solver_val" localSheetId="6" hidden="1">0</definedName>
    <definedName name="solver_val" localSheetId="7" hidden="1">0</definedName>
    <definedName name="solver_val" localSheetId="8" hidden="1">0</definedName>
    <definedName name="solver_val" localSheetId="9" hidden="1">0</definedName>
    <definedName name="solver_val" localSheetId="10" hidden="1">0</definedName>
    <definedName name="solver_val" localSheetId="11" hidden="1">0</definedName>
    <definedName name="StavbaCelkem" localSheetId="3">'[1]Stavba'!$F$94</definedName>
    <definedName name="StavbaCelkem" localSheetId="4">'[1]Stavba'!$F$94</definedName>
    <definedName name="StavbaCelkem" localSheetId="5">'[1]Stavba'!$F$94</definedName>
    <definedName name="StavbaCelkem" localSheetId="6">'[1]Stavba'!$F$94</definedName>
    <definedName name="StavbaCelkem" localSheetId="7">'[1]Stavba'!$F$94</definedName>
    <definedName name="StavbaCelkem" localSheetId="8">'[1]Stavba'!$F$94</definedName>
    <definedName name="StavbaCelkem" localSheetId="9">'[1]Stavba'!$F$94</definedName>
    <definedName name="StavbaCelkem" localSheetId="10">'[1]Stavba'!$F$94</definedName>
    <definedName name="StavbaCelkem" localSheetId="11">'[1]Stavba'!$F$94</definedName>
    <definedName name="StavbaCelkem">'Stavba'!$F$34</definedName>
    <definedName name="Typ" localSheetId="3">#REF!</definedName>
    <definedName name="Typ" localSheetId="4">#REF!</definedName>
    <definedName name="Typ" localSheetId="5">#REF!</definedName>
    <definedName name="Typ" localSheetId="6">#REF!</definedName>
    <definedName name="Typ" localSheetId="7">#REF!</definedName>
    <definedName name="Typ" localSheetId="8">#REF!</definedName>
    <definedName name="Typ" localSheetId="9">#REF!</definedName>
    <definedName name="Typ" localSheetId="10">#REF!</definedName>
    <definedName name="Typ" localSheetId="11">#REF!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 localSheetId="1">'Stavba'!#REF!</definedName>
    <definedName name="Zhotovitel">#REF!</definedName>
    <definedName name="_xlnm.Print_Titles" localSheetId="2">'01 01 '!$1:$6</definedName>
    <definedName name="_xlnm.Print_Titles" localSheetId="3">'01 01 x'!$1:$6</definedName>
    <definedName name="_xlnm.Print_Titles" localSheetId="4">'02 01 '!$1:$6</definedName>
    <definedName name="_xlnm.Print_Titles" localSheetId="5">'03 01 '!$1:$6</definedName>
    <definedName name="_xlnm.Print_Titles" localSheetId="6">'03 02 '!$1:$6</definedName>
    <definedName name="_xlnm.Print_Titles" localSheetId="7">'03 02 x'!$1:$6</definedName>
    <definedName name="_xlnm.Print_Titles" localSheetId="8">'03 03 '!$1:$6</definedName>
    <definedName name="_xlnm.Print_Titles" localSheetId="9">'04 01 '!$1:$6</definedName>
    <definedName name="_xlnm.Print_Titles" localSheetId="10">'04 02 '!$1:$6</definedName>
    <definedName name="_xlnm.Print_Titles" localSheetId="11">'05 01 '!$1:$6</definedName>
  </definedNames>
  <calcPr fullCalcOnLoad="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<sst xmlns="http://schemas.openxmlformats.org/spreadsheetml/2006/main" count="1546" uniqueCount="713">
  <si>
    <t>Vyplňte  následující údaje o Vaší společnosti</t>
  </si>
  <si>
    <t>Obchodní název</t>
  </si>
  <si>
    <t xml:space="preserve"> </t>
  </si>
  <si>
    <t xml:space="preserve">Ulice a č.p. </t>
  </si>
  <si>
    <t xml:space="preserve">Místo </t>
  </si>
  <si>
    <t xml:space="preserve">PSČ </t>
  </si>
  <si>
    <t>IČO</t>
  </si>
  <si>
    <t>DIČ</t>
  </si>
  <si>
    <t xml:space="preserve">Kontaktní osoba </t>
  </si>
  <si>
    <t xml:space="preserve">                telefon, fax</t>
  </si>
  <si>
    <t xml:space="preserve">                e-mail </t>
  </si>
  <si>
    <t>Poznámka :</t>
  </si>
  <si>
    <t>Ve všech listech tohoto souboru můžete měnit pouze buňky se žlutým pozadím. Jedná se o tyto údaje : 
- údaje o firmě
- jednotkové ceny položek
- u položek typu procentické přesuny hmot zadejte i množství (hodnota je určitým procentem z ceny stavebního dílu nebo jeho části)
- připomínky k položkovému zadání</t>
  </si>
  <si>
    <r>
      <t xml:space="preserve">Veškeré mezisoučty se počítají automaticky. Hodnotu </t>
    </r>
    <r>
      <rPr>
        <b/>
        <sz val="9"/>
        <rFont val="Arial CE"/>
        <family val="2"/>
      </rPr>
      <t>základu DPH</t>
    </r>
    <r>
      <rPr>
        <sz val="9"/>
        <rFont val="Arial CE"/>
        <family val="2"/>
      </rPr>
      <t xml:space="preserve"> zadejte ručně do příslušného sloupce v listu OBJEKT.</t>
    </r>
  </si>
  <si>
    <t>RTS</t>
  </si>
  <si>
    <t>Krycí list zakázky</t>
  </si>
  <si>
    <t>Stavba :</t>
  </si>
  <si>
    <t>Objednatel :</t>
  </si>
  <si>
    <t>IČO :</t>
  </si>
  <si>
    <t>DIČ :</t>
  </si>
  <si>
    <t>Rozpočtové náklady</t>
  </si>
  <si>
    <t>Základ pro DPH</t>
  </si>
  <si>
    <t>%</t>
  </si>
  <si>
    <t xml:space="preserve">DPH </t>
  </si>
  <si>
    <t>Cena celkem za stavbu</t>
  </si>
  <si>
    <t>Rekapitulace stavebních objektů a provozních souborů</t>
  </si>
  <si>
    <t>Číslo a název objektu / provozního souboru</t>
  </si>
  <si>
    <t>Celkem</t>
  </si>
  <si>
    <t>Základ DPH 0 %</t>
  </si>
  <si>
    <t>z</t>
  </si>
  <si>
    <t>Celkem za stavbu</t>
  </si>
  <si>
    <t>Poznámky uchazeče k zadání</t>
  </si>
  <si>
    <t xml:space="preserve">Položkové zadání </t>
  </si>
  <si>
    <t>STAVEBNÍ OBJEKT (SO)</t>
  </si>
  <si>
    <t>Rozpočet (část objektu)</t>
  </si>
  <si>
    <t>P.č.</t>
  </si>
  <si>
    <t>Číslo položky</t>
  </si>
  <si>
    <t>Název položky</t>
  </si>
  <si>
    <t>MJ</t>
  </si>
  <si>
    <t>množství</t>
  </si>
  <si>
    <t>cena / MJ</t>
  </si>
  <si>
    <t>celkem (Kč)</t>
  </si>
  <si>
    <t>Jednotková hmotnost</t>
  </si>
  <si>
    <t>Celková hmotnost</t>
  </si>
  <si>
    <t>Jednotková dem.hmot.</t>
  </si>
  <si>
    <t>Celková dem.hmot.</t>
  </si>
  <si>
    <t>x</t>
  </si>
  <si>
    <t>1</t>
  </si>
  <si>
    <t>m2</t>
  </si>
  <si>
    <t>y</t>
  </si>
  <si>
    <t>Celkem za objekt</t>
  </si>
  <si>
    <t>799</t>
  </si>
  <si>
    <t>Ostatní</t>
  </si>
  <si>
    <t>01</t>
  </si>
  <si>
    <t xml:space="preserve">nenaceňovat  POUZE POKYNY </t>
  </si>
  <si>
    <t xml:space="preserve">POLOŽKY VLASTNÍ VYTVOŘENY INDIVIDIULNÍ KALKULACÍ DLE OBOROVÉHO KALKULAČNÍHO VZORCE S NASTAVENÍM  REŽIÍ A MÍRY ZISKU  DLE RTS S INDIVIDUÁLNÍMI VSTUPY MATERIÁLŮ A VÝKONŮ, KTERÉ NEOBSAHUJÍ KMENOVÉ POLOŽKY CENÍKŮ RTS. : </t>
  </si>
  <si>
    <t xml:space="preserve">Platí pro celou stavbu : </t>
  </si>
  <si>
    <t xml:space="preserve">a) veškeré položky na přípomoce,  dopravu, montáž, zpevněné montážní plochy, atd...  zahrnout do jednotlivých jednotkových cen. : </t>
  </si>
  <si>
    <t xml:space="preserve">b) součásti prací jsou veškeré zkoušky, potřebná měření, inspekce, uvedení zařízení do provozu, zaškolení obsluhy, provozní řády, manuály a revize v českém jazyce. Za komplexní vyzkoušení se považuje bezporuchový provoz po dobu minimálně 96 hod. : </t>
  </si>
  <si>
    <t xml:space="preserve">c) součástí dodávky je zpracování veškeré dílenské dokumentace a dokumentace skutečného provedení : </t>
  </si>
  <si>
    <t xml:space="preserve">d) součástí dodávky je kompletní dokladová část díla nutná k získání kolaudačního souhlasu stavby : </t>
  </si>
  <si>
    <t xml:space="preserve">e) v rozsahu prací zhotovitele jsou rovněž jakékoliv prvky, zařízení, práce a pomocné materiály, neuvedené v tomto soupisu výkonů, které jsou ale nezbytně nutné k dodání, instalaci , dokončení a provozování díla, včetně ztratného a prořezů : </t>
  </si>
  <si>
    <t xml:space="preserve">f) součástí dodávky jsou veškerá geodetická měření jako například vytyčení konstrukcí, kontrolní měření, zaměření skutečného stavu apod. : </t>
  </si>
  <si>
    <t xml:space="preserve">g) součástí dodávky jsou i náklady na případná  opatření související s ochranou stávajících sítí, komunikací či staveb : </t>
  </si>
  <si>
    <t xml:space="preserve">h) součástí jednotkových cen jsou i vícenáklady související s výstavbou v zimním období, průběžný úklid staveniště a přilehlých komunikací, likvidaci odpadů, dočasná dopravní omezení atd. : </t>
  </si>
  <si>
    <t xml:space="preserve">h)pokud se v dokumentaci vyskytují obchodní názvy, jedná se pouze o vymezení minimálních požadovaných standardů výrobku, technologie či materiálu a zadavatel připouští použití i jiného, kvalitativně či technologicky obdobného řešení, které splňuje minimál : </t>
  </si>
  <si>
    <t xml:space="preserve">Nedílnou součástí výkazu výměr ( slepého rozpočtu ) je projektová dokumentace !! : </t>
  </si>
  <si>
    <t xml:space="preserve">Zpracovatel nabídky  je povinen prověřit specifikace a výměry uvedené ve výkazu výměr. : </t>
  </si>
  <si>
    <t xml:space="preserve">V případě zjištěných : </t>
  </si>
  <si>
    <t xml:space="preserve">rozdílů má na tyto rozdíly upozornit ve lhůtě pro podání nabídek : </t>
  </si>
  <si>
    <t xml:space="preserve">prostřednictvím žádosti o dodatečné informace k zadávacím podmínkám.  Následné změny výměr v průběhu realizace nebudou akceptovány. : </t>
  </si>
  <si>
    <t>STAVEBNÍ ČÁST</t>
  </si>
  <si>
    <t>01 STAVEBNÍ ČÁST</t>
  </si>
  <si>
    <t>01 POKYNY - NENACEŇOVAT</t>
  </si>
  <si>
    <t>3</t>
  </si>
  <si>
    <t>Svislé a kompletní konstrukce</t>
  </si>
  <si>
    <t>311231114R00</t>
  </si>
  <si>
    <t xml:space="preserve">Zdivo nosné cihelné z CP 29 P20 na MVC 2,5 </t>
  </si>
  <si>
    <t>m3</t>
  </si>
  <si>
    <t>Nové dozdívky musí být důkladně prokotveny do stávajícího zdiva pomocí kovových kotev z pásové oceli</t>
  </si>
  <si>
    <t>5np-vytah:1,8*0,2*3,2</t>
  </si>
  <si>
    <t>317321321</t>
  </si>
  <si>
    <t xml:space="preserve">Beton překladů železový C 20/25 </t>
  </si>
  <si>
    <t xml:space="preserve">VČETNĚ BEDNĚNÍ A ODBEDNĚNÍ </t>
  </si>
  <si>
    <t>3NP PŘEKLAD:(0,45*0,15*(1,3+1,9))</t>
  </si>
  <si>
    <t>317941123VR6</t>
  </si>
  <si>
    <t>Osazení ocelových válcovaných nosníků  č.14-22 vč dodávky profilu IPE 120</t>
  </si>
  <si>
    <t>t</t>
  </si>
  <si>
    <t>Překlady budou tvořeny válcovanými vzájemně svařenými válcovanými nosníky. Válcované nosníky překladů a průvlaků musí být vzájemně svařeny pásovou ocelí po horní i dolní přírubě po cca 250 mm a zmonolitněny</t>
  </si>
  <si>
    <t>3NP:1,3*10,6/1000*1,06*2</t>
  </si>
  <si>
    <t>3NP:1,93*10,6/1000*1,06*2</t>
  </si>
  <si>
    <t>319201311R00</t>
  </si>
  <si>
    <t xml:space="preserve">Vyrovnání povrchu zdiva maltou tl.do 3 cm </t>
  </si>
  <si>
    <t xml:space="preserve">odhad - bude provádět dle skutečnosti po bourací pracech </t>
  </si>
  <si>
    <t>4NP:0,4*3,1*2</t>
  </si>
  <si>
    <t>VYTAH:0,25*3,2*2</t>
  </si>
  <si>
    <t>5np:0,15*4,2</t>
  </si>
  <si>
    <t>dveře:2,2*0,6</t>
  </si>
  <si>
    <t>3NP:</t>
  </si>
  <si>
    <t>VYTAH:2,3*0,3*8</t>
  </si>
  <si>
    <t>PŘÍČKA:0,15*4,5*2</t>
  </si>
  <si>
    <t>2NP:2,3*0,3*8</t>
  </si>
  <si>
    <t>346244381</t>
  </si>
  <si>
    <t xml:space="preserve">Plentování ocelových nosníků výšky do 20 cm </t>
  </si>
  <si>
    <t>(1,3+1,9)*2*0,2</t>
  </si>
  <si>
    <t>4</t>
  </si>
  <si>
    <t>Vodorovné konstrukce</t>
  </si>
  <si>
    <t>411</t>
  </si>
  <si>
    <t>podhled v 5np poz 21 ( skladba     SO01)</t>
  </si>
  <si>
    <t>Tep. izol. na kov. ro.tu - pasy z mineralnich vlaken max. Éd=0,035 W.m-1.K-1, tl. 160mm</t>
  </si>
  <si>
    <t>Systemovy kovovy ro.t pro SDK podhled zav..eny na syst. zav.sech na kci stropu</t>
  </si>
  <si>
    <t>Parozabrana (vzduchot.sna a parot.sna vrstva) - 4-vrstva PE folie lehkeho typu s celoplo.n. nanesenou hlinikovou folii</t>
  </si>
  <si>
    <t>Systemovy kovovy ro.t- prostor pro instalace (spoj v k.i.eni ro.t. t.sn.n butyl paskou)</t>
  </si>
  <si>
    <t>SDK podhled - 1 x sadrokartonova deska tl.12,5mm (typ dle prostoru) - celk. tl. 12,5mm</t>
  </si>
  <si>
    <t>1,6*7,2</t>
  </si>
  <si>
    <t>3,3*(0,2+1,6+1,85)</t>
  </si>
  <si>
    <t>61</t>
  </si>
  <si>
    <t>Upravy povrchů vnitřní</t>
  </si>
  <si>
    <t>610991111R00</t>
  </si>
  <si>
    <t xml:space="preserve">Zakrývání výplní vnitřních otvorů </t>
  </si>
  <si>
    <t>PŘEDPOKLAD :50</t>
  </si>
  <si>
    <t>611401991R00</t>
  </si>
  <si>
    <t xml:space="preserve">Příplatek za přísadu pro zvýšení přilnavosti </t>
  </si>
  <si>
    <t>940</t>
  </si>
  <si>
    <t>611403399RT2</t>
  </si>
  <si>
    <t>Hrubá výplň rýh jakékoli šířky maltou ve stropech s použitím suché maltové směsi</t>
  </si>
  <si>
    <t>V MÍSTECH PROSTUPŮ STROPEM KVZD</t>
  </si>
  <si>
    <t>PŘEDPOKLAD</t>
  </si>
  <si>
    <t>611421331R00</t>
  </si>
  <si>
    <t xml:space="preserve">Oprava váp.omítek stropů do 30% plochy - štukových </t>
  </si>
  <si>
    <t>PODESTY A SCHODIŠTĚ :(5+4+4)*1,35*4</t>
  </si>
  <si>
    <t>19,45</t>
  </si>
  <si>
    <t>14,3</t>
  </si>
  <si>
    <t>18,5</t>
  </si>
  <si>
    <t>612421331R00</t>
  </si>
  <si>
    <t xml:space="preserve">Oprava vápen.omítek stěn do 30 % pl. - štukových </t>
  </si>
  <si>
    <t>SCHODIŠTĚ :(5+4+4)*3,1*4</t>
  </si>
  <si>
    <t>VÝTAH VNĚJŠÍ STRANA :(1,9+1,9+1,8+1,8)*17,45</t>
  </si>
  <si>
    <t>612421637R00</t>
  </si>
  <si>
    <t xml:space="preserve">Omítka vnitřní zdiva, MVC, štuková </t>
  </si>
  <si>
    <t>5 np - vytah:1,9*3,2*2</t>
  </si>
  <si>
    <t>dveře:0,6*2,1</t>
  </si>
  <si>
    <t>612474510R00</t>
  </si>
  <si>
    <t xml:space="preserve">Omítka stěn vnitřní jednovrstvá vápenocement. filc </t>
  </si>
  <si>
    <t>vytah sachta nakladní :5,9*17,4</t>
  </si>
  <si>
    <t>vytah schata osobní :(0,45+0,65)*3,6</t>
  </si>
  <si>
    <t>(0,45+0,65+0,45+0,65)*3,6</t>
  </si>
  <si>
    <t>(0,45+0,65+0,45+0,65)*3,6*4</t>
  </si>
  <si>
    <t>31,68</t>
  </si>
  <si>
    <t>(0,45+0,65+0,45+0,65)*3,6*2</t>
  </si>
  <si>
    <t>612481116R00</t>
  </si>
  <si>
    <t xml:space="preserve">Potažení vnitř. stěn keramickým pletivem, volně </t>
  </si>
  <si>
    <t>5*0,9</t>
  </si>
  <si>
    <t>9</t>
  </si>
  <si>
    <t>Ostatní konstrukce, bourání</t>
  </si>
  <si>
    <t>9111</t>
  </si>
  <si>
    <t xml:space="preserve">stavební přípomoce pro řemesla </t>
  </si>
  <si>
    <t>soubor</t>
  </si>
  <si>
    <t xml:space="preserve">dodávka materiálu a jeho zabudování </t>
  </si>
  <si>
    <t xml:space="preserve">jedná se o kompletní zapravení drážek prostupu </t>
  </si>
  <si>
    <t xml:space="preserve">zdivem , maltou  bandážováním dle velikosti  zapravovaných ploch. </t>
  </si>
  <si>
    <t>915</t>
  </si>
  <si>
    <t>oprava schodiště stupňů a podest všech pater</t>
  </si>
  <si>
    <t>navrženy lokální vysprávky polymerbetony ve vzhledu podobném původnímu schodišti, které musí být provedeny odbornou renovační firmou.</t>
  </si>
  <si>
    <t>94</t>
  </si>
  <si>
    <t>Lešení a stavební výtahy</t>
  </si>
  <si>
    <t>941955001R00</t>
  </si>
  <si>
    <t xml:space="preserve">Lešení lehké pomocné, výška podlahy do 1,2 m </t>
  </si>
  <si>
    <t>předpklad</t>
  </si>
  <si>
    <t>SCHODIŠTĚ :(5+4+4)*1,2*4</t>
  </si>
  <si>
    <t>VÝTAH VNĚJŠÍ STRANA :(1,9+1,9+1,8+1,8)*1,2*4</t>
  </si>
  <si>
    <t>95</t>
  </si>
  <si>
    <t>Dokončovací konstrukce na pozemních stavbách</t>
  </si>
  <si>
    <t>952901111R00</t>
  </si>
  <si>
    <t xml:space="preserve">Vyčištění budov o výšce podlaží do 4 m </t>
  </si>
  <si>
    <t>Položka je určena pro vyčištění budov bytové nebo občanské výstavby - zametení a umytí podlah, dlažeb, obkladů, schodů v místnostech, chodbách a schodištích, vyčištění a umytí oken, dveří s rámy, zárubněmi, umytí a vyčistění jiných zasklených a natíraných ploch a zařizovacích předmětů před předáním do užívání.</t>
  </si>
  <si>
    <t>Položka je určena i pro vyčištění půdy a rovné střechy budov, pokud definitivní úprava umožňuje, aby se ploché střechy používalo jako terasy, nebo tehdy, když je nutno čistit konstrukce na těchto střechách (světlíky apod.). Do výměry se započítávají jednou třetinou plochy.</t>
  </si>
  <si>
    <t>Množství měrných jednotek se určuje v m2 půdorysné plochy každého podlaží, dané vnějším obrysem budovy. Plochy balkonů se přičítají.</t>
  </si>
  <si>
    <t>Položka je určena za předkolaudační úklid.</t>
  </si>
  <si>
    <t>kolem výtahu:5*5*5</t>
  </si>
  <si>
    <t>1np - přístup:25</t>
  </si>
  <si>
    <t>96</t>
  </si>
  <si>
    <t>Bourání konstrukcí</t>
  </si>
  <si>
    <t>962032241R00</t>
  </si>
  <si>
    <t xml:space="preserve">Bourání zdiva z cihel pálených na MC </t>
  </si>
  <si>
    <t>Včetně pomocného lešení o výšce podlahy do 1900 mm a pro zatížení do 1,5 kPa  (150 kg/m2).</t>
  </si>
  <si>
    <t>prostor mezi původními schodnicemi bude vybourán bez ohrožení statiky ponechávaných konstrukcí)</t>
  </si>
  <si>
    <t>- součást dodávky výtahu včetně podružné ocelové konstrukce</t>
  </si>
  <si>
    <t>5np:(1,8+1,8+2,2)*3,6*0,2</t>
  </si>
  <si>
    <t>967031734R00</t>
  </si>
  <si>
    <t xml:space="preserve">Přisekání plošné zdiva cihelného na MVC tl. 30 cm </t>
  </si>
  <si>
    <t>4NP:</t>
  </si>
  <si>
    <t>2NP:2,3*0,3*6</t>
  </si>
  <si>
    <t>961451</t>
  </si>
  <si>
    <t xml:space="preserve">demontáž schodiště výtahu </t>
  </si>
  <si>
    <t>kompl</t>
  </si>
  <si>
    <t>m403 kompl</t>
  </si>
  <si>
    <t>97</t>
  </si>
  <si>
    <t>Prorážení otvorů</t>
  </si>
  <si>
    <t>971035661R00</t>
  </si>
  <si>
    <t xml:space="preserve">Vybourání otv. zeď cihel. pl. 4 m2, tl. 60 cm, MC </t>
  </si>
  <si>
    <t>3np:0,3*1,275*3,6*2+1*0,3*3,6</t>
  </si>
  <si>
    <t>1np:0,3*1,275*3,6+0,6+0,3*3,6</t>
  </si>
  <si>
    <t>2np:0,3*1,275*3,6*2+1*0,3*3,6</t>
  </si>
  <si>
    <t>4np:0,3*1,275*3,6*2+0,3*0,3*3,6*2</t>
  </si>
  <si>
    <t>973031344R00</t>
  </si>
  <si>
    <t xml:space="preserve">Vysekání kapes zeď cih. MVC pl. 0,25 m2, hl. 15 cm </t>
  </si>
  <si>
    <t>kus</t>
  </si>
  <si>
    <t>3 np:4</t>
  </si>
  <si>
    <t>973031345R00</t>
  </si>
  <si>
    <t xml:space="preserve">Vysekání kapes zeď cih. MVC pl. 0,25 m2, hl. 30 cm </t>
  </si>
  <si>
    <t>3np:4</t>
  </si>
  <si>
    <t>974031666R00</t>
  </si>
  <si>
    <t xml:space="preserve">Vysekání rýh zeď cihelná vtah. nosníků 15 x 25 cm </t>
  </si>
  <si>
    <t>m</t>
  </si>
  <si>
    <t>3np:1,5*2+1,3*2</t>
  </si>
  <si>
    <t>975043121R00</t>
  </si>
  <si>
    <t xml:space="preserve">Jednořad.podchycení stropů do 3,5 m,do 1000 kg/m </t>
  </si>
  <si>
    <t>bude účtováno dle skutečnosti</t>
  </si>
  <si>
    <t>PŘEDPOKLAD:25</t>
  </si>
  <si>
    <t>99</t>
  </si>
  <si>
    <t>Staveništní přesun hmot</t>
  </si>
  <si>
    <t>999281111R00</t>
  </si>
  <si>
    <t xml:space="preserve">Přesun hmot pro opravy a údržbu do výšky 25 m </t>
  </si>
  <si>
    <t>766</t>
  </si>
  <si>
    <t>Konstrukce truhlářské</t>
  </si>
  <si>
    <t>766411821R00</t>
  </si>
  <si>
    <t xml:space="preserve">Demontáž obložení stěn palubkami </t>
  </si>
  <si>
    <t>(1,8*2,9*3)*4</t>
  </si>
  <si>
    <t>766411822R00</t>
  </si>
  <si>
    <t xml:space="preserve">Demontáž podkladových roštů obložení stěn </t>
  </si>
  <si>
    <t>998766202VJ0</t>
  </si>
  <si>
    <t>Přesun hmot pro Konstr., výšky do 12 m plastové kce</t>
  </si>
  <si>
    <t>767</t>
  </si>
  <si>
    <t>Konstrukce zámečnické</t>
  </si>
  <si>
    <t>76727</t>
  </si>
  <si>
    <t>Z8 Zábradlí vnitřního schodiště M+D</t>
  </si>
  <si>
    <t>Zábradlí vnitřního schodiště z kovaných profilů, dodávka včetně kotevní techniky. Výška min. 900 mm nad podlahou.</t>
  </si>
  <si>
    <t>Konzoly budou kotveny do zdiva na chemickou maltu. Ukončení zábradlí bude ukončeno zdobným přehnutím.</t>
  </si>
  <si>
    <t>Konstrukce bude opatřena nátěrovým systémem na kov, bude použita tzv. kovářská barva - odstín šedočerný.</t>
  </si>
  <si>
    <t>Zábradlí musí splňovat ČSN 74 3305.</t>
  </si>
  <si>
    <t>Výměna původního zábradlí za nové - kavané madlo z ploché oceli + držáky kotvené do zdiva (kovářský výrobek)</t>
  </si>
  <si>
    <t>998767202R00</t>
  </si>
  <si>
    <t xml:space="preserve">Přesun hmot pro zámečnické konstr., výšky do 12 m </t>
  </si>
  <si>
    <t>784</t>
  </si>
  <si>
    <t>Malby</t>
  </si>
  <si>
    <t>784452271RT2</t>
  </si>
  <si>
    <t xml:space="preserve">Malba směsí tekutou 2x, 1barva, místnost do 3,8 m </t>
  </si>
  <si>
    <t>interiérovým disperzním nátěrovým systémem.</t>
  </si>
  <si>
    <t>(7+7+8+8)*17</t>
  </si>
  <si>
    <t>(10+10+7+7)*3,5</t>
  </si>
  <si>
    <t>(2,6+2,6+2,6)*17,5</t>
  </si>
  <si>
    <t>7*5*5</t>
  </si>
  <si>
    <t/>
  </si>
  <si>
    <t>D96</t>
  </si>
  <si>
    <t>Přesuny suti a vybouraných hmot</t>
  </si>
  <si>
    <t>979011111R00</t>
  </si>
  <si>
    <t xml:space="preserve">Svislá doprava suti a vybour. hmot za 2.NP a 1.PP </t>
  </si>
  <si>
    <t>979011121R00</t>
  </si>
  <si>
    <t xml:space="preserve">Příplatek za každé další podlaží </t>
  </si>
  <si>
    <t>979081111R00</t>
  </si>
  <si>
    <t xml:space="preserve">Odvoz suti a vybour. hmot na skládku do 1 km </t>
  </si>
  <si>
    <t>979081121R00</t>
  </si>
  <si>
    <t xml:space="preserve">Příplatek k odvozu za každý další 1 km </t>
  </si>
  <si>
    <t>979082111R00</t>
  </si>
  <si>
    <t xml:space="preserve">Vnitrostaveništní doprava suti do 10 m </t>
  </si>
  <si>
    <t>979082121R00</t>
  </si>
  <si>
    <t xml:space="preserve">Příplatek k vnitrost. dopravě suti za dalších 5 m </t>
  </si>
  <si>
    <t>979990001R00</t>
  </si>
  <si>
    <t xml:space="preserve">Poplatek za skládku stavební suti </t>
  </si>
  <si>
    <t>01 STAVEBNÍ ČÁST - VYTAHOVÁ ŠACHTA</t>
  </si>
  <si>
    <t>M44</t>
  </si>
  <si>
    <t>Větrání chráněné únikové cesty a evakuačního výtah</t>
  </si>
  <si>
    <t>Potrubní axiální ventilátor s nastavitelným úhlem lopatek DN 450, vč. pružných manžet</t>
  </si>
  <si>
    <t>kpl</t>
  </si>
  <si>
    <t xml:space="preserve">Potrubní axiální ventilátor s nastavitelným úhlem lopatek DN 450, vč. pružných manžet </t>
  </si>
  <si>
    <t>Vp=7520 m3/hod, Pext=400Pa</t>
  </si>
  <si>
    <t>2</t>
  </si>
  <si>
    <t>Samočinná žaluzie s nastavitelným přetlakem 25-100 Pa, rozměr 1000x450 vč. upevňovacího rámu do zdi,</t>
  </si>
  <si>
    <t>Zpětná  těsná klapka do čtyřhranného potrubí 280x1000</t>
  </si>
  <si>
    <t>ks</t>
  </si>
  <si>
    <t>Přívodní komfortní dvouřadá vyústka 700x700  vč. rámu do potrubí, ALU provedení</t>
  </si>
  <si>
    <t>5</t>
  </si>
  <si>
    <t>Krycí mřížka 280x1000  vč. rámu do potrubí, ALU provedení</t>
  </si>
  <si>
    <t>6</t>
  </si>
  <si>
    <t>Čtyřhranné VZT potrubí POZINK vč. tvarovek a přírub, těsné</t>
  </si>
  <si>
    <t>7</t>
  </si>
  <si>
    <t>Protipožární izolace minerální vatou s odolností 45min, uchycení na trny, tl. 40mm</t>
  </si>
  <si>
    <t>8</t>
  </si>
  <si>
    <t xml:space="preserve">Montáž VZT zařízení </t>
  </si>
  <si>
    <t xml:space="preserve">Doprava a přesun hmot </t>
  </si>
  <si>
    <t>10</t>
  </si>
  <si>
    <t xml:space="preserve">Svislá přeprava, jeřábnické práce </t>
  </si>
  <si>
    <t>11</t>
  </si>
  <si>
    <t xml:space="preserve">Lešení </t>
  </si>
  <si>
    <t>12</t>
  </si>
  <si>
    <t xml:space="preserve">Montážní, spojovací a závěsový materiál </t>
  </si>
  <si>
    <t>13</t>
  </si>
  <si>
    <t>Zprovoznění a zregulování, funkční zkoušky, revize , měření přetlaku, protokoly</t>
  </si>
  <si>
    <t>14</t>
  </si>
  <si>
    <t xml:space="preserve">Výrobní projektová dokumentace </t>
  </si>
  <si>
    <t>15</t>
  </si>
  <si>
    <t xml:space="preserve">Dokumentace skutečného provedení </t>
  </si>
  <si>
    <t>02</t>
  </si>
  <si>
    <t>VZD</t>
  </si>
  <si>
    <t>02 VZD</t>
  </si>
  <si>
    <t>01 VZD UNÍKOVÁ CESTA</t>
  </si>
  <si>
    <t>M21</t>
  </si>
  <si>
    <t>ELEKTROROZVODY</t>
  </si>
  <si>
    <t>okruh V2.5</t>
  </si>
  <si>
    <t>Kabel CYKY-J 5x2,5</t>
  </si>
  <si>
    <t>RH-UPS (napá</t>
  </si>
  <si>
    <t xml:space="preserve">Kabel PRAFlaDur-J 5x6 </t>
  </si>
  <si>
    <t>okruhy D(xx)</t>
  </si>
  <si>
    <t xml:space="preserve">Kabel CYKY-J 3x1,5 </t>
  </si>
  <si>
    <t>RH-EPS</t>
  </si>
  <si>
    <t>RH-RVZT</t>
  </si>
  <si>
    <t xml:space="preserve">Kabel CYKY-J 5x16 </t>
  </si>
  <si>
    <t>okruh V2.1</t>
  </si>
  <si>
    <t>okruh V2.2</t>
  </si>
  <si>
    <t>Kabel CYKY-J 3x2,5</t>
  </si>
  <si>
    <t>okruh V2.3 (</t>
  </si>
  <si>
    <t>okruh V2.4</t>
  </si>
  <si>
    <t>Kabel CYKY-J 3x1,5</t>
  </si>
  <si>
    <t>NV</t>
  </si>
  <si>
    <t xml:space="preserve">Kabel CYKY-J 4x10 </t>
  </si>
  <si>
    <t>SR7(PS)-RH</t>
  </si>
  <si>
    <t xml:space="preserve">Kabel AYKY-J 4x95 </t>
  </si>
  <si>
    <t>RPO-V.UPS (p</t>
  </si>
  <si>
    <t>RPO-V1.1</t>
  </si>
  <si>
    <t>Kabel CYKY-J 5x4</t>
  </si>
  <si>
    <t>RPO-V1.2</t>
  </si>
  <si>
    <t>RPO-OV</t>
  </si>
  <si>
    <t xml:space="preserve">Kabel PRAFlaDur-J 5x2,5 </t>
  </si>
  <si>
    <t>UPS-RPO</t>
  </si>
  <si>
    <t xml:space="preserve">Kabel PRAFlaDur-J 4x6 </t>
  </si>
  <si>
    <t xml:space="preserve">Kabel PRAFlaDur-J 3x6 </t>
  </si>
  <si>
    <t>RH-VT1-5</t>
  </si>
  <si>
    <t>Kabel PRAFlaDur-O 2x1,5</t>
  </si>
  <si>
    <t>UPS-VT1-5</t>
  </si>
  <si>
    <t xml:space="preserve">Kabel PRAFlaDur-O 2x1,5 </t>
  </si>
  <si>
    <t>RH-TOTAL STO</t>
  </si>
  <si>
    <t>RH-CENTRAL S</t>
  </si>
  <si>
    <t>RH-RPO</t>
  </si>
  <si>
    <t>RH-UPS</t>
  </si>
  <si>
    <t>osvětlení (d</t>
  </si>
  <si>
    <t>Jistič LTN-6C-1 (jištění nových světelných okruhů+rezerva)</t>
  </si>
  <si>
    <t>osvětlení</t>
  </si>
  <si>
    <t>zásuvkové (d</t>
  </si>
  <si>
    <t>Jistič LTN-16B-1 (jištění nových zásuvkových okruhů+rezerva)</t>
  </si>
  <si>
    <t>zásuvkové (b</t>
  </si>
  <si>
    <t xml:space="preserve">Kabel CYKY-J 3x2,5 </t>
  </si>
  <si>
    <t>Pojistková vložka 3x PHNA1 200A gG + pojistkový spodek (SPF1 SS nebo dle PS), instalace do PS</t>
  </si>
  <si>
    <t xml:space="preserve">Elektroinstalační krabice pod omítku (zásuvková) </t>
  </si>
  <si>
    <t>04</t>
  </si>
  <si>
    <t>Tlačítko pod omítku (vnější spínání termostatu), vč. rámečku (komplet)</t>
  </si>
  <si>
    <t>05</t>
  </si>
  <si>
    <t>Spínač jednopólový, řazení č.1, vč. rámečku (komplet)</t>
  </si>
  <si>
    <t>09</t>
  </si>
  <si>
    <t xml:space="preserve">KX5000M_KO - přisazené LED svítidlo, opálový kryt </t>
  </si>
  <si>
    <t>PL5000M2W - LED prachotěsné svítidlo, polyesterové tělo, opálový PC kryt, IK08</t>
  </si>
  <si>
    <t>SPMI1500KO4V2DB/ND - SPMI LED V2, 350ma nestmívatelné, opálový kryt</t>
  </si>
  <si>
    <t>LV2U/3W - LED nouzové svítidlo LOVATO II, přisazené, univerzální optika, 3W</t>
  </si>
  <si>
    <t>LVPU/3W - LED nouzové svítidlo LOVATO P, vestavné, univerzální optika, 3W</t>
  </si>
  <si>
    <t>16</t>
  </si>
  <si>
    <t>Demontáž stávajícího osvětlení normálního a nouzového -</t>
  </si>
  <si>
    <t>Demontáž stávajícího osvětlení normálního a nouzového - v prostoách výměny za nová (vč. odpojení)</t>
  </si>
  <si>
    <t>17</t>
  </si>
  <si>
    <t>Napojení stávajícího osvětlení normálního a nouzového -</t>
  </si>
  <si>
    <t>Napojení stávajícího osvětlení normálního a nouzového - v prostoách výměny za nová (napojení na okruh daného prostoru, vč. nouzových)</t>
  </si>
  <si>
    <t>18</t>
  </si>
  <si>
    <t>Úpravy rozvaděče RP1 pro CHÚC - na požární odlonost dveří/víka na EI 30 DP1</t>
  </si>
  <si>
    <t>Úpravy rozvaděče RP1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Opatření víka rozvaděče novými výstražnými nálepkami dle ČSN.</t>
  </si>
  <si>
    <t>19</t>
  </si>
  <si>
    <t xml:space="preserve">Renovace lemujícího rámu rozvaděče RP1 (bezpeč. </t>
  </si>
  <si>
    <t>Renovace lemujícího rámu rozvaděče RP1 (bezpeč. zakrytí místa a potřebného nejbližšího okolí, broušení, čištění, vícevrstvý nátěr, bílý finální, odkrytí)</t>
  </si>
  <si>
    <t>20</t>
  </si>
  <si>
    <t>Dílenská dokumentace pro výrobu k rozvaděči RP1 (víka, příp. montážního rámu s lištami, vč. zaměře</t>
  </si>
  <si>
    <t>Dílenská dokumentace pro výrobu k rozvaděči RP2 (víka, příp. montážního rámu s lištami; vč. zaměření)</t>
  </si>
  <si>
    <t>21</t>
  </si>
  <si>
    <t>Úpravy rozvaděče RP2 pro CHÚC - na požární odlonost dveří/víka na EI 30 DP1</t>
  </si>
  <si>
    <t>Úpravy rozvaděče RP3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Opatření víka rozvaděče novými výstražnými nálepkami dle ČSN</t>
  </si>
  <si>
    <t>22</t>
  </si>
  <si>
    <t xml:space="preserve">Renovace lemujícího rámu rozvaděče RP2 (bezpeč. </t>
  </si>
  <si>
    <t>Renovace lemujícího rámu rozvaděče RP3 (bezpeč. zakrytí místa a potřebného nejbližšího okolí, broušení, čištění, vícevrstvý nátěr, bílý finální, odkrytí)</t>
  </si>
  <si>
    <t>23</t>
  </si>
  <si>
    <t>Dílenská dokumentace pro výrobu k rozvaděči RP2 (víka, příp. montážního rámu s lištami, vč. zaměře</t>
  </si>
  <si>
    <t>Dílenská dokumentace pro výrobu k rozvaděči RP3 (víka, příp. montážního rámu s lištami; vč. zaměření)</t>
  </si>
  <si>
    <t>24</t>
  </si>
  <si>
    <t>Úpravy rozvaděče RP3 pro CHÚC - na požární odlonost dveří/víka na EI 30 DP1 (výměna víka za n</t>
  </si>
  <si>
    <t>Úpravy rozvaděče RP4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Opatření víka rozvaděče novými výstražnými nálepkami dle ČSN</t>
  </si>
  <si>
    <t>25</t>
  </si>
  <si>
    <t>Renovace lemujícího rámu rozvaděče RP3 (bezpeč. zakrytí místa a potřebného nejbližšího okolí, brou</t>
  </si>
  <si>
    <t>Renovace lemujícího rámu rozvaděče RP4 (bezpeč. zakrytí místa a potřebného nejbližšího okolí, broušení, čištění, vícevrstvý nátěr, bílý finální, odkrytí)</t>
  </si>
  <si>
    <t>26</t>
  </si>
  <si>
    <t>Dílenská dokumentace pro výrobu k rozvaděči RP3 (víka, příp. montážního rámu s lištami, vč. zaměře</t>
  </si>
  <si>
    <t>Dílenská dokumentace pro výrobu k rozvaděči RP4 (víka, příp. montážního rámu s lištami; vč. zaměření)</t>
  </si>
  <si>
    <t>27</t>
  </si>
  <si>
    <t>Úpravy rozvaděče RP4 pro CHÚC - na požární odlonost dveří/víka na EI 30 DP1 (výměna víka za n</t>
  </si>
  <si>
    <t>Úpravy rozvaděče R4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Opatření víka rozvaděče novými výstražnými nálepkami dle ČSN</t>
  </si>
  <si>
    <t>28</t>
  </si>
  <si>
    <t>Renovace lemujícího rámu rozvaděče RP4 (bezpeč. zakrytí místa a potřebného nejbližšího okolí</t>
  </si>
  <si>
    <t>Renovace lemujícího rámu rozvaděče R4 (bezpeč. zakrytí místa a potřebného nejbližšího okolí, broušení, čištění, vícevrstvý nátěr, bílý finální, odkrytí)</t>
  </si>
  <si>
    <t>29</t>
  </si>
  <si>
    <t>Dílenská dokumentace pro výrobu k rozvaděči RP4 (víka, příp. montážního rámu s lištami, vč. zaměře</t>
  </si>
  <si>
    <t>Dílenská dokumentace pro výrobu k rozvaděči R4 (víka, příp. montážního rámu s lištami; vč. zaměření)</t>
  </si>
  <si>
    <t>30</t>
  </si>
  <si>
    <t>Úpravy rozvaděče R4 pro CHÚC - na požární odlonost dveří/víka na EI 30 DP1 (výměna víka za nové vč.</t>
  </si>
  <si>
    <t>31</t>
  </si>
  <si>
    <t>Renovace lemujícího rámu rozvaděče R4 (bezpeč. zakrytí místa a potřebného nejbližšího okolí, brou</t>
  </si>
  <si>
    <t>32</t>
  </si>
  <si>
    <t>Dílenská dokumentace pro výrobu k rozvaděči R4 (víka, příp. montážního rámu s lištami, vč. zaměře</t>
  </si>
  <si>
    <t>33</t>
  </si>
  <si>
    <t>Demontáž a odstranění starého rozvaděče R/5 v M.4.01 (s odpojením několika stávajících prvků), z</t>
  </si>
  <si>
    <t>34</t>
  </si>
  <si>
    <t>Jistič LTN-6B-1 (jištění přívodu čidel LPG a CNG M.1.05 v rozvaděči RP1)</t>
  </si>
  <si>
    <t>35</t>
  </si>
  <si>
    <t>Tlačítko červené, s ochr. proti nechtěnému stisknutí (sklíčko), kontakty NO, DC24V, vč. náhr.</t>
  </si>
  <si>
    <t>36</t>
  </si>
  <si>
    <t>Tlačítko červené, s ochr. proti nechtěnému stisknutí (sklíčko), kontakty NO, DC24V, vč. náhr. sklíčka/plastu a ozn. CENTRAL STOP</t>
  </si>
  <si>
    <t>37</t>
  </si>
  <si>
    <t>Tlačítko modré, ochr. proti nechtěnému stisknutí (sklíčko), 2 kontakty NC/NO, 24V, vč. ozn. 'SPUŠTĚ</t>
  </si>
  <si>
    <t>Tlačítko modré, ochr. proti nechtěnému stisknutí (sklíčko), 2 kontakty NC/NO, 24V, vč. ozn. "SPUŠTĚNÍ NUCENÉ VENTILACE (CHÚC)" (MCP4A-B000SF-11)</t>
  </si>
  <si>
    <t>38</t>
  </si>
  <si>
    <t xml:space="preserve">Náhradní plast/sklíčko pro tlačítko VT (PS210) </t>
  </si>
  <si>
    <t>39</t>
  </si>
  <si>
    <t>Nástroj (klíč) pro výměnu plastu/sklíčka tlačítka VT (SC070)</t>
  </si>
  <si>
    <t>40</t>
  </si>
  <si>
    <t>Prostupy stěnou/stropem (větší tloušťky) s vrtáním a zapravením, pro SIL+SLP část</t>
  </si>
  <si>
    <t>41</t>
  </si>
  <si>
    <t>Součinnost (před a) u místa bourání stavební profesí, oprava příp. narušení používané elektroin</t>
  </si>
  <si>
    <t>42</t>
  </si>
  <si>
    <t>Odpojení a demontáž kabelů na CHÚC (součinnost se stavební profesí)</t>
  </si>
  <si>
    <t>43</t>
  </si>
  <si>
    <t>Prostorový termostat s vnějším spínáním (1095U), instalace do el. krabice (+ přístrojový rámeček) p</t>
  </si>
  <si>
    <t>Prostorový termostat s vnějším spínáním (1095U), instalace do el. krabice (+ přístrojový rámeček) pod omítku</t>
  </si>
  <si>
    <t>44</t>
  </si>
  <si>
    <t>Časovač s doběhem k vypínači osv. do el. krabice, vč. hlubší této krabice</t>
  </si>
  <si>
    <t>45</t>
  </si>
  <si>
    <t>Demontáž s odpojením nepouživaných nouzových tlačítek (u RH v 1.NP a před kotelnou ve 4.NP)</t>
  </si>
  <si>
    <t>46</t>
  </si>
  <si>
    <t>Uložení ostatní neuvedené kabeláže (tras) z lišt pod omítku, vč. příp. úprav rozvodů (el.krabice, z</t>
  </si>
  <si>
    <t>Uložení ostatní neuvedené kabeláže (tras) z lišt pod omítku, vč. příp. úprav rozvodů (el.krabice, zásuvky apod.)  z verze na omítku pod omítku (zejména prostor vstupní haly, schodiště, navazujících chodeb a upravované M.2.01)</t>
  </si>
  <si>
    <t>47</t>
  </si>
  <si>
    <t>Zatěsnění prostupu mezi požárními úseky/požární ucpávka dle ČSN (dle požární odolnosti konstrukcí</t>
  </si>
  <si>
    <t>Zatěsnění prostupu mezi požárními úseky/požární ucpávka dle ČSN (dle požární odolnosti konstrukcí dělící požární úseky a PBŘ); pro SIL+SLP část</t>
  </si>
  <si>
    <t>48</t>
  </si>
  <si>
    <t>Záložní zdroj (hlavní UPS) 15 kVA/3f, doba zálohy 45 minut. Záloha napájení pro os.výtah, VZT V1.1 a</t>
  </si>
  <si>
    <t>Záložní zdroj (hlavní UPS) 15 kVA/3f, doba zálohy 45 minut. Záloha napájení pro os.výtah, VZT V1.1 a V1.2 a V.UPS, dále pak TOTAL a CENTRAL STOP, signalizace poruchy - výstup do EPS, vstup pro EPS/tlačítka VZT (nucená ventilace CHÚC) a od TOTAL STOP, rozměry cca VxŠxH: 1350x820x370 mm, umístění na zem, hmotnost cca 270 kg (typově ASTIP PS 15 000/3f - realizace nabídky 181210959 + úpravy: úprava požadovaného NO kontaktu na NC kontakt u ovládání od TOTAL STOP, přidání výstupu (do rozvaděče RPO) DC24V pro napájení TOTAL+CENTRAL STOP (pro zálohované napájení z UPS), doporučeno také k NC kontaktu ovládání z "EPS" doplnit další obdobný NC kontakt se stejnou funkcí jako z EPS pro ruční ovládání od tlačítek - "tlačítka VZT"). Pro dodání také nutná připravenost staveniště jako místnost, potřebný prostor, schůdná (bezbariérová) příjezdová cesta apod. (Dle podmínek od ASTIP.) Komplet vč. dopravy.</t>
  </si>
  <si>
    <t>49</t>
  </si>
  <si>
    <t>Zkouška provozuschopnosti UPS a napojených zařízení</t>
  </si>
  <si>
    <t>50</t>
  </si>
  <si>
    <t>Rozvaděč RPO pro jištění a napojení zálohovaných zařízení z UPS (stejný dodavatel jako UPS, dle jej</t>
  </si>
  <si>
    <t>53</t>
  </si>
  <si>
    <t>Jistič BC160NT305-160-L vč. příslušenství (přípojovací sada apod.)</t>
  </si>
  <si>
    <t>54</t>
  </si>
  <si>
    <t xml:space="preserve">Napěťová spoušť k 1Q6 (SV-BC-X024) </t>
  </si>
  <si>
    <t>55</t>
  </si>
  <si>
    <t>Odpínač BC160NT305-160-V vč. příslušenství (přípojovací sada apod.)</t>
  </si>
  <si>
    <t>56</t>
  </si>
  <si>
    <t xml:space="preserve">Napěťová spoušť k 1S8 (SV-BC-X024) </t>
  </si>
  <si>
    <t>57</t>
  </si>
  <si>
    <t>Jistič BC160NT305-63-D vč. příslušenství (přípojovací sada apod.)</t>
  </si>
  <si>
    <t>58</t>
  </si>
  <si>
    <t xml:space="preserve">Jistič LTN-32C-3 </t>
  </si>
  <si>
    <t>59</t>
  </si>
  <si>
    <t xml:space="preserve">Jistič LTN-25C-3 </t>
  </si>
  <si>
    <t>60</t>
  </si>
  <si>
    <t xml:space="preserve">Jistič LTN-40C-3 </t>
  </si>
  <si>
    <t>Jistič BC160NT305-80-M vč. příslušenství (přípojovací sada apod.)</t>
  </si>
  <si>
    <t>62</t>
  </si>
  <si>
    <t xml:space="preserve">Poděťová spoušť k 5Q1 (SP-BC-X024) </t>
  </si>
  <si>
    <t>63</t>
  </si>
  <si>
    <t>64</t>
  </si>
  <si>
    <t xml:space="preserve">Jistič LTN-10C-1 </t>
  </si>
  <si>
    <t>65</t>
  </si>
  <si>
    <t xml:space="preserve">Jistič LTN-10B-1 </t>
  </si>
  <si>
    <t>66</t>
  </si>
  <si>
    <t xml:space="preserve">Jistič LTN-2B-3 </t>
  </si>
  <si>
    <t>67</t>
  </si>
  <si>
    <t>Úpravy rozvaděče RH pro CHÚC - na požární odlonost dveří/víka na EI 30 DP1 (výměna víka za nové vč.</t>
  </si>
  <si>
    <t>Úpravy rozvaděče RH pro CHÚC - na požární odlonost dveří/víka na EI 30 DP1 (výměna víka za nové vč. zámku (např.FE1 2x), doplněné o úpravu pro zvýšení odolnosti, v případě nutnosti úprava rozměru víka (hloubky pro uložení požárně odolného materiálu), případně nový rám pro větší hloubku odolného materiálu nového víka (pro osazení přístrojů); při použití požárně odolného materiálu s větší tloušťkou), doplnění větracích mřížek pro dostatečný odvod tepla (v požární odolnosti EI 30 DP1, případně nová skříň min. cca 700x2000 mm (s vlastní částí pro měření) rozvaděče s víkem v požadované požární odolnosti EI 30 DP1). Opatření víka rozvaděče novými výstražnými nálepkami dle ČSN</t>
  </si>
  <si>
    <t>68</t>
  </si>
  <si>
    <t>Renovace lemujícího rámu rozvaděče RH (bezpeč. zakrytí místa a potřebného nejbližšího okolí, brou</t>
  </si>
  <si>
    <t>Renovace lemujícího rámu rozvaděče RH (bezpeč. zakrytí místa a potřebného nejbližšího okolí, broušení, čištění, vícevrstvý nátěr, bílý finální, odkrytí)</t>
  </si>
  <si>
    <t>69</t>
  </si>
  <si>
    <t>Dílenská dokumentace pro výrobu k rozvaděči RH (víka, příp. montážního rámu s lištami, vč. zaměře</t>
  </si>
  <si>
    <t>70</t>
  </si>
  <si>
    <t>Kabeláž, nové svorkovnice vč. N a PE (In=160A), ostatní příslušenství rozvaděče</t>
  </si>
  <si>
    <t>71</t>
  </si>
  <si>
    <t xml:space="preserve">Napojení meření E-ON </t>
  </si>
  <si>
    <t>74</t>
  </si>
  <si>
    <t xml:space="preserve">Jistič LTN-50C-3 </t>
  </si>
  <si>
    <t>75</t>
  </si>
  <si>
    <t xml:space="preserve">Jistič LTN-16C-3 </t>
  </si>
  <si>
    <t>76</t>
  </si>
  <si>
    <t xml:space="preserve">Jistič LTN-20C-1 </t>
  </si>
  <si>
    <t>77</t>
  </si>
  <si>
    <t xml:space="preserve">Jistič LTN-6C-1 </t>
  </si>
  <si>
    <t>78</t>
  </si>
  <si>
    <t>79</t>
  </si>
  <si>
    <t xml:space="preserve">Jistič LTN-20C-3 </t>
  </si>
  <si>
    <t>80</t>
  </si>
  <si>
    <t>Rozvaděč RVZT, typově RZA-Z-3S42, pod omítku, komplet s kab. a příslušenstvím, vč. zámku (kovová</t>
  </si>
  <si>
    <t>Rozvaděč RVZT, typově RZA-Z-3S42, pod omítku, komplet s kab. a příslušenstvím, vč. zámku (kovová dvířka)</t>
  </si>
  <si>
    <t>03</t>
  </si>
  <si>
    <t>ELEKTRO</t>
  </si>
  <si>
    <t>03 ELEKTRO</t>
  </si>
  <si>
    <t>01 ELEKTRO</t>
  </si>
  <si>
    <t>Elektromontáže</t>
  </si>
  <si>
    <t>m2111</t>
  </si>
  <si>
    <t xml:space="preserve">Instalační trubka ohebná 1232HFPP </t>
  </si>
  <si>
    <t>m212</t>
  </si>
  <si>
    <t xml:space="preserve">Instalační trubka ohebná 1250HFPP </t>
  </si>
  <si>
    <t>m213</t>
  </si>
  <si>
    <t xml:space="preserve">Elektroinstalační krabice/skříň rozvodná KT 250/KB </t>
  </si>
  <si>
    <t>02 Doplnění rozvodu NN</t>
  </si>
  <si>
    <t xml:space="preserve">Zdroj AC230/12V (Transformátor 932928) </t>
  </si>
  <si>
    <t>KS</t>
  </si>
  <si>
    <t xml:space="preserve">Funkční zkoušky a testy PZTS (vč. napojené EPS) </t>
  </si>
  <si>
    <t>Funkční zkoušky a testy PZTS (vč. napojené EPS)</t>
  </si>
  <si>
    <t xml:space="preserve">Interkom analogový, vícetlačítkový (2N Analog Uni, </t>
  </si>
  <si>
    <t>Interkom analogový, vícetlačítkový (2N Analog Uni, 2 tlačítka)</t>
  </si>
  <si>
    <t xml:space="preserve">Zámek nízkoodběrový AC12V </t>
  </si>
  <si>
    <t>Zámek nízkoodběrový AC12V</t>
  </si>
  <si>
    <t xml:space="preserve">Ohebná trubka EN1425 </t>
  </si>
  <si>
    <t>M</t>
  </si>
  <si>
    <t>Ohebná trubka EN1425</t>
  </si>
  <si>
    <t xml:space="preserve">El.krabice pro napojení zámku </t>
  </si>
  <si>
    <t xml:space="preserve">LED indikace zastřežení </t>
  </si>
  <si>
    <t>LED indikace zastřežení</t>
  </si>
  <si>
    <t xml:space="preserve">Piezosiréna (DIGIPLEX) </t>
  </si>
  <si>
    <t>Piezosiréna (DIGIPLEX)</t>
  </si>
  <si>
    <t xml:space="preserve">Čidlo PIR AM vniřní </t>
  </si>
  <si>
    <t xml:space="preserve">Kabel VD 6 (6x0,5) </t>
  </si>
  <si>
    <t>02 SLABOPROUD</t>
  </si>
  <si>
    <t xml:space="preserve">Příprava pracovního prostoru a ekologická likvidac </t>
  </si>
  <si>
    <t>SOUBOR</t>
  </si>
  <si>
    <t>Příprava pracovního prostoru a ekologická likvidace vzniklého odpadu</t>
  </si>
  <si>
    <t xml:space="preserve">Dokumentace skutečného stavu (DSPS) </t>
  </si>
  <si>
    <t>Dokumentace skutečného stavu (DSPS)</t>
  </si>
  <si>
    <t xml:space="preserve">Měření kabeláže po úsecích (před připojením) </t>
  </si>
  <si>
    <t>Měření kabeláže po úsecích (před připojením)</t>
  </si>
  <si>
    <t xml:space="preserve">Revize a zkoušky (zaznamenání výsledků NO do provo </t>
  </si>
  <si>
    <t>Revize a zkoušky (zaznamenání výsledků NO do provozního deníku)</t>
  </si>
  <si>
    <t xml:space="preserve">VRN </t>
  </si>
  <si>
    <t>03 OSTATNÍ PRÁCE ELEKTRO</t>
  </si>
  <si>
    <t>M33</t>
  </si>
  <si>
    <t>Montáže strojní části dopravních zařízení a vah-vý</t>
  </si>
  <si>
    <t>E 1003</t>
  </si>
  <si>
    <t>Demontáž a likvidace technologie stávajícího výtahu</t>
  </si>
  <si>
    <t>kompl.</t>
  </si>
  <si>
    <t>V 1008</t>
  </si>
  <si>
    <t xml:space="preserve">D+M Seřízení a promazání kompletu osobního výtahu </t>
  </si>
  <si>
    <t>P 1001</t>
  </si>
  <si>
    <t>Provozní dokumentace zařízení - technologie, vč. zpráv, certifikátů bezp. komponent, el.schéma, dis</t>
  </si>
  <si>
    <t>E 1001</t>
  </si>
  <si>
    <t xml:space="preserve">D+M Nosný materiál elektrovýzbroje výtahu </t>
  </si>
  <si>
    <t xml:space="preserve">              hlavní vypínač výtahu    </t>
  </si>
  <si>
    <t xml:space="preserve">              rozvaděč řízení    </t>
  </si>
  <si>
    <t xml:space="preserve">              rozvody instalace     </t>
  </si>
  <si>
    <t xml:space="preserve">              vlečné kabely, revizní jízda    </t>
  </si>
  <si>
    <t xml:space="preserve">              ovladače v kleci a ve stanicích    </t>
  </si>
  <si>
    <t xml:space="preserve">              osvětlení  šachty    </t>
  </si>
  <si>
    <t>V 1002</t>
  </si>
  <si>
    <t>D+M Nová kabina výtahu s klecovými dveřmi a prahovou deskou a servisním zábradlím na kabině, o</t>
  </si>
  <si>
    <t>V 1004</t>
  </si>
  <si>
    <t xml:space="preserve">D+M Šachetní dveře vybavené  bezpečnostním prvky </t>
  </si>
  <si>
    <t>V 1006</t>
  </si>
  <si>
    <t xml:space="preserve">D+M Výtahový stroj  vč. skříňové strojovny </t>
  </si>
  <si>
    <t xml:space="preserve">D+M Lešení do šachty výtahu </t>
  </si>
  <si>
    <t>V 1009</t>
  </si>
  <si>
    <t xml:space="preserve">D+M Montážní materiál strojního vybavení výtahu </t>
  </si>
  <si>
    <t>905      R01</t>
  </si>
  <si>
    <t>Hzs-revize vč. zatěžkávací zkoušky, prohlášení o shodě</t>
  </si>
  <si>
    <t>hod</t>
  </si>
  <si>
    <t>VYTAHY</t>
  </si>
  <si>
    <t>04 VYTAHY</t>
  </si>
  <si>
    <t>01 nakladní</t>
  </si>
  <si>
    <t>E 1002</t>
  </si>
  <si>
    <t>D+M Evakuační výbava výtahu vč. nouzového záložního UPS zdroje pro evakuační provoz 45 min.</t>
  </si>
  <si>
    <t>V 1007</t>
  </si>
  <si>
    <t xml:space="preserve">D+M Konstrukce a prosklené opláštění šachty </t>
  </si>
  <si>
    <t xml:space="preserve"> Výtahovou šachtu tvoří vlastní pracovní prostor výtahu spolu s nutnými bezpečnostními prostory. Šachtu tvoří zděné sloupy a opláštění v jednotlivých podlažích - ocelové rámy s výplní bezpečnostním čirým sklem vrstveným, 8 mm (4/4/1), v horní stanici ocelová konstrukce bočních stěn šachty a čelní stěny šachty s výplní bezpečnostním čirým sklem vrstveným, 8 mm (4/4/1):</t>
  </si>
  <si>
    <t>velikost bočních prosklených stěn:</t>
  </si>
  <si>
    <t>- šířka 1200 mm, výška 2090 mm - 6 ks</t>
  </si>
  <si>
    <t>- šířka 1200 mm, výška 5320 mm - 2 ks</t>
  </si>
  <si>
    <t>velikost zadních prosklených stěn:</t>
  </si>
  <si>
    <t>- šířka 930 mm, výška 4000 mm - 3 ks</t>
  </si>
  <si>
    <t>velikost prosklených stěn nade dveřmi:</t>
  </si>
  <si>
    <t>- šířka 990 mm, výška 1000 mm - 3 ks</t>
  </si>
  <si>
    <t>- šířka 990 mm, výška 3230 mm - 1 ks</t>
  </si>
  <si>
    <t>velikost prosklených vedle dveří v horní stanici:</t>
  </si>
  <si>
    <t>- šířka 450 mm, výška 2090 mm - 2 ks</t>
  </si>
  <si>
    <t xml:space="preserve">D+M Invalidní výbava výtahu </t>
  </si>
  <si>
    <t xml:space="preserve">Klec výtahu </t>
  </si>
  <si>
    <t>- nehořlavá</t>
  </si>
  <si>
    <t>- zadní stěna komaxitový nástřik RAL dle výběru investora</t>
  </si>
  <si>
    <t>- boční stěny prosklené</t>
  </si>
  <si>
    <t>- zadní stěna osazena zrcadlem (cca ? stěny)</t>
  </si>
  <si>
    <t>- před prosklenými stěnami NEREZ madlo</t>
  </si>
  <si>
    <t>- na zadní stěně NEREZ sklopná sedačka</t>
  </si>
  <si>
    <t>- osvětlení ve stropu LED světla</t>
  </si>
  <si>
    <t>- povrch podlahy opatřen protiskluzovým strukturovaným plechem - slitina Al</t>
  </si>
  <si>
    <t>- na střeše klece revizní jízda, kompletní elektroinstalace</t>
  </si>
  <si>
    <t>- certifikované zachycovače a zařízení proti nadměrné rychlosti klece směrem nahoru</t>
  </si>
  <si>
    <t xml:space="preserve">- vážící zařízení s tenzometrickými čidly a vyhodnocovací jednotkou </t>
  </si>
  <si>
    <t>- vstup do klece opatřen celoplošnou optozávorou</t>
  </si>
  <si>
    <t xml:space="preserve">Ovladačová kombinace v kleci </t>
  </si>
  <si>
    <t xml:space="preserve">- NEREZ panel </t>
  </si>
  <si>
    <t xml:space="preserve">- ovladače v provedení antivandal </t>
  </si>
  <si>
    <t>- digitální polohová a směrová signalizace</t>
  </si>
  <si>
    <t>- ovladače stanic, ovladač otevření a zavření klecových dveří, ovladač zvonku</t>
  </si>
  <si>
    <t>- nouzové osvětlení</t>
  </si>
  <si>
    <t>- komunikační zařízení (zabezpečené proti neoprávněnému používání přepravovanými osobami)</t>
  </si>
  <si>
    <t xml:space="preserve">- hlasový modul - signalizace činností a stavů (stanice, dveře se otevírají, zavírají, výtah </t>
  </si>
  <si>
    <t xml:space="preserve">jede nahoru, dolů, přetížená kabina, atd.) </t>
  </si>
  <si>
    <t>- při příjezdu do stanice gong</t>
  </si>
  <si>
    <t>- akustické potvrzení volby</t>
  </si>
  <si>
    <t>- indukční smyčka</t>
  </si>
  <si>
    <t>- všechny ovladače (vedle ovladačů) značeny Braillovým písmem a reliéfní znaky stanic</t>
  </si>
  <si>
    <t>- klíčový ovladač evakuační jízdy</t>
  </si>
  <si>
    <t xml:space="preserve">Přivolávací tlačítka </t>
  </si>
  <si>
    <t>- NEREZ štítek</t>
  </si>
  <si>
    <t>- ovladače v provedení antivandal - ne plastová</t>
  </si>
  <si>
    <t xml:space="preserve">- digitální polohová signalizace ve výchozí stanici </t>
  </si>
  <si>
    <t>- digitální směrová signalizace ve výšce 1,8 m</t>
  </si>
  <si>
    <t>- klíčový ovladač evakuační jízdy ve výchozí stanici</t>
  </si>
  <si>
    <t>Klecové dveře</t>
  </si>
  <si>
    <t xml:space="preserve">- automatické centrální 2dílné </t>
  </si>
  <si>
    <t>- světlý rozměr 800/2000 mm</t>
  </si>
  <si>
    <t>- křídla plná, komaxitový nástřik RAL dle výběru investora</t>
  </si>
  <si>
    <t>- standardní Al práh</t>
  </si>
  <si>
    <t>D+M Šachetní dveře  v portálu vybavené bezpečnostním prvky</t>
  </si>
  <si>
    <t>Šachetní dveře</t>
  </si>
  <si>
    <t>- křídla a zárubně komaxitový nástřik RAL dle výběru investora</t>
  </si>
  <si>
    <t>- standardní Al prahy</t>
  </si>
  <si>
    <t xml:space="preserve">D+M Výtahový stroj  s odpruženým roštěm </t>
  </si>
  <si>
    <t>TECHNICKÁ DATA VÝTAHU</t>
  </si>
  <si>
    <t>Typ výtahu  TOV 450/0,63</t>
  </si>
  <si>
    <t>Třída výtahu   I.</t>
  </si>
  <si>
    <t xml:space="preserve">Nosnost  450 kg, 5 osob </t>
  </si>
  <si>
    <t>Jmenovitá rychlost  0,63 m/s</t>
  </si>
  <si>
    <t>Dopravní zdvih  12,32 m</t>
  </si>
  <si>
    <t>Stanice / nástupiště  4/4 neprůchozí</t>
  </si>
  <si>
    <t>Systém řízení  jednosměrné sběrné</t>
  </si>
  <si>
    <t>Výtahový stroj  bezpřevodový, TK ? 210 mm</t>
  </si>
  <si>
    <t>El. motor  VVVF - 2 kW</t>
  </si>
  <si>
    <t xml:space="preserve">Nosné prostředky  ocelové lano </t>
  </si>
  <si>
    <t>Klec výtahu  neprůchozí 1160 x 970 x 2100 mm</t>
  </si>
  <si>
    <t>Vyvažovací závaží  skládané v rámu</t>
  </si>
  <si>
    <t xml:space="preserve">Závěs klece  spodní pevný </t>
  </si>
  <si>
    <t>Závěs vyvaž. závaží  horní pružinový</t>
  </si>
  <si>
    <t xml:space="preserve">Zachycovače - klec  obousměrné </t>
  </si>
  <si>
    <t xml:space="preserve">Zařízení proti nadměrnému pohybu klece vzhůru - ano </t>
  </si>
  <si>
    <t xml:space="preserve">Omezovač rychlosti  s elektronickým rozhraním </t>
  </si>
  <si>
    <t>Nárazníky  např. EN2 100 x 80, 1 + 1 ks</t>
  </si>
  <si>
    <t>Šachetní dveře  automatické centrální 2dílné 800/2000 mm</t>
  </si>
  <si>
    <t>Kabinové dveře                               automatické centrální 2dílné 800/2000 mm</t>
  </si>
  <si>
    <t xml:space="preserve">Strojovna výtahu  bez strojovny, stroj v hlavě výtahové šachty </t>
  </si>
  <si>
    <t>Prostředí výtahu normální, čl. 0.4.16 ČSN EN 81 - 20</t>
  </si>
  <si>
    <t>Připojeno na soustavu  3  N  PE ~ 50 Hz, 400 V</t>
  </si>
  <si>
    <t xml:space="preserve">El. instalace  kabely s izolací se sníženou hořlavostí kategorie C </t>
  </si>
  <si>
    <t xml:space="preserve"> (ČSN IEC 332-3)</t>
  </si>
  <si>
    <t xml:space="preserve">Rozvaděč výtahu  mikroprocesorový, frekvenční řízení, </t>
  </si>
  <si>
    <t xml:space="preserve"> nouzový automatický sjezd při výpadku proudu</t>
  </si>
  <si>
    <t>Hlavní vypínač   součást rozvaděče</t>
  </si>
  <si>
    <t xml:space="preserve">Jištění v rozvaděči                           13 A  </t>
  </si>
  <si>
    <t>Ochrana před úrazem                    automatickým odpojením - ČSN 33 2000-4-41 ed.2 čl. 411         elektrickým proudem                       malým napětím- PELV- ČSN 33 2000-4-41 ed.2 čl. 414</t>
  </si>
  <si>
    <t>součástí je 1 ks M+D   PHP</t>
  </si>
  <si>
    <t>02 Osobní  výtah</t>
  </si>
  <si>
    <t>R10</t>
  </si>
  <si>
    <t xml:space="preserve">Realizační dokumentace zhotovitele </t>
  </si>
  <si>
    <t xml:space="preserve">Realizační a dílenskou dokumentaci musí zhotovitel zajistit za tímto účelem:    </t>
  </si>
  <si>
    <t xml:space="preserve">upřesnění prováděcí dokumentace na základě konkrétních typu materiálů, technologických postupů, strojů a zařízení, vytýčení stávajících inženýrských sítí, provedených průzkumů    </t>
  </si>
  <si>
    <t xml:space="preserve">potřeba podrobnějšího zpracování projektové dokumentace do větších podrobností, případně kde bude potřebné přizpůsobení dokumentace pro speciální technologické postupy (např. dílenské výkresy, detaily, výkresy výztuže a podrobné statické výpočty prefabrikátů, výkresy tesařských konstrukcí, podložené statickými výpočty, výkresy profesních částí, podrobné technologické postupy vybraných činností).    </t>
  </si>
  <si>
    <t xml:space="preserve">koordinace realizační dokumentace s dokumentací souvisejících investic.    </t>
  </si>
  <si>
    <t xml:space="preserve">Detaily, dílenská dokumentace, výkresy výztuže, podrobné statické  výpočty veškerých nosných konstrukcí , výkresy profesních částí, za dodržení projektové dokumentace pro DSP a vysoutěženého výkazu výměr . Koordinace s proejkty souvisejíchc investic .     </t>
  </si>
  <si>
    <t>R11</t>
  </si>
  <si>
    <t xml:space="preserve">Dočasná dopravní opatření </t>
  </si>
  <si>
    <t xml:space="preserve">Položka zahrnuje náklady na projektovou přípravu, projednání, pronájem a instalaci dopravního značení včetně údržby během výstavby pro zajištění bezpečného vstupu pracovníků a materiálu do objektu. Zhotovitel vypracuje Projektová příprava, projednání, pronájem a instalace. Zhotovitel vypracuje a projedná na příslušném dopravním inspektorátu projekt dopravního značení. Dále zajistí projednání zvláštního užívání komunikace, ostatních veřejných ploch . Pronájem a instalace dopravního značení a světelné signalizace, jejich rozmístění a přemísťování a jejich údržba v průběhu výstavby včetně následného odstranění po ukončení stavebních prací. Fakturováno bude postupně po provedení jednotlivých dílčích částí stavby.    </t>
  </si>
  <si>
    <t xml:space="preserve">Součástí této položky jsou i náklady na další činnosti a požadavky stavby    </t>
  </si>
  <si>
    <t>R12</t>
  </si>
  <si>
    <t xml:space="preserve">Vybudování zařízení staveniště </t>
  </si>
  <si>
    <t xml:space="preserve">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 včetně oplocení .   </t>
  </si>
  <si>
    <t>R13</t>
  </si>
  <si>
    <t xml:space="preserve">Provoz zařízení staveniště </t>
  </si>
  <si>
    <t xml:space="preserve">Náklady na vybavení objektů zařízení staveniště, ostraha staveniště,  odovodnění staveniště, náklady na energie spotřebované dodavatelem v rámci provozu zařízení staveniště, náklady na potřebný úklid v prostorách zařízení staveniště, náklady na nutnou údržbu a opravy na objektech zařízení staveniště a na přípojkách energií, osvětlení staveniště.    </t>
  </si>
  <si>
    <t>R14</t>
  </si>
  <si>
    <t xml:space="preserve">Odstranění zařízení staveniště </t>
  </si>
  <si>
    <t xml:space="preserve">Odstranění objektů zařízení staveniště včetně přípojek energií a jejich odvoz. Položka zahrnuje i náklady na úpravu povrchů po odstranění zařízení staveniště a úklid ploch, na kterých bylo zařízení staveniště provozováno. Uvedení území do původního stavu .    </t>
  </si>
  <si>
    <t>R15</t>
  </si>
  <si>
    <t xml:space="preserve">Koordinační a kompletační činnost, </t>
  </si>
  <si>
    <t xml:space="preserve">Koordinační a kompletační činnost celé stavby. Náklady na ztížené podmínky provádění tam, kde jsou stavební práce zcela nebo zčásti omezovány provozem okolí stavby . Jde zejména o zvýšené náklady v důsledku nezbytného respektování stávajícího užívání části objektu objednatelem, práce ovlivňující vyhlášky , KHS, HZS, ŽP atd.   ovlivňující stavební práce apod. Režijní náklady stavby vyplývající z plnění podmínek uvedených ve smlouvě o dílo.    </t>
  </si>
  <si>
    <t>R2</t>
  </si>
  <si>
    <t>Bezpečnostní opatření při výstavbě dle plánu BOZP přípravná faze</t>
  </si>
  <si>
    <t xml:space="preserve">Instalace bezpečnostních prvků při výstavbě. Dle plánu BOZP .Budované konstrukce  stavby musí být zajištěny zábranami proti pádu osob, za snížené viditelnosti musí být opatřeny osvětlením. Veškeré prostory stavby musí být zajištěny proti vstupu nepovolaných osob. Rozsah dle konkrétního postupu prací. Fakturováno bude postupně po provedení jednotlivých částí stavby.    </t>
  </si>
  <si>
    <t xml:space="preserve">Součástí této položky jsou i náklady na další činnosti a požadavky pro BOZP,PO,    </t>
  </si>
  <si>
    <t>R4</t>
  </si>
  <si>
    <t xml:space="preserve">Průběžná fotodokumentace stavby </t>
  </si>
  <si>
    <t xml:space="preserve">Podrobná fotodokumentace průběhu výstavby - položka zahrnuje náklady na zřízení foto nebo video dokumentace a jej archivaci. Fotodokumentace zachytí průběh výstavby </t>
  </si>
  <si>
    <t xml:space="preserve"> Fotodokumentace bude členěna přehledně dle  definice TDI.    </t>
  </si>
  <si>
    <t>R5</t>
  </si>
  <si>
    <t xml:space="preserve">Zkoušky a revize </t>
  </si>
  <si>
    <t xml:space="preserve">Náklady zhotovitele, související s prováděním zkoušek a revizí předepsaných technickými normami nebo objednatelem a které jsou pro provedení díla nezbytné.    </t>
  </si>
  <si>
    <t>R7</t>
  </si>
  <si>
    <t xml:space="preserve">Náklady na vyhotovení dokumentace skutečného provedení stavby a její předání objednateli v požadované formě a požadovaném počtu.    </t>
  </si>
  <si>
    <t>OPN</t>
  </si>
  <si>
    <t>05 OPN</t>
  </si>
  <si>
    <t>01  VRN, OPN - BEZ ELEKTRO</t>
  </si>
  <si>
    <t>2020_120 Knihovna - rekonstrukce výtahů</t>
  </si>
  <si>
    <t>Základ DPH 15 %</t>
  </si>
  <si>
    <t>Základ DPH 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</si>
</sst>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30">
    <font>
      <sz val="10"/>
      <name val="Arial CE"/>
      <family val="2"/>
    </font>
    <font>
      <sz val="10"/>
      <name val="Arial"/>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10"/>
      <name val="Arial CE"/>
      <family val="2"/>
    </font>
    <font>
      <sz val="9"/>
      <name val="Arial CE"/>
      <family val="2"/>
    </font>
    <font>
      <b/>
      <sz val="9"/>
      <name val="Arial CE"/>
      <family val="2"/>
    </font>
    <font>
      <sz val="1"/>
      <name val="Arial"/>
      <family val="2"/>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10"/>
      <color indexed="10"/>
      <name val="Arial"/>
      <family val="2"/>
    </font>
    <font>
      <b/>
      <u val="single"/>
      <sz val="10"/>
      <name val="Arial"/>
      <family val="2"/>
    </font>
    <font>
      <u val="single"/>
      <sz val="10"/>
      <name val="Arial"/>
      <family val="2"/>
    </font>
    <font>
      <b/>
      <i/>
      <sz val="10"/>
      <name val="Arial"/>
      <family val="2"/>
    </font>
    <font>
      <b/>
      <sz val="4"/>
      <color indexed="22"/>
      <name val="Arial"/>
      <family val="2"/>
    </font>
    <font>
      <sz val="10"/>
      <color indexed="9"/>
      <name val="Arial"/>
      <family val="2"/>
    </font>
    <font>
      <sz val="8"/>
      <name val="Arial"/>
      <family val="2"/>
    </font>
    <font>
      <b/>
      <sz val="8"/>
      <name val="Arial"/>
      <family val="2"/>
    </font>
    <font>
      <sz val="8"/>
      <color indexed="9"/>
      <name val="Arial"/>
      <family val="2"/>
    </font>
    <font>
      <sz val="8"/>
      <color indexed="12"/>
      <name val="Arial"/>
      <family val="2"/>
    </font>
    <font>
      <sz val="4"/>
      <color indexed="9"/>
      <name val="Arial"/>
      <family val="2"/>
    </font>
    <font>
      <sz val="4"/>
      <color indexed="22"/>
      <name val="Arial"/>
      <family val="2"/>
    </font>
    <font>
      <i/>
      <sz val="8"/>
      <name val="Arial"/>
      <family val="2"/>
    </font>
    <font>
      <i/>
      <sz val="9"/>
      <name val="Arial"/>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thin"/>
      <top style="medium"/>
      <bottom style="medium"/>
    </border>
    <border>
      <left style="double"/>
      <right style="thin"/>
      <top style="thin"/>
      <bottom style="thin"/>
    </border>
    <border>
      <left style="thin"/>
      <right style="thin"/>
      <top style="thin"/>
      <bottom/>
    </border>
    <border>
      <left style="double"/>
      <right style="thin"/>
      <top style="thin"/>
      <bottom/>
    </border>
    <border>
      <left style="thin"/>
      <right style="double"/>
      <top style="thin"/>
      <bottom style="thin"/>
    </border>
    <border>
      <left style="double"/>
      <right/>
      <top style="double"/>
      <bottom/>
    </border>
    <border>
      <left/>
      <right/>
      <top style="double"/>
      <bottom/>
    </border>
    <border>
      <left style="thin"/>
      <right/>
      <top style="double"/>
      <bottom/>
    </border>
    <border>
      <left/>
      <right style="double"/>
      <top style="double"/>
      <bottom/>
    </border>
    <border>
      <left style="double"/>
      <right/>
      <top/>
      <bottom style="double"/>
    </border>
    <border>
      <left/>
      <right/>
      <top/>
      <bottom style="double"/>
    </border>
    <border>
      <left style="thin"/>
      <right/>
      <top/>
      <bottom style="double"/>
    </border>
    <border>
      <left/>
      <right style="double"/>
      <top/>
      <bottom style="double"/>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00">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5" fillId="2" borderId="1" xfId="0" applyFont="1" applyFill="1" applyBorder="1"/>
    <xf numFmtId="0" fontId="3" fillId="3" borderId="2" xfId="0" applyFont="1" applyFill="1" applyBorder="1" applyAlignment="1" applyProtection="1">
      <alignment horizontal="left"/>
      <protection locked="0"/>
    </xf>
    <xf numFmtId="0" fontId="3" fillId="3" borderId="3" xfId="0" applyFont="1" applyFill="1" applyBorder="1" applyAlignment="1" applyProtection="1">
      <alignment horizontal="left"/>
      <protection locked="0"/>
    </xf>
    <xf numFmtId="0" fontId="5" fillId="2" borderId="4" xfId="0" applyFont="1" applyFill="1" applyBorder="1"/>
    <xf numFmtId="0" fontId="3" fillId="3" borderId="5"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2" borderId="10" xfId="0" applyFont="1" applyFill="1" applyBorder="1"/>
    <xf numFmtId="0" fontId="0" fillId="3" borderId="11"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6" fillId="2" borderId="0" xfId="0" applyFont="1" applyFill="1"/>
    <xf numFmtId="0" fontId="7" fillId="2" borderId="0" xfId="0" applyFont="1" applyFill="1" applyAlignment="1">
      <alignment horizontal="left" wrapText="1"/>
    </xf>
    <xf numFmtId="0" fontId="9" fillId="0" borderId="0" xfId="0" applyFont="1"/>
    <xf numFmtId="0" fontId="1" fillId="0" borderId="0" xfId="0" applyFont="1"/>
    <xf numFmtId="0" fontId="1" fillId="0" borderId="0" xfId="0" applyFont="1" applyAlignment="1">
      <alignment/>
    </xf>
    <xf numFmtId="0" fontId="10" fillId="0" borderId="0" xfId="0" applyFont="1"/>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xf>
    <xf numFmtId="0" fontId="11" fillId="0" borderId="0" xfId="0" applyFont="1" applyAlignment="1">
      <alignment horizontal="right"/>
    </xf>
    <xf numFmtId="14" fontId="11" fillId="0" borderId="0" xfId="0" applyNumberFormat="1" applyFont="1" applyAlignment="1">
      <alignment horizontal="left"/>
    </xf>
    <xf numFmtId="0" fontId="12" fillId="0" borderId="0" xfId="0" applyFont="1" applyAlignment="1">
      <alignment horizontal="right"/>
    </xf>
    <xf numFmtId="49" fontId="1" fillId="0" borderId="0" xfId="0" applyNumberFormat="1" applyFont="1"/>
    <xf numFmtId="0" fontId="13" fillId="0" borderId="0" xfId="0" applyFont="1" applyAlignment="1">
      <alignment horizontal="right"/>
    </xf>
    <xf numFmtId="49" fontId="14" fillId="0" borderId="0" xfId="0" applyNumberFormat="1" applyFont="1" applyAlignment="1" applyProtection="1">
      <alignment horizontal="left"/>
      <protection locked="0"/>
    </xf>
    <xf numFmtId="0" fontId="14" fillId="0" borderId="0" xfId="0" applyFont="1" applyAlignment="1">
      <alignment horizontal="left"/>
    </xf>
    <xf numFmtId="0" fontId="15" fillId="0" borderId="0" xfId="0" applyFont="1"/>
    <xf numFmtId="0" fontId="15" fillId="0" borderId="0" xfId="0" applyFont="1" applyAlignment="1">
      <alignment/>
    </xf>
    <xf numFmtId="0" fontId="1" fillId="0" borderId="0" xfId="0" applyFont="1" applyAlignment="1">
      <alignment horizontal="right"/>
    </xf>
    <xf numFmtId="0" fontId="15" fillId="0" borderId="0" xfId="0" applyFont="1" applyAlignment="1">
      <alignment horizontal="right"/>
    </xf>
    <xf numFmtId="49" fontId="1" fillId="0" borderId="0" xfId="0" applyNumberFormat="1" applyFont="1" applyAlignment="1">
      <alignment horizontal="left"/>
    </xf>
    <xf numFmtId="0" fontId="1" fillId="0" borderId="0" xfId="0" applyFont="1" applyAlignment="1">
      <alignment horizontal="left"/>
    </xf>
    <xf numFmtId="0" fontId="12" fillId="4" borderId="7" xfId="0" applyFont="1" applyFill="1" applyBorder="1" applyAlignment="1">
      <alignment wrapText="1"/>
    </xf>
    <xf numFmtId="0" fontId="12" fillId="4" borderId="8" xfId="0" applyFont="1" applyFill="1" applyBorder="1" applyAlignment="1">
      <alignment wrapText="1"/>
    </xf>
    <xf numFmtId="0" fontId="12" fillId="4" borderId="13" xfId="0" applyFont="1" applyFill="1" applyBorder="1" applyAlignment="1">
      <alignment wrapText="1"/>
    </xf>
    <xf numFmtId="0" fontId="12" fillId="4" borderId="7" xfId="0" applyFont="1" applyFill="1" applyBorder="1" applyAlignment="1">
      <alignment horizontal="right" wrapText="1"/>
    </xf>
    <xf numFmtId="0" fontId="1" fillId="4" borderId="8" xfId="0" applyFont="1" applyFill="1" applyBorder="1" applyAlignment="1">
      <alignment/>
    </xf>
    <xf numFmtId="0" fontId="12" fillId="4" borderId="8" xfId="0" applyFont="1" applyFill="1" applyBorder="1" applyAlignment="1">
      <alignment horizontal="right" wrapText="1"/>
    </xf>
    <xf numFmtId="0" fontId="12" fillId="4" borderId="13" xfId="0" applyFont="1" applyFill="1" applyBorder="1" applyAlignment="1">
      <alignment horizontal="right" vertical="center"/>
    </xf>
    <xf numFmtId="0" fontId="12" fillId="2" borderId="0" xfId="0" applyFont="1" applyFill="1" applyBorder="1" applyAlignment="1">
      <alignment horizontal="right" wrapText="1"/>
    </xf>
    <xf numFmtId="0" fontId="1" fillId="0" borderId="1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15" xfId="0" applyFont="1" applyBorder="1" applyAlignment="1">
      <alignment vertical="center"/>
    </xf>
    <xf numFmtId="4" fontId="1" fillId="0" borderId="16" xfId="0" applyNumberFormat="1" applyFont="1" applyBorder="1" applyAlignment="1">
      <alignment horizontal="right" vertical="center"/>
    </xf>
    <xf numFmtId="4" fontId="1" fillId="0" borderId="17" xfId="0" applyNumberFormat="1" applyFont="1" applyBorder="1" applyAlignment="1">
      <alignment horizontal="right" vertical="center"/>
    </xf>
    <xf numFmtId="4" fontId="1" fillId="0" borderId="17" xfId="0" applyNumberFormat="1" applyFont="1" applyBorder="1" applyAlignment="1">
      <alignment horizontal="right" vertical="center"/>
    </xf>
    <xf numFmtId="4" fontId="1" fillId="0" borderId="18" xfId="0" applyNumberFormat="1" applyFont="1" applyBorder="1" applyAlignment="1">
      <alignment horizontal="right" vertical="center"/>
    </xf>
    <xf numFmtId="4" fontId="1" fillId="2" borderId="0" xfId="0" applyNumberFormat="1" applyFont="1" applyFill="1" applyBorder="1" applyAlignment="1">
      <alignment vertical="center"/>
    </xf>
    <xf numFmtId="4" fontId="1" fillId="0" borderId="14"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15" xfId="0" applyNumberFormat="1" applyFont="1" applyBorder="1" applyAlignment="1">
      <alignment horizontal="right" vertical="center"/>
    </xf>
    <xf numFmtId="0" fontId="1" fillId="3" borderId="0" xfId="0" applyFont="1" applyFill="1" applyBorder="1" applyAlignment="1" applyProtection="1">
      <alignment horizontal="right" vertical="center"/>
      <protection locked="0"/>
    </xf>
    <xf numFmtId="0" fontId="1" fillId="0" borderId="15" xfId="0" applyFont="1" applyBorder="1" applyAlignment="1">
      <alignment horizontal="right" vertical="center"/>
    </xf>
    <xf numFmtId="4" fontId="1" fillId="0" borderId="19" xfId="0" applyNumberFormat="1" applyFont="1" applyBorder="1" applyAlignment="1">
      <alignment horizontal="right" vertical="center"/>
    </xf>
    <xf numFmtId="4" fontId="1" fillId="0" borderId="20" xfId="0" applyNumberFormat="1" applyFont="1" applyBorder="1" applyAlignment="1">
      <alignment horizontal="right" vertical="center"/>
    </xf>
    <xf numFmtId="4" fontId="1" fillId="0" borderId="20" xfId="0" applyNumberFormat="1" applyFont="1" applyBorder="1" applyAlignment="1">
      <alignment horizontal="right" vertical="center"/>
    </xf>
    <xf numFmtId="0" fontId="1" fillId="0" borderId="21" xfId="0" applyFont="1" applyBorder="1" applyAlignment="1">
      <alignment horizontal="right" vertical="center"/>
    </xf>
    <xf numFmtId="0" fontId="14" fillId="4" borderId="7" xfId="0" applyFont="1" applyFill="1" applyBorder="1" applyAlignment="1">
      <alignment vertical="center"/>
    </xf>
    <xf numFmtId="0" fontId="15" fillId="4" borderId="8" xfId="0" applyFont="1" applyFill="1" applyBorder="1" applyAlignment="1">
      <alignment vertical="center"/>
    </xf>
    <xf numFmtId="0" fontId="1" fillId="4" borderId="8" xfId="0" applyFont="1" applyFill="1" applyBorder="1" applyAlignment="1">
      <alignment vertical="center"/>
    </xf>
    <xf numFmtId="4" fontId="14" fillId="4" borderId="22" xfId="0" applyNumberFormat="1" applyFont="1" applyFill="1" applyBorder="1" applyAlignment="1">
      <alignment horizontal="right" vertical="center"/>
    </xf>
    <xf numFmtId="4" fontId="14" fillId="4" borderId="23" xfId="0" applyNumberFormat="1" applyFont="1" applyFill="1" applyBorder="1" applyAlignment="1">
      <alignment horizontal="right" vertical="center"/>
    </xf>
    <xf numFmtId="4" fontId="14" fillId="4" borderId="23" xfId="0" applyNumberFormat="1" applyFont="1" applyFill="1" applyBorder="1" applyAlignment="1">
      <alignment horizontal="right" vertical="center"/>
    </xf>
    <xf numFmtId="0" fontId="1" fillId="4" borderId="24" xfId="0" applyFont="1" applyFill="1" applyBorder="1" applyAlignment="1">
      <alignment horizontal="right" vertical="center"/>
    </xf>
    <xf numFmtId="4" fontId="15" fillId="2" borderId="0" xfId="0" applyNumberFormat="1" applyFont="1" applyFill="1" applyBorder="1" applyAlignment="1">
      <alignment vertical="center"/>
    </xf>
    <xf numFmtId="0" fontId="10" fillId="0" borderId="0" xfId="0" applyFont="1" applyAlignment="1">
      <alignment horizontal="center"/>
    </xf>
    <xf numFmtId="4" fontId="1" fillId="0" borderId="0" xfId="0" applyNumberFormat="1" applyFont="1"/>
    <xf numFmtId="0" fontId="12" fillId="4" borderId="7" xfId="0" applyFont="1" applyFill="1" applyBorder="1" applyAlignment="1">
      <alignment vertical="center"/>
    </xf>
    <xf numFmtId="0" fontId="15" fillId="4" borderId="5" xfId="0" applyFont="1" applyFill="1" applyBorder="1" applyAlignment="1">
      <alignment vertical="center" wrapText="1"/>
    </xf>
    <xf numFmtId="0" fontId="15" fillId="4" borderId="7"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1" fillId="0" borderId="16" xfId="0" applyNumberFormat="1" applyFont="1" applyBorder="1" applyAlignment="1">
      <alignment horizontal="left"/>
    </xf>
    <xf numFmtId="0" fontId="11" fillId="0" borderId="8" xfId="0" applyFont="1" applyBorder="1" applyAlignment="1">
      <alignment horizontal="left" shrinkToFit="1"/>
    </xf>
    <xf numFmtId="0" fontId="11" fillId="0" borderId="13" xfId="0" applyFont="1" applyBorder="1" applyAlignment="1">
      <alignment horizontal="left" shrinkToFit="1"/>
    </xf>
    <xf numFmtId="164" fontId="11" fillId="0" borderId="26" xfId="0" applyNumberFormat="1" applyFont="1" applyBorder="1"/>
    <xf numFmtId="3" fontId="12" fillId="0" borderId="16" xfId="0" applyNumberFormat="1" applyFont="1" applyBorder="1" applyAlignment="1">
      <alignment horizontal="right"/>
    </xf>
    <xf numFmtId="3" fontId="11" fillId="0" borderId="27" xfId="0" applyNumberFormat="1" applyFont="1" applyBorder="1" applyAlignment="1">
      <alignment horizontal="right"/>
    </xf>
    <xf numFmtId="3" fontId="11" fillId="3" borderId="26" xfId="0" applyNumberFormat="1" applyFont="1" applyFill="1" applyBorder="1" applyAlignment="1" applyProtection="1">
      <alignment horizontal="right"/>
      <protection locked="0"/>
    </xf>
    <xf numFmtId="0" fontId="12" fillId="2" borderId="7" xfId="0" applyFont="1" applyFill="1" applyBorder="1" applyAlignment="1">
      <alignment vertical="center"/>
    </xf>
    <xf numFmtId="49" fontId="12" fillId="2" borderId="8" xfId="0" applyNumberFormat="1" applyFont="1" applyFill="1" applyBorder="1" applyAlignment="1">
      <alignment horizontal="left" vertical="center"/>
    </xf>
    <xf numFmtId="0" fontId="12" fillId="2" borderId="13" xfId="0" applyFont="1" applyFill="1" applyBorder="1" applyAlignment="1">
      <alignment vertical="center"/>
    </xf>
    <xf numFmtId="164" fontId="11" fillId="0" borderId="5" xfId="0" applyNumberFormat="1" applyFont="1" applyBorder="1"/>
    <xf numFmtId="3" fontId="12" fillId="2" borderId="28" xfId="0" applyNumberFormat="1" applyFont="1" applyFill="1" applyBorder="1" applyAlignment="1">
      <alignment horizontal="right" vertical="center"/>
    </xf>
    <xf numFmtId="3" fontId="12" fillId="2" borderId="25" xfId="0" applyNumberFormat="1" applyFont="1" applyFill="1" applyBorder="1" applyAlignment="1">
      <alignment horizontal="right" vertical="center"/>
    </xf>
    <xf numFmtId="3" fontId="12" fillId="2" borderId="7"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0" fontId="1" fillId="0" borderId="0" xfId="0" applyFont="1" applyAlignment="1">
      <alignment horizontal="left" vertical="top" wrapText="1"/>
    </xf>
    <xf numFmtId="0" fontId="15" fillId="0" borderId="0" xfId="0" applyFont="1" applyAlignment="1">
      <alignment horizontal="left" vertical="top"/>
    </xf>
    <xf numFmtId="0" fontId="16" fillId="3" borderId="7" xfId="0" applyFont="1" applyFill="1" applyBorder="1" applyAlignment="1" applyProtection="1">
      <alignment vertical="top" wrapText="1"/>
      <protection locked="0"/>
    </xf>
    <xf numFmtId="0" fontId="16" fillId="3" borderId="8" xfId="0" applyFont="1" applyFill="1" applyBorder="1" applyAlignment="1" applyProtection="1">
      <alignment vertical="top" wrapText="1"/>
      <protection locked="0"/>
    </xf>
    <xf numFmtId="0" fontId="16" fillId="3" borderId="13" xfId="0" applyFont="1" applyFill="1" applyBorder="1" applyAlignment="1" applyProtection="1">
      <alignment vertical="top" wrapText="1"/>
      <protection locked="0"/>
    </xf>
    <xf numFmtId="0" fontId="1" fillId="0" borderId="0" xfId="0" applyFont="1" applyBorder="1"/>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left"/>
    </xf>
    <xf numFmtId="0" fontId="14" fillId="0" borderId="0" xfId="20" applyFont="1" applyAlignment="1">
      <alignment horizontal="left"/>
      <protection/>
    </xf>
    <xf numFmtId="0" fontId="1" fillId="0" borderId="0" xfId="20" applyFont="1">
      <alignment/>
      <protection/>
    </xf>
    <xf numFmtId="0" fontId="17" fillId="0" borderId="0" xfId="20" applyFont="1" applyAlignment="1">
      <alignment horizontal="centerContinuous"/>
      <protection/>
    </xf>
    <xf numFmtId="0" fontId="18" fillId="0" borderId="0" xfId="20" applyFont="1" applyAlignment="1">
      <alignment horizontal="centerContinuous"/>
      <protection/>
    </xf>
    <xf numFmtId="0" fontId="18" fillId="0" borderId="0" xfId="20" applyFont="1" applyAlignment="1">
      <alignment horizontal="right"/>
      <protection/>
    </xf>
    <xf numFmtId="0" fontId="1" fillId="2" borderId="29" xfId="20" applyFont="1" applyFill="1" applyBorder="1" applyAlignment="1">
      <alignment horizontal="left"/>
      <protection/>
    </xf>
    <xf numFmtId="0" fontId="1" fillId="2" borderId="30" xfId="20" applyFont="1" applyFill="1" applyBorder="1" applyAlignment="1">
      <alignment horizontal="center"/>
      <protection/>
    </xf>
    <xf numFmtId="0" fontId="19" fillId="2" borderId="30" xfId="20" applyFont="1" applyFill="1" applyBorder="1">
      <alignment/>
      <protection/>
    </xf>
    <xf numFmtId="49" fontId="1" fillId="2" borderId="31" xfId="20" applyNumberFormat="1" applyFont="1" applyFill="1" applyBorder="1">
      <alignment/>
      <protection/>
    </xf>
    <xf numFmtId="0" fontId="1" fillId="2" borderId="30" xfId="20" applyFont="1" applyFill="1" applyBorder="1" applyAlignment="1">
      <alignment horizontal="right"/>
      <protection/>
    </xf>
    <xf numFmtId="0" fontId="1" fillId="2" borderId="30" xfId="20" applyFont="1" applyFill="1" applyBorder="1">
      <alignment/>
      <protection/>
    </xf>
    <xf numFmtId="0" fontId="1" fillId="2" borderId="32" xfId="20" applyFont="1" applyFill="1" applyBorder="1">
      <alignment/>
      <protection/>
    </xf>
    <xf numFmtId="49" fontId="1" fillId="2" borderId="33" xfId="20" applyNumberFormat="1" applyFont="1" applyFill="1" applyBorder="1" applyAlignment="1">
      <alignment horizontal="left"/>
      <protection/>
    </xf>
    <xf numFmtId="0" fontId="1" fillId="2" borderId="34" xfId="20" applyFont="1" applyFill="1" applyBorder="1" applyAlignment="1">
      <alignment horizontal="center"/>
      <protection/>
    </xf>
    <xf numFmtId="0" fontId="19" fillId="2" borderId="34" xfId="20" applyFont="1" applyFill="1" applyBorder="1">
      <alignment/>
      <protection/>
    </xf>
    <xf numFmtId="49" fontId="1" fillId="2" borderId="35" xfId="20" applyNumberFormat="1" applyFont="1" applyFill="1" applyBorder="1">
      <alignment/>
      <protection/>
    </xf>
    <xf numFmtId="0" fontId="1" fillId="2" borderId="34" xfId="20" applyFont="1" applyFill="1" applyBorder="1" applyAlignment="1">
      <alignment horizontal="right"/>
      <protection/>
    </xf>
    <xf numFmtId="0" fontId="1" fillId="2" borderId="34" xfId="20" applyFont="1" applyFill="1" applyBorder="1">
      <alignment/>
      <protection/>
    </xf>
    <xf numFmtId="0" fontId="1" fillId="2" borderId="36" xfId="20" applyFont="1" applyFill="1" applyBorder="1">
      <alignment/>
      <protection/>
    </xf>
    <xf numFmtId="0" fontId="11"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11" fillId="2" borderId="5" xfId="20" applyNumberFormat="1" applyFont="1" applyFill="1" applyBorder="1" applyAlignment="1">
      <alignment wrapText="1"/>
      <protection/>
    </xf>
    <xf numFmtId="0" fontId="11" fillId="2" borderId="13" xfId="20" applyFont="1" applyFill="1" applyBorder="1" applyAlignment="1">
      <alignment horizontal="center" wrapText="1"/>
      <protection/>
    </xf>
    <xf numFmtId="0" fontId="11" fillId="2" borderId="13" xfId="20" applyNumberFormat="1" applyFont="1" applyFill="1" applyBorder="1" applyAlignment="1">
      <alignment horizontal="center" wrapText="1"/>
      <protection/>
    </xf>
    <xf numFmtId="0" fontId="11" fillId="2" borderId="5" xfId="20" applyFont="1" applyFill="1" applyBorder="1" applyAlignment="1">
      <alignment horizontal="center" wrapText="1"/>
      <protection/>
    </xf>
    <xf numFmtId="0" fontId="1" fillId="2" borderId="5" xfId="20" applyFont="1" applyFill="1" applyBorder="1" applyAlignment="1">
      <alignment wrapText="1" shrinkToFit="1"/>
      <protection/>
    </xf>
    <xf numFmtId="0" fontId="1" fillId="0" borderId="0" xfId="20" applyFont="1" applyAlignment="1">
      <alignment wrapText="1"/>
      <protection/>
    </xf>
    <xf numFmtId="0" fontId="20" fillId="4" borderId="14" xfId="20" applyFont="1" applyFill="1" applyBorder="1" applyAlignment="1">
      <alignment horizontal="center"/>
      <protection/>
    </xf>
    <xf numFmtId="49" fontId="15" fillId="4" borderId="17" xfId="20" applyNumberFormat="1" applyFont="1" applyFill="1" applyBorder="1" applyAlignment="1">
      <alignment horizontal="left"/>
      <protection/>
    </xf>
    <xf numFmtId="0" fontId="15" fillId="4" borderId="17" xfId="20" applyFont="1" applyFill="1" applyBorder="1">
      <alignment/>
      <protection/>
    </xf>
    <xf numFmtId="0" fontId="1" fillId="4" borderId="17" xfId="20" applyFont="1" applyFill="1" applyBorder="1" applyAlignment="1">
      <alignment horizontal="center"/>
      <protection/>
    </xf>
    <xf numFmtId="0" fontId="1" fillId="4" borderId="17" xfId="20" applyNumberFormat="1" applyFont="1" applyFill="1" applyBorder="1" applyAlignment="1">
      <alignment horizontal="right"/>
      <protection/>
    </xf>
    <xf numFmtId="0" fontId="1" fillId="4" borderId="15" xfId="20" applyNumberFormat="1" applyFont="1" applyFill="1" applyBorder="1">
      <alignment/>
      <protection/>
    </xf>
    <xf numFmtId="0" fontId="1" fillId="4" borderId="16" xfId="20" applyNumberFormat="1" applyFont="1" applyFill="1" applyBorder="1">
      <alignment/>
      <protection/>
    </xf>
    <xf numFmtId="0" fontId="1" fillId="4" borderId="18" xfId="20" applyNumberFormat="1" applyFont="1" applyFill="1" applyBorder="1">
      <alignment/>
      <protection/>
    </xf>
    <xf numFmtId="0" fontId="1" fillId="4" borderId="16" xfId="20" applyFont="1" applyFill="1" applyBorder="1">
      <alignment/>
      <protection/>
    </xf>
    <xf numFmtId="0" fontId="1" fillId="4" borderId="18" xfId="20" applyFont="1" applyFill="1" applyBorder="1">
      <alignment/>
      <protection/>
    </xf>
    <xf numFmtId="0" fontId="21" fillId="0" borderId="0" xfId="20" applyFont="1">
      <alignment/>
      <protection/>
    </xf>
    <xf numFmtId="0" fontId="22" fillId="0" borderId="37" xfId="20" applyFont="1" applyBorder="1" applyAlignment="1">
      <alignment horizontal="center" vertical="top"/>
      <protection/>
    </xf>
    <xf numFmtId="49" fontId="23" fillId="0" borderId="37" xfId="20" applyNumberFormat="1" applyFont="1" applyBorder="1" applyAlignment="1">
      <alignment horizontal="left" vertical="top" shrinkToFit="1"/>
      <protection/>
    </xf>
    <xf numFmtId="0" fontId="23" fillId="0" borderId="37" xfId="20" applyFont="1" applyBorder="1" applyAlignment="1">
      <alignment vertical="top" wrapText="1"/>
      <protection/>
    </xf>
    <xf numFmtId="49" fontId="22" fillId="0" borderId="37" xfId="20" applyNumberFormat="1" applyFont="1" applyBorder="1" applyAlignment="1">
      <alignment horizontal="center" shrinkToFit="1"/>
      <protection/>
    </xf>
    <xf numFmtId="4" fontId="23" fillId="0" borderId="37" xfId="20" applyNumberFormat="1" applyFont="1" applyBorder="1" applyAlignment="1">
      <alignment horizontal="right" shrinkToFit="1"/>
      <protection/>
    </xf>
    <xf numFmtId="4" fontId="22" fillId="3" borderId="37" xfId="20" applyNumberFormat="1" applyFont="1" applyFill="1" applyBorder="1" applyAlignment="1" applyProtection="1">
      <alignment horizontal="right"/>
      <protection locked="0"/>
    </xf>
    <xf numFmtId="4" fontId="22" fillId="0" borderId="37" xfId="20" applyNumberFormat="1" applyFont="1" applyBorder="1">
      <alignment/>
      <protection/>
    </xf>
    <xf numFmtId="165" fontId="22" fillId="0" borderId="37" xfId="20" applyNumberFormat="1" applyFont="1" applyBorder="1">
      <alignment/>
      <protection/>
    </xf>
    <xf numFmtId="4" fontId="22" fillId="0" borderId="15" xfId="20" applyNumberFormat="1" applyFont="1" applyBorder="1">
      <alignment/>
      <protection/>
    </xf>
    <xf numFmtId="4" fontId="21" fillId="0" borderId="0" xfId="20" applyNumberFormat="1" applyFont="1">
      <alignment/>
      <protection/>
    </xf>
    <xf numFmtId="0" fontId="11" fillId="0" borderId="37" xfId="20" applyFont="1" applyBorder="1" applyAlignment="1">
      <alignment horizontal="center"/>
      <protection/>
    </xf>
    <xf numFmtId="49" fontId="11" fillId="0" borderId="37" xfId="20" applyNumberFormat="1" applyFont="1" applyBorder="1" applyAlignment="1">
      <alignment horizontal="left"/>
      <protection/>
    </xf>
    <xf numFmtId="0" fontId="22" fillId="5" borderId="14" xfId="20" applyNumberFormat="1" applyFont="1" applyFill="1" applyBorder="1" applyAlignment="1">
      <alignment horizontal="left" wrapText="1" indent="1"/>
      <protection/>
    </xf>
    <xf numFmtId="0" fontId="1" fillId="0" borderId="0" xfId="0" applyNumberFormat="1" applyFont="1" applyAlignment="1">
      <alignment wrapText="1"/>
    </xf>
    <xf numFmtId="0" fontId="1" fillId="0" borderId="15" xfId="0" applyNumberFormat="1" applyFont="1" applyBorder="1" applyAlignment="1">
      <alignment wrapText="1"/>
    </xf>
    <xf numFmtId="4" fontId="1" fillId="0" borderId="15" xfId="20" applyNumberFormat="1" applyFont="1" applyBorder="1">
      <alignment/>
      <protection/>
    </xf>
    <xf numFmtId="0" fontId="24" fillId="0" borderId="0" xfId="20" applyFont="1" applyAlignment="1">
      <alignment wrapText="1"/>
      <protection/>
    </xf>
    <xf numFmtId="49" fontId="22" fillId="5" borderId="14" xfId="20" applyNumberFormat="1" applyFont="1" applyFill="1" applyBorder="1" applyAlignment="1">
      <alignment horizontal="left" wrapText="1"/>
      <protection/>
    </xf>
    <xf numFmtId="49" fontId="1" fillId="0" borderId="0" xfId="0" applyNumberFormat="1" applyFont="1" applyAlignment="1">
      <alignment horizontal="left" wrapText="1"/>
    </xf>
    <xf numFmtId="4" fontId="22" fillId="5" borderId="37" xfId="20" applyNumberFormat="1" applyFont="1" applyFill="1" applyBorder="1" applyAlignment="1">
      <alignment horizontal="right" wrapText="1"/>
      <protection/>
    </xf>
    <xf numFmtId="0" fontId="25" fillId="5" borderId="14" xfId="20" applyFont="1" applyFill="1" applyBorder="1" applyAlignment="1">
      <alignment horizontal="left" wrapText="1"/>
      <protection/>
    </xf>
    <xf numFmtId="0" fontId="25" fillId="0" borderId="15" xfId="0" applyFont="1" applyBorder="1" applyAlignment="1">
      <alignment horizontal="right"/>
    </xf>
    <xf numFmtId="0" fontId="1" fillId="0" borderId="14" xfId="20" applyFont="1" applyBorder="1">
      <alignment/>
      <protection/>
    </xf>
    <xf numFmtId="0" fontId="1" fillId="0" borderId="0" xfId="20" applyFont="1" applyBorder="1">
      <alignment/>
      <protection/>
    </xf>
    <xf numFmtId="0" fontId="21" fillId="0" borderId="0" xfId="20" applyFont="1" applyAlignment="1">
      <alignment wrapText="1"/>
      <protection/>
    </xf>
    <xf numFmtId="0" fontId="26" fillId="2" borderId="7" xfId="20" applyFont="1" applyFill="1" applyBorder="1" applyAlignment="1">
      <alignment horizontal="center"/>
      <protection/>
    </xf>
    <xf numFmtId="49" fontId="19" fillId="2" borderId="8" xfId="20" applyNumberFormat="1" applyFont="1" applyFill="1" applyBorder="1" applyAlignment="1">
      <alignment horizontal="left"/>
      <protection/>
    </xf>
    <xf numFmtId="0" fontId="19" fillId="2" borderId="8" xfId="20" applyFont="1" applyFill="1" applyBorder="1" applyAlignment="1">
      <alignment horizontal="left"/>
      <protection/>
    </xf>
    <xf numFmtId="0" fontId="1" fillId="2" borderId="8" xfId="20" applyFont="1" applyFill="1" applyBorder="1" applyAlignment="1">
      <alignment horizontal="center"/>
      <protection/>
    </xf>
    <xf numFmtId="4" fontId="1" fillId="2" borderId="8" xfId="20" applyNumberFormat="1" applyFont="1" applyFill="1" applyBorder="1" applyAlignment="1">
      <alignment horizontal="right"/>
      <protection/>
    </xf>
    <xf numFmtId="4" fontId="15" fillId="2" borderId="13" xfId="20" applyNumberFormat="1" applyFont="1" applyFill="1" applyBorder="1">
      <alignment/>
      <protection/>
    </xf>
    <xf numFmtId="0" fontId="1" fillId="2" borderId="7" xfId="20" applyFont="1" applyFill="1" applyBorder="1">
      <alignment/>
      <protection/>
    </xf>
    <xf numFmtId="0" fontId="1" fillId="2" borderId="8" xfId="20" applyFont="1" applyFill="1" applyBorder="1">
      <alignment/>
      <protection/>
    </xf>
    <xf numFmtId="4" fontId="1" fillId="0" borderId="0" xfId="20" applyNumberFormat="1" applyFont="1">
      <alignment/>
      <protection/>
    </xf>
    <xf numFmtId="3" fontId="21" fillId="0" borderId="0" xfId="20" applyNumberFormat="1" applyFont="1">
      <alignment/>
      <protection/>
    </xf>
    <xf numFmtId="0" fontId="27" fillId="4" borderId="7" xfId="20" applyFont="1" applyFill="1" applyBorder="1" applyAlignment="1">
      <alignment horizontal="center"/>
      <protection/>
    </xf>
    <xf numFmtId="49" fontId="19" fillId="4" borderId="8" xfId="20" applyNumberFormat="1" applyFont="1" applyFill="1" applyBorder="1" applyAlignment="1">
      <alignment horizontal="left"/>
      <protection/>
    </xf>
    <xf numFmtId="0" fontId="19" fillId="4" borderId="8" xfId="20" applyFont="1" applyFill="1" applyBorder="1">
      <alignment/>
      <protection/>
    </xf>
    <xf numFmtId="0" fontId="1" fillId="4" borderId="8" xfId="20" applyFont="1" applyFill="1" applyBorder="1" applyAlignment="1">
      <alignment horizontal="center"/>
      <protection/>
    </xf>
    <xf numFmtId="4" fontId="1" fillId="4" borderId="8" xfId="20" applyNumberFormat="1" applyFont="1" applyFill="1" applyBorder="1" applyAlignment="1">
      <alignment horizontal="right"/>
      <protection/>
    </xf>
    <xf numFmtId="4" fontId="15" fillId="4" borderId="13" xfId="20" applyNumberFormat="1" applyFont="1" applyFill="1" applyBorder="1">
      <alignment/>
      <protection/>
    </xf>
    <xf numFmtId="0" fontId="1" fillId="4" borderId="8" xfId="20" applyFont="1" applyFill="1" applyBorder="1">
      <alignment/>
      <protection/>
    </xf>
    <xf numFmtId="3" fontId="1" fillId="0" borderId="0" xfId="20" applyNumberFormat="1" applyFont="1">
      <alignment/>
      <protection/>
    </xf>
    <xf numFmtId="0" fontId="15" fillId="0" borderId="0" xfId="20" applyFont="1">
      <alignment/>
      <protection/>
    </xf>
    <xf numFmtId="0" fontId="16" fillId="3" borderId="7" xfId="20" applyFont="1" applyFill="1" applyBorder="1" applyAlignment="1" applyProtection="1">
      <alignment vertical="top" wrapText="1"/>
      <protection locked="0"/>
    </xf>
    <xf numFmtId="0" fontId="16" fillId="3" borderId="8" xfId="20" applyFont="1" applyFill="1" applyBorder="1" applyAlignment="1" applyProtection="1">
      <alignment vertical="top" wrapText="1"/>
      <protection locked="0"/>
    </xf>
    <xf numFmtId="0" fontId="16" fillId="3" borderId="13" xfId="20" applyFont="1" applyFill="1" applyBorder="1" applyAlignment="1" applyProtection="1">
      <alignment vertical="top" wrapText="1"/>
      <protection locked="0"/>
    </xf>
    <xf numFmtId="0" fontId="28" fillId="0" borderId="0" xfId="20" applyFont="1" applyAlignment="1">
      <alignment/>
      <protection/>
    </xf>
    <xf numFmtId="0" fontId="29" fillId="0" borderId="0" xfId="20" applyFont="1" applyBorder="1">
      <alignment/>
      <protection/>
    </xf>
    <xf numFmtId="3" fontId="29" fillId="0" borderId="0" xfId="20" applyNumberFormat="1" applyFont="1" applyBorder="1" applyAlignment="1">
      <alignment horizontal="right"/>
      <protection/>
    </xf>
    <xf numFmtId="4" fontId="29" fillId="0" borderId="0" xfId="20" applyNumberFormat="1" applyFont="1" applyBorder="1">
      <alignment/>
      <protection/>
    </xf>
    <xf numFmtId="0" fontId="28" fillId="0" borderId="0" xfId="20" applyFont="1" applyBorder="1" applyAlignment="1">
      <alignment/>
      <protection/>
    </xf>
    <xf numFmtId="0" fontId="1" fillId="0" borderId="0" xfId="20" applyFont="1" applyBorder="1" applyAlignment="1">
      <alignment horizontal="right"/>
      <protection/>
    </xf>
    <xf numFmtId="4" fontId="23" fillId="3" borderId="37" xfId="20" applyNumberFormat="1" applyFont="1" applyFill="1" applyBorder="1" applyAlignment="1" applyProtection="1">
      <alignment horizontal="right" shrinkToFit="1"/>
      <protection locked="0"/>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TS\BUILDpower\MSOffice\RKPO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chazeč"/>
      <sheetName val="Stavba"/>
      <sheetName val="Rekapitulace"/>
      <sheetName val="Objekt"/>
    </sheetNames>
    <sheetDataSet>
      <sheetData sheetId="0" refreshError="1"/>
      <sheetData sheetId="1">
        <row r="94">
          <cell r="F94">
            <v>0</v>
          </cell>
        </row>
      </sheetData>
      <sheetData sheetId="2" refreshError="1"/>
      <sheetData sheetId="3"/>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topLeftCell="A1">
      <selection activeCell="B5" sqref="B5:G5"/>
    </sheetView>
  </sheetViews>
  <sheetFormatPr defaultColWidth="9.00390625" defaultRowHeight="12.75"/>
  <cols>
    <col min="1" max="1" width="23.125" style="0" customWidth="1"/>
  </cols>
  <sheetData>
    <row r="1" spans="1:16" ht="12.75">
      <c r="A1" s="1"/>
      <c r="B1" s="1"/>
      <c r="C1" s="1"/>
      <c r="D1" s="1"/>
      <c r="E1" s="1"/>
      <c r="F1" s="1"/>
      <c r="G1" s="1"/>
      <c r="H1" s="1"/>
      <c r="I1" s="1"/>
      <c r="J1" s="1"/>
      <c r="K1" s="1"/>
      <c r="L1" s="1"/>
      <c r="M1" s="1"/>
      <c r="N1" s="1"/>
      <c r="O1" s="1"/>
      <c r="P1" s="1"/>
    </row>
    <row r="2" spans="1:16" ht="15.75">
      <c r="A2" s="2" t="s">
        <v>0</v>
      </c>
      <c r="B2" s="3"/>
      <c r="C2" s="1"/>
      <c r="D2" s="1"/>
      <c r="E2" s="1"/>
      <c r="F2" s="1"/>
      <c r="G2" s="1"/>
      <c r="H2" s="1"/>
      <c r="I2" s="1"/>
      <c r="J2" s="1"/>
      <c r="K2" s="1"/>
      <c r="L2" s="1"/>
      <c r="M2" s="1"/>
      <c r="N2" s="1"/>
      <c r="O2" s="1"/>
      <c r="P2" s="1"/>
    </row>
    <row r="3" spans="1:16" ht="4.5" customHeight="1">
      <c r="A3" s="2"/>
      <c r="B3" s="3"/>
      <c r="C3" s="1"/>
      <c r="D3" s="1"/>
      <c r="E3" s="1"/>
      <c r="F3" s="1"/>
      <c r="G3" s="1"/>
      <c r="H3" s="1"/>
      <c r="I3" s="1"/>
      <c r="J3" s="1"/>
      <c r="K3" s="1"/>
      <c r="L3" s="1"/>
      <c r="M3" s="1"/>
      <c r="N3" s="1"/>
      <c r="O3" s="1"/>
      <c r="P3" s="1"/>
    </row>
    <row r="4" spans="1:16" ht="7.5" customHeight="1" thickBot="1">
      <c r="A4" s="4"/>
      <c r="B4" s="3"/>
      <c r="C4" s="1"/>
      <c r="D4" s="1"/>
      <c r="E4" s="1"/>
      <c r="F4" s="1"/>
      <c r="G4" s="1"/>
      <c r="H4" s="1"/>
      <c r="I4" s="1"/>
      <c r="J4" s="1"/>
      <c r="K4" s="1"/>
      <c r="L4" s="1"/>
      <c r="M4" s="1"/>
      <c r="N4" s="1"/>
      <c r="O4" s="1"/>
      <c r="P4" s="1"/>
    </row>
    <row r="5" spans="1:16" ht="12.75">
      <c r="A5" s="5" t="s">
        <v>1</v>
      </c>
      <c r="B5" s="6" t="s">
        <v>2</v>
      </c>
      <c r="C5" s="6"/>
      <c r="D5" s="6"/>
      <c r="E5" s="6"/>
      <c r="F5" s="6"/>
      <c r="G5" s="7"/>
      <c r="H5" s="1"/>
      <c r="I5" s="1"/>
      <c r="J5" s="1"/>
      <c r="K5" s="1"/>
      <c r="L5" s="1"/>
      <c r="M5" s="1"/>
      <c r="N5" s="1"/>
      <c r="O5" s="1"/>
      <c r="P5" s="1"/>
    </row>
    <row r="6" spans="1:16" ht="12.75">
      <c r="A6" s="8" t="s">
        <v>3</v>
      </c>
      <c r="B6" s="9"/>
      <c r="C6" s="9"/>
      <c r="D6" s="9"/>
      <c r="E6" s="9"/>
      <c r="F6" s="9"/>
      <c r="G6" s="10"/>
      <c r="H6" s="1"/>
      <c r="I6" s="1"/>
      <c r="J6" s="1"/>
      <c r="K6" s="1"/>
      <c r="L6" s="1"/>
      <c r="M6" s="1"/>
      <c r="N6" s="1"/>
      <c r="O6" s="1"/>
      <c r="P6" s="1"/>
    </row>
    <row r="7" spans="1:16" ht="12.75">
      <c r="A7" s="8" t="s">
        <v>4</v>
      </c>
      <c r="B7" s="9"/>
      <c r="C7" s="9"/>
      <c r="D7" s="9"/>
      <c r="E7" s="9"/>
      <c r="F7" s="9"/>
      <c r="G7" s="10"/>
      <c r="H7" s="1"/>
      <c r="I7" s="1"/>
      <c r="J7" s="1"/>
      <c r="K7" s="1"/>
      <c r="L7" s="1"/>
      <c r="M7" s="1"/>
      <c r="N7" s="1"/>
      <c r="O7" s="1"/>
      <c r="P7" s="1"/>
    </row>
    <row r="8" spans="1:16" ht="12.75">
      <c r="A8" s="8" t="s">
        <v>5</v>
      </c>
      <c r="B8" s="9"/>
      <c r="C8" s="9"/>
      <c r="D8" s="9"/>
      <c r="E8" s="9"/>
      <c r="F8" s="9"/>
      <c r="G8" s="10"/>
      <c r="H8" s="1"/>
      <c r="I8" s="1"/>
      <c r="J8" s="1"/>
      <c r="K8" s="1"/>
      <c r="L8" s="1"/>
      <c r="M8" s="1"/>
      <c r="N8" s="1"/>
      <c r="O8" s="1"/>
      <c r="P8" s="1"/>
    </row>
    <row r="9" spans="1:16" ht="12.75">
      <c r="A9" s="8" t="s">
        <v>6</v>
      </c>
      <c r="B9" s="9"/>
      <c r="C9" s="9"/>
      <c r="D9" s="9"/>
      <c r="E9" s="9"/>
      <c r="F9" s="9"/>
      <c r="G9" s="10"/>
      <c r="H9" s="1"/>
      <c r="I9" s="1"/>
      <c r="J9" s="1"/>
      <c r="K9" s="1"/>
      <c r="L9" s="1"/>
      <c r="M9" s="1"/>
      <c r="N9" s="1"/>
      <c r="O9" s="1"/>
      <c r="P9" s="1"/>
    </row>
    <row r="10" spans="1:16" ht="12.75">
      <c r="A10" s="8" t="s">
        <v>7</v>
      </c>
      <c r="B10" s="9"/>
      <c r="C10" s="9"/>
      <c r="D10" s="9"/>
      <c r="E10" s="9"/>
      <c r="F10" s="9"/>
      <c r="G10" s="10"/>
      <c r="H10" s="1"/>
      <c r="I10" s="1"/>
      <c r="J10" s="1"/>
      <c r="K10" s="1"/>
      <c r="L10" s="1"/>
      <c r="M10" s="1"/>
      <c r="N10" s="1"/>
      <c r="O10" s="1"/>
      <c r="P10" s="1"/>
    </row>
    <row r="11" spans="1:16" ht="12.75">
      <c r="A11" s="8" t="s">
        <v>8</v>
      </c>
      <c r="B11" s="11"/>
      <c r="C11" s="11"/>
      <c r="D11" s="11"/>
      <c r="E11" s="11"/>
      <c r="F11" s="11"/>
      <c r="G11" s="12"/>
      <c r="H11" s="1"/>
      <c r="I11" s="1"/>
      <c r="J11" s="1"/>
      <c r="K11" s="1"/>
      <c r="L11" s="1"/>
      <c r="M11" s="1"/>
      <c r="N11" s="1"/>
      <c r="O11" s="1"/>
      <c r="P11" s="1"/>
    </row>
    <row r="12" spans="1:16" ht="12.75">
      <c r="A12" s="8" t="s">
        <v>9</v>
      </c>
      <c r="B12" s="13"/>
      <c r="C12" s="14"/>
      <c r="D12" s="14"/>
      <c r="E12" s="14"/>
      <c r="F12" s="14"/>
      <c r="G12" s="15"/>
      <c r="H12" s="1"/>
      <c r="I12" s="1"/>
      <c r="J12" s="1"/>
      <c r="K12" s="1"/>
      <c r="L12" s="1"/>
      <c r="M12" s="1"/>
      <c r="N12" s="1"/>
      <c r="O12" s="1"/>
      <c r="P12" s="1"/>
    </row>
    <row r="13" spans="1:16" ht="13.5" thickBot="1">
      <c r="A13" s="16" t="s">
        <v>10</v>
      </c>
      <c r="B13" s="17"/>
      <c r="C13" s="17"/>
      <c r="D13" s="17"/>
      <c r="E13" s="17"/>
      <c r="F13" s="17"/>
      <c r="G13" s="18"/>
      <c r="H13" s="1"/>
      <c r="I13" s="1"/>
      <c r="J13" s="1"/>
      <c r="K13" s="1"/>
      <c r="L13" s="1"/>
      <c r="M13" s="1"/>
      <c r="N13" s="1"/>
      <c r="O13" s="1"/>
      <c r="P13" s="1"/>
    </row>
    <row r="14" spans="1:16" ht="12.75">
      <c r="A14" s="1"/>
      <c r="B14" s="1"/>
      <c r="C14" s="1"/>
      <c r="D14" s="1"/>
      <c r="E14" s="1"/>
      <c r="F14" s="1"/>
      <c r="G14" s="1"/>
      <c r="H14" s="1"/>
      <c r="I14" s="1"/>
      <c r="J14" s="1"/>
      <c r="K14" s="1"/>
      <c r="L14" s="1"/>
      <c r="M14" s="1"/>
      <c r="N14" s="1"/>
      <c r="O14" s="1"/>
      <c r="P14" s="1"/>
    </row>
    <row r="15" spans="1:16" ht="12.75">
      <c r="A15" s="1"/>
      <c r="B15" s="1"/>
      <c r="C15" s="1"/>
      <c r="D15" s="1"/>
      <c r="E15" s="1"/>
      <c r="F15" s="1"/>
      <c r="G15" s="1"/>
      <c r="H15" s="1"/>
      <c r="I15" s="1"/>
      <c r="J15" s="1"/>
      <c r="K15" s="1"/>
      <c r="L15" s="1"/>
      <c r="M15" s="1"/>
      <c r="N15" s="1"/>
      <c r="O15" s="1"/>
      <c r="P15" s="1"/>
    </row>
    <row r="16" spans="1:16" ht="12.75">
      <c r="A16" s="19" t="s">
        <v>11</v>
      </c>
      <c r="B16" s="1"/>
      <c r="C16" s="1"/>
      <c r="D16" s="1"/>
      <c r="E16" s="1"/>
      <c r="F16" s="1"/>
      <c r="G16" s="1"/>
      <c r="H16" s="1"/>
      <c r="I16" s="1"/>
      <c r="J16" s="1"/>
      <c r="K16" s="1"/>
      <c r="L16" s="1"/>
      <c r="M16" s="1"/>
      <c r="N16" s="1"/>
      <c r="O16" s="1"/>
      <c r="P16" s="1"/>
    </row>
    <row r="17" spans="1:16" ht="72.75" customHeight="1">
      <c r="A17" s="20" t="s">
        <v>12</v>
      </c>
      <c r="B17" s="20"/>
      <c r="C17" s="20"/>
      <c r="D17" s="20"/>
      <c r="E17" s="20"/>
      <c r="F17" s="20"/>
      <c r="G17" s="20"/>
      <c r="H17" s="1"/>
      <c r="I17" s="1"/>
      <c r="J17" s="1"/>
      <c r="K17" s="1"/>
      <c r="L17" s="1"/>
      <c r="M17" s="1"/>
      <c r="N17" s="1"/>
      <c r="O17" s="1"/>
      <c r="P17" s="1"/>
    </row>
    <row r="18" spans="1:16" ht="28.5" customHeight="1">
      <c r="A18" s="20" t="s">
        <v>13</v>
      </c>
      <c r="B18" s="20"/>
      <c r="C18" s="20"/>
      <c r="D18" s="20"/>
      <c r="E18" s="20"/>
      <c r="F18" s="20"/>
      <c r="G18" s="20"/>
      <c r="H18" s="1"/>
      <c r="I18" s="1"/>
      <c r="J18" s="1"/>
      <c r="K18" s="1"/>
      <c r="L18" s="1"/>
      <c r="M18" s="1"/>
      <c r="N18" s="1"/>
      <c r="O18" s="1"/>
      <c r="P18" s="1"/>
    </row>
    <row r="19" spans="1:16" ht="12.75">
      <c r="A19" s="1"/>
      <c r="B19" s="1"/>
      <c r="C19" s="1"/>
      <c r="D19" s="1"/>
      <c r="E19" s="1"/>
      <c r="F19" s="1"/>
      <c r="G19" s="1"/>
      <c r="H19" s="1"/>
      <c r="I19" s="1"/>
      <c r="J19" s="1"/>
      <c r="K19" s="1"/>
      <c r="L19" s="1"/>
      <c r="M19" s="1"/>
      <c r="N19" s="1"/>
      <c r="O19" s="1"/>
      <c r="P19" s="1"/>
    </row>
    <row r="20" spans="1:16" ht="12.75">
      <c r="A20" s="1"/>
      <c r="B20" s="1"/>
      <c r="C20" s="1"/>
      <c r="D20" s="1"/>
      <c r="E20" s="1"/>
      <c r="F20" s="1"/>
      <c r="G20" s="1"/>
      <c r="H20" s="1"/>
      <c r="I20" s="1"/>
      <c r="J20" s="1"/>
      <c r="K20" s="1"/>
      <c r="L20" s="1"/>
      <c r="M20" s="1"/>
      <c r="N20" s="1"/>
      <c r="O20" s="1"/>
      <c r="P20" s="1"/>
    </row>
    <row r="21" spans="1:16" ht="12.75">
      <c r="A21" s="1"/>
      <c r="B21" s="1"/>
      <c r="C21" s="1"/>
      <c r="D21" s="1"/>
      <c r="E21" s="1"/>
      <c r="F21" s="1"/>
      <c r="G21" s="1"/>
      <c r="H21" s="1"/>
      <c r="I21" s="1"/>
      <c r="J21" s="1"/>
      <c r="K21" s="1"/>
      <c r="L21" s="1"/>
      <c r="M21" s="1"/>
      <c r="N21" s="1"/>
      <c r="O21" s="1"/>
      <c r="P21" s="1"/>
    </row>
    <row r="22" spans="1:16" ht="12.75">
      <c r="A22" s="1"/>
      <c r="B22" s="1"/>
      <c r="C22" s="1"/>
      <c r="D22" s="1"/>
      <c r="E22" s="1"/>
      <c r="F22" s="1"/>
      <c r="G22" s="1"/>
      <c r="H22" s="1"/>
      <c r="I22" s="1"/>
      <c r="J22" s="1"/>
      <c r="K22" s="1"/>
      <c r="L22" s="1"/>
      <c r="M22" s="1"/>
      <c r="N22" s="1"/>
      <c r="O22" s="1"/>
      <c r="P22" s="1"/>
    </row>
    <row r="23" spans="1:16" ht="12.75">
      <c r="A23" s="1"/>
      <c r="B23" s="1"/>
      <c r="C23" s="1"/>
      <c r="D23" s="1"/>
      <c r="E23" s="1"/>
      <c r="F23" s="1"/>
      <c r="G23" s="1"/>
      <c r="H23" s="1"/>
      <c r="I23" s="1"/>
      <c r="J23" s="1"/>
      <c r="K23" s="1"/>
      <c r="L23" s="1"/>
      <c r="M23" s="1"/>
      <c r="N23" s="1"/>
      <c r="O23" s="1"/>
      <c r="P23" s="1"/>
    </row>
    <row r="24" spans="1:16" ht="12.75">
      <c r="A24" s="1"/>
      <c r="B24" s="1"/>
      <c r="C24" s="1"/>
      <c r="D24" s="1"/>
      <c r="E24" s="1"/>
      <c r="F24" s="1"/>
      <c r="G24" s="1"/>
      <c r="H24" s="1"/>
      <c r="I24" s="1"/>
      <c r="J24" s="1"/>
      <c r="K24" s="1"/>
      <c r="L24" s="1"/>
      <c r="M24" s="1"/>
      <c r="N24" s="1"/>
      <c r="O24" s="1"/>
      <c r="P24" s="1"/>
    </row>
    <row r="25" spans="1:16" ht="12.75">
      <c r="A25" s="1"/>
      <c r="B25" s="1"/>
      <c r="C25" s="1"/>
      <c r="D25" s="1"/>
      <c r="E25" s="1"/>
      <c r="F25" s="1"/>
      <c r="G25" s="1"/>
      <c r="H25" s="1"/>
      <c r="I25" s="1"/>
      <c r="J25" s="1"/>
      <c r="K25" s="1"/>
      <c r="L25" s="1"/>
      <c r="M25" s="1"/>
      <c r="N25" s="1"/>
      <c r="O25" s="1"/>
      <c r="P25" s="1"/>
    </row>
    <row r="26" spans="1:16" ht="12.75">
      <c r="A26" s="1"/>
      <c r="B26" s="1"/>
      <c r="C26" s="1"/>
      <c r="D26" s="1"/>
      <c r="E26" s="1"/>
      <c r="F26" s="1"/>
      <c r="G26" s="1"/>
      <c r="H26" s="1"/>
      <c r="I26" s="1"/>
      <c r="J26" s="1"/>
      <c r="K26" s="1"/>
      <c r="L26" s="1"/>
      <c r="M26" s="1"/>
      <c r="N26" s="1"/>
      <c r="O26" s="1"/>
      <c r="P26" s="1"/>
    </row>
    <row r="27" spans="1:16" ht="12.75">
      <c r="A27" s="1"/>
      <c r="B27" s="1"/>
      <c r="C27" s="1"/>
      <c r="D27" s="1"/>
      <c r="E27" s="1"/>
      <c r="F27" s="1"/>
      <c r="G27" s="1"/>
      <c r="H27" s="1"/>
      <c r="I27" s="1"/>
      <c r="J27" s="1"/>
      <c r="K27" s="1"/>
      <c r="L27" s="1"/>
      <c r="M27" s="1"/>
      <c r="N27" s="1"/>
      <c r="O27" s="1"/>
      <c r="P27" s="1"/>
    </row>
    <row r="28" spans="1:16" ht="12.75">
      <c r="A28" s="1"/>
      <c r="B28" s="1"/>
      <c r="C28" s="1"/>
      <c r="D28" s="1"/>
      <c r="E28" s="1"/>
      <c r="F28" s="1"/>
      <c r="G28" s="1"/>
      <c r="H28" s="1"/>
      <c r="I28" s="1"/>
      <c r="J28" s="1"/>
      <c r="K28" s="1"/>
      <c r="L28" s="1"/>
      <c r="M28" s="1"/>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2.75">
      <c r="A34" s="1"/>
      <c r="B34" s="1"/>
      <c r="C34" s="1"/>
      <c r="D34" s="1"/>
      <c r="E34" s="1"/>
      <c r="F34" s="1"/>
      <c r="G34" s="1"/>
      <c r="H34" s="1"/>
      <c r="I34" s="1"/>
      <c r="J34" s="1"/>
      <c r="K34" s="1"/>
      <c r="L34" s="1"/>
      <c r="M34" s="1"/>
      <c r="N34" s="1"/>
      <c r="O34" s="1"/>
      <c r="P34" s="1"/>
    </row>
    <row r="35" spans="1:16" ht="12.75">
      <c r="A35" s="1"/>
      <c r="B35" s="1"/>
      <c r="C35" s="1"/>
      <c r="D35" s="1"/>
      <c r="E35" s="1"/>
      <c r="F35" s="1"/>
      <c r="G35" s="1"/>
      <c r="H35" s="1"/>
      <c r="I35" s="1"/>
      <c r="J35" s="1"/>
      <c r="K35" s="1"/>
      <c r="L35" s="1"/>
      <c r="M35" s="1"/>
      <c r="N35" s="1"/>
      <c r="O35" s="1"/>
      <c r="P35" s="1"/>
    </row>
    <row r="36" spans="1:16" ht="12.75">
      <c r="A36" s="1"/>
      <c r="B36" s="1"/>
      <c r="C36" s="1"/>
      <c r="D36" s="1"/>
      <c r="E36" s="1"/>
      <c r="F36" s="1"/>
      <c r="G36" s="1"/>
      <c r="H36" s="1"/>
      <c r="I36" s="1"/>
      <c r="J36" s="1"/>
      <c r="K36" s="1"/>
      <c r="L36" s="1"/>
      <c r="M36" s="1"/>
      <c r="N36" s="1"/>
      <c r="O36" s="1"/>
      <c r="P36" s="1"/>
    </row>
    <row r="37" spans="1:16" ht="12.75">
      <c r="A37" s="1"/>
      <c r="B37" s="1"/>
      <c r="C37" s="1"/>
      <c r="D37" s="1"/>
      <c r="E37" s="1"/>
      <c r="F37" s="1"/>
      <c r="G37" s="1"/>
      <c r="H37" s="1"/>
      <c r="I37" s="1"/>
      <c r="J37" s="1"/>
      <c r="K37" s="1"/>
      <c r="L37" s="1"/>
      <c r="M37" s="1"/>
      <c r="N37" s="1"/>
      <c r="O37" s="1"/>
      <c r="P37" s="1"/>
    </row>
    <row r="38" spans="1:16" ht="12.75">
      <c r="A38" s="1"/>
      <c r="B38" s="1"/>
      <c r="C38" s="1"/>
      <c r="D38" s="1"/>
      <c r="E38" s="1"/>
      <c r="F38" s="1"/>
      <c r="G38" s="1"/>
      <c r="H38" s="1"/>
      <c r="I38" s="1"/>
      <c r="J38" s="1"/>
      <c r="K38" s="1"/>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1"/>
      <c r="C41" s="1"/>
      <c r="D41" s="1"/>
      <c r="E41" s="1"/>
      <c r="F41" s="1"/>
      <c r="G41" s="1"/>
      <c r="H41" s="1"/>
      <c r="I41" s="1"/>
      <c r="J41" s="1"/>
      <c r="K41" s="1"/>
      <c r="L41" s="1"/>
      <c r="M41" s="1"/>
      <c r="N41" s="1"/>
      <c r="O41" s="1"/>
      <c r="P41" s="1"/>
    </row>
    <row r="42" spans="1:16" ht="12.75">
      <c r="A42" s="1"/>
      <c r="B42" s="1"/>
      <c r="C42" s="1"/>
      <c r="D42" s="1"/>
      <c r="E42" s="1"/>
      <c r="F42" s="1"/>
      <c r="G42" s="1"/>
      <c r="H42" s="1"/>
      <c r="I42" s="1"/>
      <c r="J42" s="1"/>
      <c r="K42" s="1"/>
      <c r="L42" s="1"/>
      <c r="M42" s="1"/>
      <c r="N42" s="1"/>
      <c r="O42" s="1"/>
      <c r="P42" s="1"/>
    </row>
    <row r="43" spans="1:16" ht="12.75">
      <c r="A43" s="1"/>
      <c r="B43" s="1"/>
      <c r="C43" s="1"/>
      <c r="D43" s="1"/>
      <c r="E43" s="1"/>
      <c r="F43" s="1"/>
      <c r="G43" s="1"/>
      <c r="H43" s="1"/>
      <c r="I43" s="1"/>
      <c r="J43" s="1"/>
      <c r="K43" s="1"/>
      <c r="L43" s="1"/>
      <c r="M43" s="1"/>
      <c r="N43" s="1"/>
      <c r="O43" s="1"/>
      <c r="P43" s="1"/>
    </row>
    <row r="44" spans="1:16" ht="12.75">
      <c r="A44" s="1"/>
      <c r="B44" s="1"/>
      <c r="C44" s="1"/>
      <c r="D44" s="1"/>
      <c r="E44" s="1"/>
      <c r="F44" s="1"/>
      <c r="G44" s="1"/>
      <c r="H44" s="1"/>
      <c r="I44" s="1"/>
      <c r="J44" s="1"/>
      <c r="K44" s="1"/>
      <c r="L44" s="1"/>
      <c r="M44" s="1"/>
      <c r="N44" s="1"/>
      <c r="O44" s="1"/>
      <c r="P44" s="1"/>
    </row>
    <row r="45" spans="1:16" ht="12.75">
      <c r="A45" s="1"/>
      <c r="B45" s="1"/>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row r="58" spans="1:16" ht="12.75">
      <c r="A58" s="1"/>
      <c r="B58" s="1"/>
      <c r="C58" s="1"/>
      <c r="D58" s="1"/>
      <c r="E58" s="1"/>
      <c r="F58" s="1"/>
      <c r="G58" s="1"/>
      <c r="H58" s="1"/>
      <c r="I58" s="1"/>
      <c r="J58" s="1"/>
      <c r="K58" s="1"/>
      <c r="L58" s="1"/>
      <c r="M58" s="1"/>
      <c r="N58" s="1"/>
      <c r="O58" s="1"/>
      <c r="P58" s="1"/>
    </row>
    <row r="59" spans="1:16" ht="12.75">
      <c r="A59" s="1"/>
      <c r="B59" s="1"/>
      <c r="C59" s="1"/>
      <c r="D59" s="1"/>
      <c r="E59" s="1"/>
      <c r="F59" s="1"/>
      <c r="G59" s="1"/>
      <c r="H59" s="1"/>
      <c r="I59" s="1"/>
      <c r="J59" s="1"/>
      <c r="K59" s="1"/>
      <c r="L59" s="1"/>
      <c r="M59" s="1"/>
      <c r="N59" s="1"/>
      <c r="O59" s="1"/>
      <c r="P59" s="1"/>
    </row>
    <row r="60" spans="1:16" ht="12.75">
      <c r="A60" s="1"/>
      <c r="B60" s="1"/>
      <c r="C60" s="1"/>
      <c r="D60" s="1"/>
      <c r="E60" s="1"/>
      <c r="F60" s="1"/>
      <c r="G60" s="1"/>
      <c r="H60" s="1"/>
      <c r="I60" s="1"/>
      <c r="J60" s="1"/>
      <c r="K60" s="1"/>
      <c r="L60" s="1"/>
      <c r="M60" s="1"/>
      <c r="N60" s="1"/>
      <c r="O60" s="1"/>
      <c r="P60" s="1"/>
    </row>
    <row r="61" spans="1:16" ht="12.75">
      <c r="A61" s="1"/>
      <c r="B61" s="1"/>
      <c r="C61" s="1"/>
      <c r="D61" s="1"/>
      <c r="E61" s="1"/>
      <c r="F61" s="1"/>
      <c r="G61" s="1"/>
      <c r="H61" s="1"/>
      <c r="I61" s="1"/>
      <c r="J61" s="1"/>
      <c r="K61" s="1"/>
      <c r="L61" s="1"/>
      <c r="M61" s="1"/>
      <c r="N61" s="1"/>
      <c r="O61" s="1"/>
      <c r="P61" s="1"/>
    </row>
    <row r="62" spans="1:16" ht="12.75">
      <c r="A62" s="1"/>
      <c r="B62" s="1"/>
      <c r="C62" s="1"/>
      <c r="D62" s="1"/>
      <c r="E62" s="1"/>
      <c r="F62" s="1"/>
      <c r="G62" s="1"/>
      <c r="H62" s="1"/>
      <c r="I62" s="1"/>
      <c r="J62" s="1"/>
      <c r="K62" s="1"/>
      <c r="L62" s="1"/>
      <c r="M62" s="1"/>
      <c r="N62" s="1"/>
      <c r="O62" s="1"/>
      <c r="P62" s="1"/>
    </row>
    <row r="63" spans="1:16" ht="12.75">
      <c r="A63" s="1"/>
      <c r="B63" s="1"/>
      <c r="C63" s="1"/>
      <c r="D63" s="1"/>
      <c r="E63" s="1"/>
      <c r="F63" s="1"/>
      <c r="G63" s="1"/>
      <c r="H63" s="1"/>
      <c r="I63" s="1"/>
      <c r="J63" s="1"/>
      <c r="K63" s="1"/>
      <c r="L63" s="1"/>
      <c r="M63" s="1"/>
      <c r="N63" s="1"/>
      <c r="O63" s="1"/>
      <c r="P63" s="1"/>
    </row>
    <row r="64" spans="1:16" ht="12.75">
      <c r="A64" s="1"/>
      <c r="B64" s="1"/>
      <c r="C64" s="1"/>
      <c r="D64" s="1"/>
      <c r="E64" s="1"/>
      <c r="F64" s="1"/>
      <c r="G64" s="1"/>
      <c r="H64" s="1"/>
      <c r="I64" s="1"/>
      <c r="J64" s="1"/>
      <c r="K64" s="1"/>
      <c r="L64" s="1"/>
      <c r="M64" s="1"/>
      <c r="N64" s="1"/>
      <c r="O64" s="1"/>
      <c r="P64" s="1"/>
    </row>
    <row r="65" spans="1:16" ht="12.75">
      <c r="A65" s="1"/>
      <c r="B65" s="1"/>
      <c r="C65" s="1"/>
      <c r="D65" s="1"/>
      <c r="E65" s="1"/>
      <c r="F65" s="1"/>
      <c r="G65" s="1"/>
      <c r="H65" s="1"/>
      <c r="I65" s="1"/>
      <c r="J65" s="1"/>
      <c r="K65" s="1"/>
      <c r="L65" s="1"/>
      <c r="M65" s="1"/>
      <c r="N65" s="1"/>
      <c r="O65" s="1"/>
      <c r="P65" s="1"/>
    </row>
    <row r="66" spans="1:16" ht="12.75">
      <c r="A66" s="1"/>
      <c r="B66" s="1"/>
      <c r="C66" s="1"/>
      <c r="D66" s="1"/>
      <c r="E66" s="1"/>
      <c r="F66" s="1"/>
      <c r="G66" s="1"/>
      <c r="H66" s="1"/>
      <c r="I66" s="1"/>
      <c r="J66" s="1"/>
      <c r="K66" s="1"/>
      <c r="L66" s="1"/>
      <c r="M66" s="1"/>
      <c r="N66" s="1"/>
      <c r="O66" s="1"/>
      <c r="P66" s="1"/>
    </row>
    <row r="67" spans="1:16" ht="12.75">
      <c r="A67" s="1"/>
      <c r="B67" s="1"/>
      <c r="C67" s="1"/>
      <c r="D67" s="1"/>
      <c r="E67" s="1"/>
      <c r="F67" s="1"/>
      <c r="G67" s="1"/>
      <c r="H67" s="1"/>
      <c r="I67" s="1"/>
      <c r="J67" s="1"/>
      <c r="K67" s="1"/>
      <c r="L67" s="1"/>
      <c r="M67" s="1"/>
      <c r="N67" s="1"/>
      <c r="O67" s="1"/>
      <c r="P67" s="1"/>
    </row>
    <row r="68" spans="1:16" ht="12.75">
      <c r="A68" s="1"/>
      <c r="B68" s="1"/>
      <c r="C68" s="1"/>
      <c r="D68" s="1"/>
      <c r="E68" s="1"/>
      <c r="F68" s="1"/>
      <c r="G68" s="1"/>
      <c r="H68" s="1"/>
      <c r="I68" s="1"/>
      <c r="J68" s="1"/>
      <c r="K68" s="1"/>
      <c r="L68" s="1"/>
      <c r="M68" s="1"/>
      <c r="N68" s="1"/>
      <c r="O68" s="1"/>
      <c r="P68" s="1"/>
    </row>
    <row r="69" spans="1:16" ht="12.75">
      <c r="A69" s="1"/>
      <c r="B69" s="1"/>
      <c r="C69" s="1"/>
      <c r="D69" s="1"/>
      <c r="E69" s="1"/>
      <c r="F69" s="1"/>
      <c r="G69" s="1"/>
      <c r="H69" s="1"/>
      <c r="I69" s="1"/>
      <c r="J69" s="1"/>
      <c r="K69" s="1"/>
      <c r="L69" s="1"/>
      <c r="M69" s="1"/>
      <c r="N69" s="1"/>
      <c r="O69" s="1"/>
      <c r="P69" s="1"/>
    </row>
    <row r="70" spans="1:16" ht="12.75">
      <c r="A70" s="1"/>
      <c r="B70" s="1"/>
      <c r="C70" s="1"/>
      <c r="D70" s="1"/>
      <c r="E70" s="1"/>
      <c r="F70" s="1"/>
      <c r="G70" s="1"/>
      <c r="H70" s="1"/>
      <c r="I70" s="1"/>
      <c r="J70" s="1"/>
      <c r="K70" s="1"/>
      <c r="L70" s="1"/>
      <c r="M70" s="1"/>
      <c r="N70" s="1"/>
      <c r="O70" s="1"/>
      <c r="P70" s="1"/>
    </row>
    <row r="71" spans="1:16" ht="12.75">
      <c r="A71" s="1"/>
      <c r="B71" s="1"/>
      <c r="C71" s="1"/>
      <c r="D71" s="1"/>
      <c r="E71" s="1"/>
      <c r="F71" s="1"/>
      <c r="G71" s="1"/>
      <c r="H71" s="1"/>
      <c r="I71" s="1"/>
      <c r="J71" s="1"/>
      <c r="K71" s="1"/>
      <c r="L71" s="1"/>
      <c r="M71" s="1"/>
      <c r="N71" s="1"/>
      <c r="O71" s="1"/>
      <c r="P71" s="1"/>
    </row>
    <row r="72" spans="1:16" ht="12.75">
      <c r="A72" s="1"/>
      <c r="B72" s="1"/>
      <c r="C72" s="1"/>
      <c r="D72" s="1"/>
      <c r="E72" s="1"/>
      <c r="F72" s="1"/>
      <c r="G72" s="1"/>
      <c r="H72" s="1"/>
      <c r="I72" s="1"/>
      <c r="J72" s="1"/>
      <c r="K72" s="1"/>
      <c r="L72" s="1"/>
      <c r="M72" s="1"/>
      <c r="N72" s="1"/>
      <c r="O72" s="1"/>
      <c r="P72" s="1"/>
    </row>
    <row r="73" spans="1:16" ht="12.75">
      <c r="A73" s="1"/>
      <c r="B73" s="1"/>
      <c r="C73" s="1"/>
      <c r="D73" s="1"/>
      <c r="E73" s="1"/>
      <c r="F73" s="1"/>
      <c r="G73" s="1"/>
      <c r="H73" s="1"/>
      <c r="I73" s="1"/>
      <c r="J73" s="1"/>
      <c r="K73" s="1"/>
      <c r="L73" s="1"/>
      <c r="M73" s="1"/>
      <c r="N73" s="1"/>
      <c r="O73" s="1"/>
      <c r="P73" s="1"/>
    </row>
    <row r="74" spans="1:16" ht="12.75">
      <c r="A74" s="1"/>
      <c r="B74" s="1"/>
      <c r="C74" s="1"/>
      <c r="D74" s="1"/>
      <c r="E74" s="1"/>
      <c r="F74" s="1"/>
      <c r="G74" s="1"/>
      <c r="H74" s="1"/>
      <c r="I74" s="1"/>
      <c r="J74" s="1"/>
      <c r="K74" s="1"/>
      <c r="L74" s="1"/>
      <c r="M74" s="1"/>
      <c r="N74" s="1"/>
      <c r="O74" s="1"/>
      <c r="P74" s="1"/>
    </row>
    <row r="75" spans="1:16" ht="12.75">
      <c r="A75" s="1"/>
      <c r="B75" s="1"/>
      <c r="C75" s="1"/>
      <c r="D75" s="1"/>
      <c r="E75" s="1"/>
      <c r="F75" s="1"/>
      <c r="G75" s="1"/>
      <c r="H75" s="1"/>
      <c r="I75" s="1"/>
      <c r="J75" s="1"/>
      <c r="K75" s="1"/>
      <c r="L75" s="1"/>
      <c r="M75" s="1"/>
      <c r="N75" s="1"/>
      <c r="O75" s="1"/>
      <c r="P75" s="1"/>
    </row>
    <row r="76" spans="1:16" ht="12.75">
      <c r="A76" s="1"/>
      <c r="B76" s="1"/>
      <c r="C76" s="1"/>
      <c r="D76" s="1"/>
      <c r="E76" s="1"/>
      <c r="F76" s="1"/>
      <c r="G76" s="1"/>
      <c r="H76" s="1"/>
      <c r="I76" s="1"/>
      <c r="J76" s="1"/>
      <c r="K76" s="1"/>
      <c r="L76" s="1"/>
      <c r="M76" s="1"/>
      <c r="N76" s="1"/>
      <c r="O76" s="1"/>
      <c r="P76" s="1"/>
    </row>
    <row r="77" spans="1:16" ht="12.75">
      <c r="A77" s="1"/>
      <c r="B77" s="1"/>
      <c r="C77" s="1"/>
      <c r="D77" s="1"/>
      <c r="E77" s="1"/>
      <c r="F77" s="1"/>
      <c r="G77" s="1"/>
      <c r="H77" s="1"/>
      <c r="I77" s="1"/>
      <c r="J77" s="1"/>
      <c r="K77" s="1"/>
      <c r="L77" s="1"/>
      <c r="M77" s="1"/>
      <c r="N77" s="1"/>
      <c r="O77" s="1"/>
      <c r="P77" s="1"/>
    </row>
    <row r="78" spans="1:16" ht="12.75">
      <c r="A78" s="1"/>
      <c r="B78" s="1"/>
      <c r="C78" s="1"/>
      <c r="D78" s="1"/>
      <c r="E78" s="1"/>
      <c r="F78" s="1"/>
      <c r="G78" s="1"/>
      <c r="H78" s="1"/>
      <c r="I78" s="1"/>
      <c r="J78" s="1"/>
      <c r="K78" s="1"/>
      <c r="L78" s="1"/>
      <c r="M78" s="1"/>
      <c r="N78" s="1"/>
      <c r="O78" s="1"/>
      <c r="P78" s="1"/>
    </row>
    <row r="79" spans="1:16" ht="12.75">
      <c r="A79" s="1"/>
      <c r="B79" s="1"/>
      <c r="C79" s="1"/>
      <c r="D79" s="1"/>
      <c r="E79" s="1"/>
      <c r="F79" s="1"/>
      <c r="G79" s="1"/>
      <c r="H79" s="1"/>
      <c r="I79" s="1"/>
      <c r="J79" s="1"/>
      <c r="K79" s="1"/>
      <c r="L79" s="1"/>
      <c r="M79" s="1"/>
      <c r="N79" s="1"/>
      <c r="O79" s="1"/>
      <c r="P79" s="1"/>
    </row>
    <row r="80" spans="1:16" ht="12.75">
      <c r="A80" s="1"/>
      <c r="B80" s="1"/>
      <c r="C80" s="1"/>
      <c r="D80" s="1"/>
      <c r="E80" s="1"/>
      <c r="F80" s="1"/>
      <c r="G80" s="1"/>
      <c r="H80" s="1"/>
      <c r="I80" s="1"/>
      <c r="J80" s="1"/>
      <c r="K80" s="1"/>
      <c r="L80" s="1"/>
      <c r="M80" s="1"/>
      <c r="N80" s="1"/>
      <c r="O80" s="1"/>
      <c r="P80" s="1"/>
    </row>
    <row r="81" spans="1:16" ht="12.75">
      <c r="A81" s="1"/>
      <c r="B81" s="1"/>
      <c r="C81" s="1"/>
      <c r="D81" s="1"/>
      <c r="E81" s="1"/>
      <c r="F81" s="1"/>
      <c r="G81" s="1"/>
      <c r="H81" s="1"/>
      <c r="I81" s="1"/>
      <c r="J81" s="1"/>
      <c r="K81" s="1"/>
      <c r="L81" s="1"/>
      <c r="M81" s="1"/>
      <c r="N81" s="1"/>
      <c r="O81" s="1"/>
      <c r="P81" s="1"/>
    </row>
    <row r="82" spans="1:16" ht="12.75">
      <c r="A82" s="1"/>
      <c r="B82" s="1"/>
      <c r="C82" s="1"/>
      <c r="D82" s="1"/>
      <c r="E82" s="1"/>
      <c r="F82" s="1"/>
      <c r="G82" s="1"/>
      <c r="H82" s="1"/>
      <c r="I82" s="1"/>
      <c r="J82" s="1"/>
      <c r="K82" s="1"/>
      <c r="L82" s="1"/>
      <c r="M82" s="1"/>
      <c r="N82" s="1"/>
      <c r="O82" s="1"/>
      <c r="P82" s="1"/>
    </row>
    <row r="83" spans="1:16" ht="12.75">
      <c r="A83" s="1"/>
      <c r="B83" s="1"/>
      <c r="C83" s="1"/>
      <c r="D83" s="1"/>
      <c r="E83" s="1"/>
      <c r="F83" s="1"/>
      <c r="G83" s="1"/>
      <c r="H83" s="1"/>
      <c r="I83" s="1"/>
      <c r="J83" s="1"/>
      <c r="K83" s="1"/>
      <c r="L83" s="1"/>
      <c r="M83" s="1"/>
      <c r="N83" s="1"/>
      <c r="O83" s="1"/>
      <c r="P83" s="1"/>
    </row>
    <row r="84" spans="1:16" ht="12.75">
      <c r="A84" s="1"/>
      <c r="B84" s="1"/>
      <c r="C84" s="1"/>
      <c r="D84" s="1"/>
      <c r="E84" s="1"/>
      <c r="F84" s="1"/>
      <c r="G84" s="1"/>
      <c r="H84" s="1"/>
      <c r="I84" s="1"/>
      <c r="J84" s="1"/>
      <c r="K84" s="1"/>
      <c r="L84" s="1"/>
      <c r="M84" s="1"/>
      <c r="N84" s="1"/>
      <c r="O84" s="1"/>
      <c r="P84" s="1"/>
    </row>
    <row r="85" spans="1:16" ht="12.75">
      <c r="A85" s="1"/>
      <c r="B85" s="1"/>
      <c r="C85" s="1"/>
      <c r="D85" s="1"/>
      <c r="E85" s="1"/>
      <c r="F85" s="1"/>
      <c r="G85" s="1"/>
      <c r="H85" s="1"/>
      <c r="I85" s="1"/>
      <c r="J85" s="1"/>
      <c r="K85" s="1"/>
      <c r="L85" s="1"/>
      <c r="M85" s="1"/>
      <c r="N85" s="1"/>
      <c r="O85" s="1"/>
      <c r="P85" s="1"/>
    </row>
    <row r="86" spans="1:16" ht="12.75">
      <c r="A86" s="1"/>
      <c r="B86" s="1"/>
      <c r="C86" s="1"/>
      <c r="D86" s="1"/>
      <c r="E86" s="1"/>
      <c r="F86" s="1"/>
      <c r="G86" s="1"/>
      <c r="H86" s="1"/>
      <c r="I86" s="1"/>
      <c r="J86" s="1"/>
      <c r="K86" s="1"/>
      <c r="L86" s="1"/>
      <c r="M86" s="1"/>
      <c r="N86" s="1"/>
      <c r="O86" s="1"/>
      <c r="P86" s="1"/>
    </row>
    <row r="87" spans="1:16" ht="12.75">
      <c r="A87" s="1"/>
      <c r="B87" s="1"/>
      <c r="C87" s="1"/>
      <c r="D87" s="1"/>
      <c r="E87" s="1"/>
      <c r="F87" s="1"/>
      <c r="G87" s="1"/>
      <c r="H87" s="1"/>
      <c r="I87" s="1"/>
      <c r="J87" s="1"/>
      <c r="K87" s="1"/>
      <c r="L87" s="1"/>
      <c r="M87" s="1"/>
      <c r="N87" s="1"/>
      <c r="O87" s="1"/>
      <c r="P87" s="1"/>
    </row>
    <row r="88" spans="1:16" ht="12.75">
      <c r="A88" s="1"/>
      <c r="B88" s="1"/>
      <c r="C88" s="1"/>
      <c r="D88" s="1"/>
      <c r="E88" s="1"/>
      <c r="F88" s="1"/>
      <c r="G88" s="1"/>
      <c r="H88" s="1"/>
      <c r="I88" s="1"/>
      <c r="J88" s="1"/>
      <c r="K88" s="1"/>
      <c r="L88" s="1"/>
      <c r="M88" s="1"/>
      <c r="N88" s="1"/>
      <c r="O88" s="1"/>
      <c r="P88" s="1"/>
    </row>
    <row r="89" spans="1:16" ht="12.75">
      <c r="A89" s="1"/>
      <c r="B89" s="1"/>
      <c r="C89" s="1"/>
      <c r="D89" s="1"/>
      <c r="E89" s="1"/>
      <c r="F89" s="1"/>
      <c r="G89" s="1"/>
      <c r="H89" s="1"/>
      <c r="I89" s="1"/>
      <c r="J89" s="1"/>
      <c r="K89" s="1"/>
      <c r="L89" s="1"/>
      <c r="M89" s="1"/>
      <c r="N89" s="1"/>
      <c r="O89" s="1"/>
      <c r="P89" s="1"/>
    </row>
    <row r="90" spans="1:16" ht="12.75">
      <c r="A90" s="1"/>
      <c r="B90" s="1"/>
      <c r="C90" s="1"/>
      <c r="D90" s="1"/>
      <c r="E90" s="1"/>
      <c r="F90" s="1"/>
      <c r="G90" s="1"/>
      <c r="H90" s="1"/>
      <c r="I90" s="1"/>
      <c r="J90" s="1"/>
      <c r="K90" s="1"/>
      <c r="L90" s="1"/>
      <c r="M90" s="1"/>
      <c r="N90" s="1"/>
      <c r="O90" s="1"/>
      <c r="P90" s="1"/>
    </row>
    <row r="91" spans="1:16" ht="12.75">
      <c r="A91" s="1"/>
      <c r="B91" s="1"/>
      <c r="C91" s="1"/>
      <c r="D91" s="1"/>
      <c r="E91" s="1"/>
      <c r="F91" s="1"/>
      <c r="G91" s="1"/>
      <c r="H91" s="1"/>
      <c r="I91" s="1"/>
      <c r="J91" s="1"/>
      <c r="K91" s="1"/>
      <c r="L91" s="1"/>
      <c r="M91" s="1"/>
      <c r="N91" s="1"/>
      <c r="O91" s="1"/>
      <c r="P91" s="1"/>
    </row>
    <row r="92" spans="1:16" ht="12.75">
      <c r="A92" s="1"/>
      <c r="B92" s="1"/>
      <c r="C92" s="1"/>
      <c r="D92" s="1"/>
      <c r="E92" s="1"/>
      <c r="F92" s="1"/>
      <c r="G92" s="1"/>
      <c r="H92" s="1"/>
      <c r="I92" s="1"/>
      <c r="J92" s="1"/>
      <c r="K92" s="1"/>
      <c r="L92" s="1"/>
      <c r="M92" s="1"/>
      <c r="N92" s="1"/>
      <c r="O92" s="1"/>
      <c r="P92" s="1"/>
    </row>
    <row r="93" spans="1:16" ht="12.75">
      <c r="A93" s="1"/>
      <c r="B93" s="1"/>
      <c r="C93" s="1"/>
      <c r="D93" s="1"/>
      <c r="E93" s="1"/>
      <c r="F93" s="1"/>
      <c r="G93" s="1"/>
      <c r="H93" s="1"/>
      <c r="I93" s="1"/>
      <c r="J93" s="1"/>
      <c r="K93" s="1"/>
      <c r="L93" s="1"/>
      <c r="M93" s="1"/>
      <c r="N93" s="1"/>
      <c r="O93" s="1"/>
      <c r="P93" s="1"/>
    </row>
    <row r="94" spans="1:16" ht="12.75">
      <c r="A94" s="1"/>
      <c r="B94" s="1"/>
      <c r="C94" s="1"/>
      <c r="D94" s="1"/>
      <c r="E94" s="1"/>
      <c r="F94" s="1"/>
      <c r="G94" s="1"/>
      <c r="H94" s="1"/>
      <c r="I94" s="1"/>
      <c r="J94" s="1"/>
      <c r="K94" s="1"/>
      <c r="L94" s="1"/>
      <c r="M94" s="1"/>
      <c r="N94" s="1"/>
      <c r="O94" s="1"/>
      <c r="P94" s="1"/>
    </row>
    <row r="95" spans="1:16" ht="12.75">
      <c r="A95" s="1"/>
      <c r="B95" s="1"/>
      <c r="C95" s="1"/>
      <c r="D95" s="1"/>
      <c r="E95" s="1"/>
      <c r="F95" s="1"/>
      <c r="G95" s="1"/>
      <c r="H95" s="1"/>
      <c r="I95" s="1"/>
      <c r="J95" s="1"/>
      <c r="K95" s="1"/>
      <c r="L95" s="1"/>
      <c r="M95" s="1"/>
      <c r="N95" s="1"/>
      <c r="O95" s="1"/>
      <c r="P95" s="1"/>
    </row>
    <row r="96" spans="1:16" ht="12.75">
      <c r="A96" s="1"/>
      <c r="B96" s="1"/>
      <c r="C96" s="1"/>
      <c r="D96" s="1"/>
      <c r="E96" s="1"/>
      <c r="F96" s="1"/>
      <c r="G96" s="1"/>
      <c r="H96" s="1"/>
      <c r="I96" s="1"/>
      <c r="J96" s="1"/>
      <c r="K96" s="1"/>
      <c r="L96" s="1"/>
      <c r="M96" s="1"/>
      <c r="N96" s="1"/>
      <c r="O96" s="1"/>
      <c r="P96" s="1"/>
    </row>
    <row r="97" spans="1:16" ht="12.75">
      <c r="A97" s="1"/>
      <c r="B97" s="1"/>
      <c r="C97" s="1"/>
      <c r="D97" s="1"/>
      <c r="E97" s="1"/>
      <c r="F97" s="1"/>
      <c r="G97" s="1"/>
      <c r="H97" s="1"/>
      <c r="I97" s="1"/>
      <c r="J97" s="1"/>
      <c r="K97" s="1"/>
      <c r="L97" s="1"/>
      <c r="M97" s="1"/>
      <c r="N97" s="1"/>
      <c r="O97" s="1"/>
      <c r="P97" s="1"/>
    </row>
    <row r="98" spans="1:16" ht="12.75">
      <c r="A98" s="1"/>
      <c r="B98" s="1"/>
      <c r="C98" s="1"/>
      <c r="D98" s="1"/>
      <c r="E98" s="1"/>
      <c r="F98" s="1"/>
      <c r="G98" s="1"/>
      <c r="H98" s="1"/>
      <c r="I98" s="1"/>
      <c r="J98" s="1"/>
      <c r="K98" s="1"/>
      <c r="L98" s="1"/>
      <c r="M98" s="1"/>
      <c r="N98" s="1"/>
      <c r="O98" s="1"/>
      <c r="P98" s="1"/>
    </row>
    <row r="99" spans="1:16" ht="12.75">
      <c r="A99" s="1"/>
      <c r="B99" s="1"/>
      <c r="C99" s="1"/>
      <c r="D99" s="1"/>
      <c r="E99" s="1"/>
      <c r="F99" s="1"/>
      <c r="G99" s="1"/>
      <c r="H99" s="1"/>
      <c r="I99" s="1"/>
      <c r="J99" s="1"/>
      <c r="K99" s="1"/>
      <c r="L99" s="1"/>
      <c r="M99" s="1"/>
      <c r="N99" s="1"/>
      <c r="O99" s="1"/>
      <c r="P99" s="1"/>
    </row>
    <row r="100" spans="1:16" ht="12.75">
      <c r="A100" s="1"/>
      <c r="B100" s="1"/>
      <c r="C100" s="1"/>
      <c r="D100" s="1"/>
      <c r="E100" s="1"/>
      <c r="F100" s="1"/>
      <c r="G100" s="1"/>
      <c r="H100" s="1"/>
      <c r="I100" s="1"/>
      <c r="J100" s="1"/>
      <c r="K100" s="1"/>
      <c r="L100" s="1"/>
      <c r="M100" s="1"/>
      <c r="N100" s="1"/>
      <c r="O100" s="1"/>
      <c r="P100" s="1"/>
    </row>
    <row r="101" spans="1:16" ht="12.75">
      <c r="A101" s="1"/>
      <c r="B101" s="1"/>
      <c r="C101" s="1"/>
      <c r="D101" s="1"/>
      <c r="E101" s="1"/>
      <c r="F101" s="1"/>
      <c r="G101" s="1"/>
      <c r="H101" s="1"/>
      <c r="I101" s="1"/>
      <c r="J101" s="1"/>
      <c r="K101" s="1"/>
      <c r="L101" s="1"/>
      <c r="M101" s="1"/>
      <c r="N101" s="1"/>
      <c r="O101" s="1"/>
      <c r="P101" s="1"/>
    </row>
    <row r="102" spans="1:16" ht="12.75">
      <c r="A102" s="1"/>
      <c r="B102" s="1"/>
      <c r="C102" s="1"/>
      <c r="D102" s="1"/>
      <c r="E102" s="1"/>
      <c r="F102" s="1"/>
      <c r="G102" s="1"/>
      <c r="H102" s="1"/>
      <c r="I102" s="1"/>
      <c r="J102" s="1"/>
      <c r="K102" s="1"/>
      <c r="L102" s="1"/>
      <c r="M102" s="1"/>
      <c r="N102" s="1"/>
      <c r="O102" s="1"/>
      <c r="P102" s="1"/>
    </row>
    <row r="103" spans="1:16" ht="12.75">
      <c r="A103" s="1"/>
      <c r="B103" s="1"/>
      <c r="C103" s="1"/>
      <c r="D103" s="1"/>
      <c r="E103" s="1"/>
      <c r="F103" s="1"/>
      <c r="G103" s="1"/>
      <c r="H103" s="1"/>
      <c r="I103" s="1"/>
      <c r="J103" s="1"/>
      <c r="K103" s="1"/>
      <c r="L103" s="1"/>
      <c r="M103" s="1"/>
      <c r="N103" s="1"/>
      <c r="O103" s="1"/>
      <c r="P103" s="1"/>
    </row>
    <row r="104" spans="1:16" ht="12.75">
      <c r="A104" s="1"/>
      <c r="B104" s="1"/>
      <c r="C104" s="1"/>
      <c r="D104" s="1"/>
      <c r="E104" s="1"/>
      <c r="F104" s="1"/>
      <c r="G104" s="1"/>
      <c r="H104" s="1"/>
      <c r="I104" s="1"/>
      <c r="J104" s="1"/>
      <c r="K104" s="1"/>
      <c r="L104" s="1"/>
      <c r="M104" s="1"/>
      <c r="N104" s="1"/>
      <c r="O104" s="1"/>
      <c r="P104" s="1"/>
    </row>
    <row r="105" spans="1:16" ht="12.75">
      <c r="A105" s="1"/>
      <c r="B105" s="1"/>
      <c r="C105" s="1"/>
      <c r="D105" s="1"/>
      <c r="E105" s="1"/>
      <c r="F105" s="1"/>
      <c r="G105" s="1"/>
      <c r="H105" s="1"/>
      <c r="I105" s="1"/>
      <c r="J105" s="1"/>
      <c r="K105" s="1"/>
      <c r="L105" s="1"/>
      <c r="M105" s="1"/>
      <c r="N105" s="1"/>
      <c r="O105" s="1"/>
      <c r="P105" s="1"/>
    </row>
    <row r="106" spans="1:16" ht="12.75">
      <c r="A106" s="1"/>
      <c r="B106" s="1"/>
      <c r="C106" s="1"/>
      <c r="D106" s="1"/>
      <c r="E106" s="1"/>
      <c r="F106" s="1"/>
      <c r="G106" s="1"/>
      <c r="H106" s="1"/>
      <c r="I106" s="1"/>
      <c r="J106" s="1"/>
      <c r="K106" s="1"/>
      <c r="L106" s="1"/>
      <c r="M106" s="1"/>
      <c r="N106" s="1"/>
      <c r="O106" s="1"/>
      <c r="P106" s="1"/>
    </row>
    <row r="107" spans="1:16" ht="12.75">
      <c r="A107" s="1"/>
      <c r="B107" s="1"/>
      <c r="C107" s="1"/>
      <c r="D107" s="1"/>
      <c r="E107" s="1"/>
      <c r="F107" s="1"/>
      <c r="G107" s="1"/>
      <c r="H107" s="1"/>
      <c r="I107" s="1"/>
      <c r="J107" s="1"/>
      <c r="K107" s="1"/>
      <c r="L107" s="1"/>
      <c r="M107" s="1"/>
      <c r="N107" s="1"/>
      <c r="O107" s="1"/>
      <c r="P107" s="1"/>
    </row>
    <row r="108" spans="1:16" ht="12.75">
      <c r="A108" s="1"/>
      <c r="B108" s="1"/>
      <c r="C108" s="1"/>
      <c r="D108" s="1"/>
      <c r="E108" s="1"/>
      <c r="F108" s="1"/>
      <c r="G108" s="1"/>
      <c r="H108" s="1"/>
      <c r="I108" s="1"/>
      <c r="J108" s="1"/>
      <c r="K108" s="1"/>
      <c r="L108" s="1"/>
      <c r="M108" s="1"/>
      <c r="N108" s="1"/>
      <c r="O108" s="1"/>
      <c r="P108" s="1"/>
    </row>
    <row r="109" spans="1:16" ht="12.75">
      <c r="A109" s="1"/>
      <c r="B109" s="1"/>
      <c r="C109" s="1"/>
      <c r="D109" s="1"/>
      <c r="E109" s="1"/>
      <c r="F109" s="1"/>
      <c r="G109" s="1"/>
      <c r="H109" s="1"/>
      <c r="I109" s="1"/>
      <c r="J109" s="1"/>
      <c r="K109" s="1"/>
      <c r="L109" s="1"/>
      <c r="M109" s="1"/>
      <c r="N109" s="1"/>
      <c r="O109" s="1"/>
      <c r="P109" s="1"/>
    </row>
    <row r="110" spans="1:16" ht="12.75">
      <c r="A110" s="1"/>
      <c r="B110" s="1"/>
      <c r="C110" s="1"/>
      <c r="D110" s="1"/>
      <c r="E110" s="1"/>
      <c r="F110" s="1"/>
      <c r="G110" s="1"/>
      <c r="H110" s="1"/>
      <c r="I110" s="1"/>
      <c r="J110" s="1"/>
      <c r="K110" s="1"/>
      <c r="L110" s="1"/>
      <c r="M110" s="1"/>
      <c r="N110" s="1"/>
      <c r="O110" s="1"/>
      <c r="P110" s="1"/>
    </row>
    <row r="111" spans="1:16" ht="12.75">
      <c r="A111" s="1"/>
      <c r="B111" s="1"/>
      <c r="C111" s="1"/>
      <c r="D111" s="1"/>
      <c r="E111" s="1"/>
      <c r="F111" s="1"/>
      <c r="G111" s="1"/>
      <c r="H111" s="1"/>
      <c r="I111" s="1"/>
      <c r="J111" s="1"/>
      <c r="K111" s="1"/>
      <c r="L111" s="1"/>
      <c r="M111" s="1"/>
      <c r="N111" s="1"/>
      <c r="O111" s="1"/>
      <c r="P111" s="1"/>
    </row>
    <row r="112" spans="1:16" ht="12.75">
      <c r="A112" s="1"/>
      <c r="B112" s="1"/>
      <c r="C112" s="1"/>
      <c r="D112" s="1"/>
      <c r="E112" s="1"/>
      <c r="F112" s="1"/>
      <c r="G112" s="1"/>
      <c r="H112" s="1"/>
      <c r="I112" s="1"/>
      <c r="J112" s="1"/>
      <c r="K112" s="1"/>
      <c r="L112" s="1"/>
      <c r="M112" s="1"/>
      <c r="N112" s="1"/>
      <c r="O112" s="1"/>
      <c r="P112" s="1"/>
    </row>
    <row r="113" spans="1:16" ht="12.75">
      <c r="A113" s="1"/>
      <c r="B113" s="1"/>
      <c r="C113" s="1"/>
      <c r="D113" s="1"/>
      <c r="E113" s="1"/>
      <c r="F113" s="1"/>
      <c r="G113" s="1"/>
      <c r="H113" s="1"/>
      <c r="I113" s="1"/>
      <c r="J113" s="1"/>
      <c r="K113" s="1"/>
      <c r="L113" s="1"/>
      <c r="M113" s="1"/>
      <c r="N113" s="1"/>
      <c r="O113" s="1"/>
      <c r="P113" s="1"/>
    </row>
    <row r="114" spans="1:16" ht="12.75">
      <c r="A114" s="1"/>
      <c r="B114" s="1"/>
      <c r="C114" s="1"/>
      <c r="D114" s="1"/>
      <c r="E114" s="1"/>
      <c r="F114" s="1"/>
      <c r="G114" s="1"/>
      <c r="H114" s="1"/>
      <c r="I114" s="1"/>
      <c r="J114" s="1"/>
      <c r="K114" s="1"/>
      <c r="L114" s="1"/>
      <c r="M114" s="1"/>
      <c r="N114" s="1"/>
      <c r="O114" s="1"/>
      <c r="P114" s="1"/>
    </row>
    <row r="115" spans="1:16" ht="12.75">
      <c r="A115" s="1"/>
      <c r="B115" s="1"/>
      <c r="C115" s="1"/>
      <c r="D115" s="1"/>
      <c r="E115" s="1"/>
      <c r="F115" s="1"/>
      <c r="G115" s="1"/>
      <c r="H115" s="1"/>
      <c r="I115" s="1"/>
      <c r="J115" s="1"/>
      <c r="K115" s="1"/>
      <c r="L115" s="1"/>
      <c r="M115" s="1"/>
      <c r="N115" s="1"/>
      <c r="O115" s="1"/>
      <c r="P115" s="1"/>
    </row>
    <row r="116" spans="1:16" ht="12.75">
      <c r="A116" s="1"/>
      <c r="B116" s="1"/>
      <c r="C116" s="1"/>
      <c r="D116" s="1"/>
      <c r="E116" s="1"/>
      <c r="F116" s="1"/>
      <c r="G116" s="1"/>
      <c r="H116" s="1"/>
      <c r="I116" s="1"/>
      <c r="J116" s="1"/>
      <c r="K116" s="1"/>
      <c r="L116" s="1"/>
      <c r="M116" s="1"/>
      <c r="N116" s="1"/>
      <c r="O116" s="1"/>
      <c r="P116" s="1"/>
    </row>
    <row r="117" spans="1:16" ht="12.75">
      <c r="A117" s="1"/>
      <c r="B117" s="1"/>
      <c r="C117" s="1"/>
      <c r="D117" s="1"/>
      <c r="E117" s="1"/>
      <c r="F117" s="1"/>
      <c r="G117" s="1"/>
      <c r="H117" s="1"/>
      <c r="I117" s="1"/>
      <c r="J117" s="1"/>
      <c r="K117" s="1"/>
      <c r="L117" s="1"/>
      <c r="M117" s="1"/>
      <c r="N117" s="1"/>
      <c r="O117" s="1"/>
      <c r="P117" s="1"/>
    </row>
    <row r="118" spans="1:16" ht="12.75">
      <c r="A118" s="1"/>
      <c r="B118" s="1"/>
      <c r="C118" s="1"/>
      <c r="D118" s="1"/>
      <c r="E118" s="1"/>
      <c r="F118" s="1"/>
      <c r="G118" s="1"/>
      <c r="H118" s="1"/>
      <c r="I118" s="1"/>
      <c r="J118" s="1"/>
      <c r="K118" s="1"/>
      <c r="L118" s="1"/>
      <c r="M118" s="1"/>
      <c r="N118" s="1"/>
      <c r="O118" s="1"/>
      <c r="P118" s="1"/>
    </row>
    <row r="119" spans="1:16" ht="12.75">
      <c r="A119" s="1"/>
      <c r="B119" s="1"/>
      <c r="C119" s="1"/>
      <c r="D119" s="1"/>
      <c r="E119" s="1"/>
      <c r="F119" s="1"/>
      <c r="G119" s="1"/>
      <c r="H119" s="1"/>
      <c r="I119" s="1"/>
      <c r="J119" s="1"/>
      <c r="K119" s="1"/>
      <c r="L119" s="1"/>
      <c r="M119" s="1"/>
      <c r="N119" s="1"/>
      <c r="O119" s="1"/>
      <c r="P119" s="1"/>
    </row>
    <row r="120" spans="1:16" ht="12.75">
      <c r="A120" s="1"/>
      <c r="B120" s="1"/>
      <c r="C120" s="1"/>
      <c r="D120" s="1"/>
      <c r="E120" s="1"/>
      <c r="F120" s="1"/>
      <c r="G120" s="1"/>
      <c r="H120" s="1"/>
      <c r="I120" s="1"/>
      <c r="J120" s="1"/>
      <c r="K120" s="1"/>
      <c r="L120" s="1"/>
      <c r="M120" s="1"/>
      <c r="N120" s="1"/>
      <c r="O120" s="1"/>
      <c r="P120" s="1"/>
    </row>
    <row r="121" spans="1:16" ht="12.75">
      <c r="A121" s="1"/>
      <c r="B121" s="1"/>
      <c r="C121" s="1"/>
      <c r="D121" s="1"/>
      <c r="E121" s="1"/>
      <c r="F121" s="1"/>
      <c r="G121" s="1"/>
      <c r="H121" s="1"/>
      <c r="I121" s="1"/>
      <c r="J121" s="1"/>
      <c r="K121" s="1"/>
      <c r="L121" s="1"/>
      <c r="M121" s="1"/>
      <c r="N121" s="1"/>
      <c r="O121" s="1"/>
      <c r="P121" s="1"/>
    </row>
    <row r="122" spans="1:16" ht="12.75">
      <c r="A122" s="1"/>
      <c r="B122" s="1"/>
      <c r="C122" s="1"/>
      <c r="D122" s="1"/>
      <c r="E122" s="1"/>
      <c r="F122" s="1"/>
      <c r="G122" s="1"/>
      <c r="H122" s="1"/>
      <c r="I122" s="1"/>
      <c r="J122" s="1"/>
      <c r="K122" s="1"/>
      <c r="L122" s="1"/>
      <c r="M122" s="1"/>
      <c r="N122" s="1"/>
      <c r="O122" s="1"/>
      <c r="P122" s="1"/>
    </row>
    <row r="123" spans="1:16" ht="12.75">
      <c r="A123" s="1"/>
      <c r="B123" s="1"/>
      <c r="C123" s="1"/>
      <c r="D123" s="1"/>
      <c r="E123" s="1"/>
      <c r="F123" s="1"/>
      <c r="G123" s="1"/>
      <c r="H123" s="1"/>
      <c r="I123" s="1"/>
      <c r="J123" s="1"/>
      <c r="K123" s="1"/>
      <c r="L123" s="1"/>
      <c r="M123" s="1"/>
      <c r="N123" s="1"/>
      <c r="O123" s="1"/>
      <c r="P123" s="1"/>
    </row>
    <row r="124" spans="1:16" ht="12.75">
      <c r="A124" s="1"/>
      <c r="B124" s="1"/>
      <c r="C124" s="1"/>
      <c r="D124" s="1"/>
      <c r="E124" s="1"/>
      <c r="F124" s="1"/>
      <c r="G124" s="1"/>
      <c r="H124" s="1"/>
      <c r="I124" s="1"/>
      <c r="J124" s="1"/>
      <c r="K124" s="1"/>
      <c r="L124" s="1"/>
      <c r="M124" s="1"/>
      <c r="N124" s="1"/>
      <c r="O124" s="1"/>
      <c r="P124" s="1"/>
    </row>
    <row r="125" spans="1:16" ht="12.75">
      <c r="A125" s="1"/>
      <c r="B125" s="1"/>
      <c r="C125" s="1"/>
      <c r="D125" s="1"/>
      <c r="E125" s="1"/>
      <c r="F125" s="1"/>
      <c r="G125" s="1"/>
      <c r="H125" s="1"/>
      <c r="I125" s="1"/>
      <c r="J125" s="1"/>
      <c r="K125" s="1"/>
      <c r="L125" s="1"/>
      <c r="M125" s="1"/>
      <c r="N125" s="1"/>
      <c r="O125" s="1"/>
      <c r="P125" s="1"/>
    </row>
    <row r="126" spans="1:16" ht="12.75">
      <c r="A126" s="1"/>
      <c r="B126" s="1"/>
      <c r="C126" s="1"/>
      <c r="D126" s="1"/>
      <c r="E126" s="1"/>
      <c r="F126" s="1"/>
      <c r="G126" s="1"/>
      <c r="H126" s="1"/>
      <c r="I126" s="1"/>
      <c r="J126" s="1"/>
      <c r="K126" s="1"/>
      <c r="L126" s="1"/>
      <c r="M126" s="1"/>
      <c r="N126" s="1"/>
      <c r="O126" s="1"/>
      <c r="P126" s="1"/>
    </row>
    <row r="127" spans="1:16" ht="12.75">
      <c r="A127" s="1"/>
      <c r="B127" s="1"/>
      <c r="C127" s="1"/>
      <c r="D127" s="1"/>
      <c r="E127" s="1"/>
      <c r="F127" s="1"/>
      <c r="G127" s="1"/>
      <c r="H127" s="1"/>
      <c r="I127" s="1"/>
      <c r="J127" s="1"/>
      <c r="K127" s="1"/>
      <c r="L127" s="1"/>
      <c r="M127" s="1"/>
      <c r="N127" s="1"/>
      <c r="O127" s="1"/>
      <c r="P127" s="1"/>
    </row>
    <row r="128" spans="1:16" ht="12.75">
      <c r="A128" s="1"/>
      <c r="B128" s="1"/>
      <c r="C128" s="1"/>
      <c r="D128" s="1"/>
      <c r="E128" s="1"/>
      <c r="F128" s="1"/>
      <c r="G128" s="1"/>
      <c r="H128" s="1"/>
      <c r="I128" s="1"/>
      <c r="J128" s="1"/>
      <c r="K128" s="1"/>
      <c r="L128" s="1"/>
      <c r="M128" s="1"/>
      <c r="N128" s="1"/>
      <c r="O128" s="1"/>
      <c r="P128" s="1"/>
    </row>
    <row r="129" spans="1:16" ht="12.75">
      <c r="A129" s="1"/>
      <c r="B129" s="1"/>
      <c r="C129" s="1"/>
      <c r="D129" s="1"/>
      <c r="E129" s="1"/>
      <c r="F129" s="1"/>
      <c r="G129" s="1"/>
      <c r="H129" s="1"/>
      <c r="I129" s="1"/>
      <c r="J129" s="1"/>
      <c r="K129" s="1"/>
      <c r="L129" s="1"/>
      <c r="M129" s="1"/>
      <c r="N129" s="1"/>
      <c r="O129" s="1"/>
      <c r="P129" s="1"/>
    </row>
    <row r="130" spans="1:16" ht="12.75">
      <c r="A130" s="1"/>
      <c r="B130" s="1"/>
      <c r="C130" s="1"/>
      <c r="D130" s="1"/>
      <c r="E130" s="1"/>
      <c r="F130" s="1"/>
      <c r="G130" s="1"/>
      <c r="H130" s="1"/>
      <c r="I130" s="1"/>
      <c r="J130" s="1"/>
      <c r="K130" s="1"/>
      <c r="L130" s="1"/>
      <c r="M130" s="1"/>
      <c r="N130" s="1"/>
      <c r="O130" s="1"/>
      <c r="P130" s="1"/>
    </row>
    <row r="131" spans="1:16" ht="12.75">
      <c r="A131" s="1"/>
      <c r="B131" s="1"/>
      <c r="C131" s="1"/>
      <c r="D131" s="1"/>
      <c r="E131" s="1"/>
      <c r="F131" s="1"/>
      <c r="G131" s="1"/>
      <c r="H131" s="1"/>
      <c r="I131" s="1"/>
      <c r="J131" s="1"/>
      <c r="K131" s="1"/>
      <c r="L131" s="1"/>
      <c r="M131" s="1"/>
      <c r="N131" s="1"/>
      <c r="O131" s="1"/>
      <c r="P131" s="1"/>
    </row>
    <row r="132" spans="1:16" ht="12.75">
      <c r="A132" s="1"/>
      <c r="B132" s="1"/>
      <c r="C132" s="1"/>
      <c r="D132" s="1"/>
      <c r="E132" s="1"/>
      <c r="F132" s="1"/>
      <c r="G132" s="1"/>
      <c r="H132" s="1"/>
      <c r="I132" s="1"/>
      <c r="J132" s="1"/>
      <c r="K132" s="1"/>
      <c r="L132" s="1"/>
      <c r="M132" s="1"/>
      <c r="N132" s="1"/>
      <c r="O132" s="1"/>
      <c r="P132" s="1"/>
    </row>
    <row r="133" spans="1:16" ht="12.75">
      <c r="A133" s="1"/>
      <c r="B133" s="1"/>
      <c r="C133" s="1"/>
      <c r="D133" s="1"/>
      <c r="E133" s="1"/>
      <c r="F133" s="1"/>
      <c r="G133" s="1"/>
      <c r="H133" s="1"/>
      <c r="I133" s="1"/>
      <c r="J133" s="1"/>
      <c r="K133" s="1"/>
      <c r="L133" s="1"/>
      <c r="M133" s="1"/>
      <c r="N133" s="1"/>
      <c r="O133" s="1"/>
      <c r="P133" s="1"/>
    </row>
    <row r="134" spans="1:16" ht="12.75">
      <c r="A134" s="1"/>
      <c r="B134" s="1"/>
      <c r="C134" s="1"/>
      <c r="D134" s="1"/>
      <c r="E134" s="1"/>
      <c r="F134" s="1"/>
      <c r="G134" s="1"/>
      <c r="H134" s="1"/>
      <c r="I134" s="1"/>
      <c r="J134" s="1"/>
      <c r="K134" s="1"/>
      <c r="L134" s="1"/>
      <c r="M134" s="1"/>
      <c r="N134" s="1"/>
      <c r="O134" s="1"/>
      <c r="P134" s="1"/>
    </row>
  </sheetData>
  <sheetProtection algorithmName="SHA-512" hashValue="aQhZAaRQg6PxnCiys3MWSp4Ou1n7U+dFeBPi72Zgt6wTugbI8m+1d2pr9BNuOpXEET1QWW+C1bprJccuQvd8bg==" saltValue="/cmkMyIQQdY9NPZQpKPztA==" spinCount="100000" sheet="1"/>
  <mergeCells count="11">
    <mergeCell ref="B11:G11"/>
    <mergeCell ref="B12:G12"/>
    <mergeCell ref="B13:G13"/>
    <mergeCell ref="A17:G17"/>
    <mergeCell ref="A18:G18"/>
    <mergeCell ref="B5:G5"/>
    <mergeCell ref="B6:G6"/>
    <mergeCell ref="B7:G7"/>
    <mergeCell ref="B8:G8"/>
    <mergeCell ref="B9:G9"/>
    <mergeCell ref="B10:G10"/>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8"/>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577</v>
      </c>
      <c r="E3" s="116"/>
      <c r="F3" s="117"/>
      <c r="G3" s="118"/>
    </row>
    <row r="4" spans="1:7" ht="13.5" customHeight="1" thickBot="1">
      <c r="A4" s="119" t="s">
        <v>34</v>
      </c>
      <c r="B4" s="120"/>
      <c r="C4" s="121"/>
      <c r="D4" s="122" t="s">
        <v>578</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547</v>
      </c>
      <c r="C7" s="137" t="s">
        <v>548</v>
      </c>
      <c r="D7" s="138"/>
      <c r="E7" s="139"/>
      <c r="F7" s="139"/>
      <c r="G7" s="140"/>
      <c r="H7" s="141"/>
      <c r="I7" s="142"/>
      <c r="J7" s="143"/>
      <c r="K7" s="144"/>
      <c r="O7" s="145"/>
    </row>
    <row r="8" spans="1:104" ht="22.5">
      <c r="A8" s="146">
        <v>1</v>
      </c>
      <c r="B8" s="147" t="s">
        <v>549</v>
      </c>
      <c r="C8" s="148" t="s">
        <v>550</v>
      </c>
      <c r="D8" s="149" t="s">
        <v>551</v>
      </c>
      <c r="E8" s="150">
        <v>1</v>
      </c>
      <c r="F8" s="151">
        <v>0</v>
      </c>
      <c r="G8" s="152">
        <f>E8*F8</f>
        <v>0</v>
      </c>
      <c r="H8" s="153">
        <v>20000</v>
      </c>
      <c r="I8" s="154">
        <f>E8*H8</f>
        <v>20000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104" ht="22.5">
      <c r="A9" s="146">
        <v>2</v>
      </c>
      <c r="B9" s="147" t="s">
        <v>552</v>
      </c>
      <c r="C9" s="148" t="s">
        <v>553</v>
      </c>
      <c r="D9" s="149" t="s">
        <v>551</v>
      </c>
      <c r="E9" s="150">
        <v>1</v>
      </c>
      <c r="F9" s="151">
        <v>0</v>
      </c>
      <c r="G9" s="152">
        <f>E9*F9</f>
        <v>0</v>
      </c>
      <c r="H9" s="153">
        <v>10000</v>
      </c>
      <c r="I9" s="154">
        <f>E9*H9</f>
        <v>10000</v>
      </c>
      <c r="J9" s="153"/>
      <c r="K9" s="154">
        <f>E9*J9</f>
        <v>0</v>
      </c>
      <c r="O9" s="145"/>
      <c r="Z9" s="145"/>
      <c r="AA9" s="145">
        <v>12</v>
      </c>
      <c r="AB9" s="145">
        <v>0</v>
      </c>
      <c r="AC9" s="145">
        <v>2</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104" ht="33.75">
      <c r="A10" s="146">
        <v>3</v>
      </c>
      <c r="B10" s="147" t="s">
        <v>554</v>
      </c>
      <c r="C10" s="148" t="s">
        <v>555</v>
      </c>
      <c r="D10" s="149" t="s">
        <v>195</v>
      </c>
      <c r="E10" s="150">
        <v>1</v>
      </c>
      <c r="F10" s="151">
        <v>0</v>
      </c>
      <c r="G10" s="152">
        <f>E10*F10</f>
        <v>0</v>
      </c>
      <c r="H10" s="153">
        <v>15000</v>
      </c>
      <c r="I10" s="154">
        <f>E10*H10</f>
        <v>15000</v>
      </c>
      <c r="J10" s="153"/>
      <c r="K10" s="154">
        <f>E10*J10</f>
        <v>0</v>
      </c>
      <c r="O10" s="145"/>
      <c r="Z10" s="145"/>
      <c r="AA10" s="145">
        <v>12</v>
      </c>
      <c r="AB10" s="145">
        <v>0</v>
      </c>
      <c r="AC10" s="145">
        <v>3</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104" ht="12.75">
      <c r="A11" s="146">
        <v>4</v>
      </c>
      <c r="B11" s="147" t="s">
        <v>556</v>
      </c>
      <c r="C11" s="148" t="s">
        <v>557</v>
      </c>
      <c r="D11" s="149" t="s">
        <v>551</v>
      </c>
      <c r="E11" s="150">
        <v>1</v>
      </c>
      <c r="F11" s="151">
        <v>0</v>
      </c>
      <c r="G11" s="152">
        <f>E11*F11</f>
        <v>0</v>
      </c>
      <c r="H11" s="153">
        <v>140000</v>
      </c>
      <c r="I11" s="154">
        <f>E11*H11</f>
        <v>140000</v>
      </c>
      <c r="J11" s="153"/>
      <c r="K11" s="154">
        <f>E11*J11</f>
        <v>0</v>
      </c>
      <c r="O11" s="145"/>
      <c r="Z11" s="145"/>
      <c r="AA11" s="145">
        <v>12</v>
      </c>
      <c r="AB11" s="145">
        <v>0</v>
      </c>
      <c r="AC11" s="145">
        <v>4</v>
      </c>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55">
        <f>G11</f>
        <v>0</v>
      </c>
      <c r="BA11" s="145"/>
      <c r="BB11" s="145"/>
      <c r="BC11" s="145"/>
      <c r="BD11" s="145"/>
      <c r="BE11" s="145"/>
      <c r="BF11" s="145"/>
      <c r="BG11" s="145"/>
      <c r="BH11" s="145"/>
      <c r="BI11" s="145"/>
      <c r="CA11" s="145">
        <v>12</v>
      </c>
      <c r="CB11" s="145">
        <v>0</v>
      </c>
      <c r="CZ11" s="108">
        <v>4</v>
      </c>
    </row>
    <row r="12" spans="1:61" ht="12.75">
      <c r="A12" s="156"/>
      <c r="B12" s="157"/>
      <c r="C12" s="158" t="s">
        <v>558</v>
      </c>
      <c r="D12" s="159"/>
      <c r="E12" s="159"/>
      <c r="F12" s="159"/>
      <c r="G12" s="160"/>
      <c r="I12" s="161"/>
      <c r="K12" s="161"/>
      <c r="L12" s="162" t="s">
        <v>558</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12.75">
      <c r="A13" s="156"/>
      <c r="B13" s="157"/>
      <c r="C13" s="158" t="s">
        <v>559</v>
      </c>
      <c r="D13" s="159"/>
      <c r="E13" s="159"/>
      <c r="F13" s="159"/>
      <c r="G13" s="160"/>
      <c r="I13" s="161"/>
      <c r="K13" s="161"/>
      <c r="L13" s="162" t="s">
        <v>559</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61" ht="12.75">
      <c r="A14" s="156"/>
      <c r="B14" s="157"/>
      <c r="C14" s="158" t="s">
        <v>560</v>
      </c>
      <c r="D14" s="159"/>
      <c r="E14" s="159"/>
      <c r="F14" s="159"/>
      <c r="G14" s="160"/>
      <c r="I14" s="161"/>
      <c r="K14" s="161"/>
      <c r="L14" s="162" t="s">
        <v>560</v>
      </c>
      <c r="O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row>
    <row r="15" spans="1:61" ht="12.75">
      <c r="A15" s="156"/>
      <c r="B15" s="157"/>
      <c r="C15" s="158" t="s">
        <v>561</v>
      </c>
      <c r="D15" s="159"/>
      <c r="E15" s="159"/>
      <c r="F15" s="159"/>
      <c r="G15" s="160"/>
      <c r="I15" s="161"/>
      <c r="K15" s="161"/>
      <c r="L15" s="162" t="s">
        <v>561</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12.75">
      <c r="A16" s="156"/>
      <c r="B16" s="157"/>
      <c r="C16" s="158" t="s">
        <v>562</v>
      </c>
      <c r="D16" s="159"/>
      <c r="E16" s="159"/>
      <c r="F16" s="159"/>
      <c r="G16" s="160"/>
      <c r="I16" s="161"/>
      <c r="K16" s="161"/>
      <c r="L16" s="162" t="s">
        <v>562</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61" ht="12.75">
      <c r="A17" s="156"/>
      <c r="B17" s="157"/>
      <c r="C17" s="158" t="s">
        <v>563</v>
      </c>
      <c r="D17" s="159"/>
      <c r="E17" s="159"/>
      <c r="F17" s="159"/>
      <c r="G17" s="160"/>
      <c r="I17" s="161"/>
      <c r="K17" s="161"/>
      <c r="L17" s="162" t="s">
        <v>563</v>
      </c>
      <c r="O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row>
    <row r="18" spans="1:104" ht="33.75">
      <c r="A18" s="146">
        <v>5</v>
      </c>
      <c r="B18" s="147" t="s">
        <v>564</v>
      </c>
      <c r="C18" s="148" t="s">
        <v>565</v>
      </c>
      <c r="D18" s="149" t="s">
        <v>551</v>
      </c>
      <c r="E18" s="150">
        <v>1</v>
      </c>
      <c r="F18" s="151">
        <v>0</v>
      </c>
      <c r="G18" s="152">
        <f>E18*F18</f>
        <v>0</v>
      </c>
      <c r="H18" s="153">
        <v>155000</v>
      </c>
      <c r="I18" s="154">
        <f>E18*H18</f>
        <v>155000</v>
      </c>
      <c r="J18" s="153"/>
      <c r="K18" s="154">
        <f>E18*J18</f>
        <v>0</v>
      </c>
      <c r="O18" s="145"/>
      <c r="Z18" s="145"/>
      <c r="AA18" s="145">
        <v>12</v>
      </c>
      <c r="AB18" s="145">
        <v>0</v>
      </c>
      <c r="AC18" s="145">
        <v>5</v>
      </c>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55">
        <f>G18</f>
        <v>0</v>
      </c>
      <c r="BA18" s="145"/>
      <c r="BB18" s="145"/>
      <c r="BC18" s="145"/>
      <c r="BD18" s="145"/>
      <c r="BE18" s="145"/>
      <c r="BF18" s="145"/>
      <c r="BG18" s="145"/>
      <c r="BH18" s="145"/>
      <c r="BI18" s="145"/>
      <c r="CA18" s="145">
        <v>12</v>
      </c>
      <c r="CB18" s="145">
        <v>0</v>
      </c>
      <c r="CZ18" s="108">
        <v>4</v>
      </c>
    </row>
    <row r="19" spans="1:104" ht="22.5">
      <c r="A19" s="146">
        <v>6</v>
      </c>
      <c r="B19" s="147" t="s">
        <v>566</v>
      </c>
      <c r="C19" s="148" t="s">
        <v>567</v>
      </c>
      <c r="D19" s="149" t="s">
        <v>551</v>
      </c>
      <c r="E19" s="150">
        <v>4</v>
      </c>
      <c r="F19" s="151">
        <v>0</v>
      </c>
      <c r="G19" s="152">
        <f>E19*F19</f>
        <v>0</v>
      </c>
      <c r="H19" s="153">
        <v>136000</v>
      </c>
      <c r="I19" s="154">
        <f>E19*H19</f>
        <v>544000</v>
      </c>
      <c r="J19" s="153"/>
      <c r="K19" s="154">
        <f>E19*J19</f>
        <v>0</v>
      </c>
      <c r="O19" s="145"/>
      <c r="Z19" s="145"/>
      <c r="AA19" s="145">
        <v>12</v>
      </c>
      <c r="AB19" s="145">
        <v>0</v>
      </c>
      <c r="AC19" s="145">
        <v>6</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4</v>
      </c>
    </row>
    <row r="20" spans="1:104" ht="12.75">
      <c r="A20" s="146">
        <v>7</v>
      </c>
      <c r="B20" s="147" t="s">
        <v>568</v>
      </c>
      <c r="C20" s="148" t="s">
        <v>569</v>
      </c>
      <c r="D20" s="149" t="s">
        <v>551</v>
      </c>
      <c r="E20" s="150">
        <v>1</v>
      </c>
      <c r="F20" s="151">
        <v>0</v>
      </c>
      <c r="G20" s="152">
        <f>E20*F20</f>
        <v>0</v>
      </c>
      <c r="H20" s="153">
        <v>165000</v>
      </c>
      <c r="I20" s="154">
        <f>E20*H20</f>
        <v>165000</v>
      </c>
      <c r="J20" s="153"/>
      <c r="K20" s="154">
        <f>E20*J20</f>
        <v>0</v>
      </c>
      <c r="O20" s="145"/>
      <c r="Z20" s="145"/>
      <c r="AA20" s="145">
        <v>12</v>
      </c>
      <c r="AB20" s="145">
        <v>0</v>
      </c>
      <c r="AC20" s="145">
        <v>7</v>
      </c>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55">
        <f>G20</f>
        <v>0</v>
      </c>
      <c r="BA20" s="145"/>
      <c r="BB20" s="145"/>
      <c r="BC20" s="145"/>
      <c r="BD20" s="145"/>
      <c r="BE20" s="145"/>
      <c r="BF20" s="145"/>
      <c r="BG20" s="145"/>
      <c r="BH20" s="145"/>
      <c r="BI20" s="145"/>
      <c r="CA20" s="145">
        <v>12</v>
      </c>
      <c r="CB20" s="145">
        <v>0</v>
      </c>
      <c r="CZ20" s="108">
        <v>4</v>
      </c>
    </row>
    <row r="21" spans="1:104" ht="12.75">
      <c r="A21" s="146">
        <v>8</v>
      </c>
      <c r="B21" s="147" t="s">
        <v>552</v>
      </c>
      <c r="C21" s="148" t="s">
        <v>570</v>
      </c>
      <c r="D21" s="149" t="s">
        <v>551</v>
      </c>
      <c r="E21" s="150">
        <v>1</v>
      </c>
      <c r="F21" s="151">
        <v>0</v>
      </c>
      <c r="G21" s="152">
        <f>E21*F21</f>
        <v>0</v>
      </c>
      <c r="H21" s="153">
        <v>40000</v>
      </c>
      <c r="I21" s="154">
        <f>E21*H21</f>
        <v>40000</v>
      </c>
      <c r="J21" s="153"/>
      <c r="K21" s="154">
        <f>E21*J21</f>
        <v>0</v>
      </c>
      <c r="O21" s="145"/>
      <c r="Z21" s="145"/>
      <c r="AA21" s="145">
        <v>12</v>
      </c>
      <c r="AB21" s="145">
        <v>0</v>
      </c>
      <c r="AC21" s="145">
        <v>8</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12</v>
      </c>
      <c r="CB21" s="145">
        <v>0</v>
      </c>
      <c r="CZ21" s="108">
        <v>4</v>
      </c>
    </row>
    <row r="22" spans="1:104" ht="12.75">
      <c r="A22" s="146">
        <v>9</v>
      </c>
      <c r="B22" s="147" t="s">
        <v>571</v>
      </c>
      <c r="C22" s="148" t="s">
        <v>572</v>
      </c>
      <c r="D22" s="149" t="s">
        <v>551</v>
      </c>
      <c r="E22" s="150">
        <v>1</v>
      </c>
      <c r="F22" s="151">
        <v>0</v>
      </c>
      <c r="G22" s="152">
        <f>E22*F22</f>
        <v>0</v>
      </c>
      <c r="H22" s="153">
        <v>290000</v>
      </c>
      <c r="I22" s="154">
        <f>E22*H22</f>
        <v>290000</v>
      </c>
      <c r="J22" s="153"/>
      <c r="K22" s="154">
        <f>E22*J22</f>
        <v>0</v>
      </c>
      <c r="O22" s="145"/>
      <c r="Z22" s="145"/>
      <c r="AA22" s="145">
        <v>12</v>
      </c>
      <c r="AB22" s="145">
        <v>0</v>
      </c>
      <c r="AC22" s="145">
        <v>9</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12</v>
      </c>
      <c r="CB22" s="145">
        <v>0</v>
      </c>
      <c r="CZ22" s="108">
        <v>4</v>
      </c>
    </row>
    <row r="23" spans="1:104" ht="22.5">
      <c r="A23" s="146">
        <v>10</v>
      </c>
      <c r="B23" s="147" t="s">
        <v>573</v>
      </c>
      <c r="C23" s="148" t="s">
        <v>574</v>
      </c>
      <c r="D23" s="149" t="s">
        <v>575</v>
      </c>
      <c r="E23" s="150">
        <v>20</v>
      </c>
      <c r="F23" s="151">
        <v>0</v>
      </c>
      <c r="G23" s="152">
        <f>E23*F23</f>
        <v>0</v>
      </c>
      <c r="H23" s="153">
        <v>9000</v>
      </c>
      <c r="I23" s="154">
        <f>E23*H23</f>
        <v>180000</v>
      </c>
      <c r="J23" s="153">
        <v>0</v>
      </c>
      <c r="K23" s="154">
        <f>E23*J23</f>
        <v>0</v>
      </c>
      <c r="O23" s="145"/>
      <c r="Z23" s="145"/>
      <c r="AA23" s="145">
        <v>1</v>
      </c>
      <c r="AB23" s="145">
        <v>9</v>
      </c>
      <c r="AC23" s="145">
        <v>9</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v>
      </c>
      <c r="CB23" s="145">
        <v>9</v>
      </c>
      <c r="CZ23" s="108">
        <v>4</v>
      </c>
    </row>
    <row r="24" spans="1:61" ht="12.75">
      <c r="A24" s="171" t="s">
        <v>49</v>
      </c>
      <c r="B24" s="172" t="s">
        <v>547</v>
      </c>
      <c r="C24" s="173" t="s">
        <v>548</v>
      </c>
      <c r="D24" s="174"/>
      <c r="E24" s="175"/>
      <c r="F24" s="175"/>
      <c r="G24" s="176">
        <f>SUM(G7:G23)</f>
        <v>0</v>
      </c>
      <c r="H24" s="177"/>
      <c r="I24" s="176">
        <f>SUM(I7:I23)</f>
        <v>1559000</v>
      </c>
      <c r="J24" s="178"/>
      <c r="K24" s="176">
        <f>SUM(K7:K23)</f>
        <v>0</v>
      </c>
      <c r="O24" s="145"/>
      <c r="X24" s="179">
        <f>K24</f>
        <v>0</v>
      </c>
      <c r="Y24" s="179">
        <f>I24</f>
        <v>1559000</v>
      </c>
      <c r="Z24" s="155">
        <f>G24</f>
        <v>0</v>
      </c>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80"/>
      <c r="BB24" s="180"/>
      <c r="BC24" s="180"/>
      <c r="BD24" s="180"/>
      <c r="BE24" s="180"/>
      <c r="BF24" s="180"/>
      <c r="BG24" s="145"/>
      <c r="BH24" s="145"/>
      <c r="BI24" s="145"/>
    </row>
    <row r="25" spans="1:58" ht="12.75">
      <c r="A25" s="181" t="s">
        <v>29</v>
      </c>
      <c r="B25" s="182" t="s">
        <v>50</v>
      </c>
      <c r="C25" s="183"/>
      <c r="D25" s="184"/>
      <c r="E25" s="185"/>
      <c r="F25" s="185"/>
      <c r="G25" s="186">
        <f>SUM(Z7:Z25)</f>
        <v>0</v>
      </c>
      <c r="H25" s="187"/>
      <c r="I25" s="186">
        <f>SUM(Y7:Y25)</f>
        <v>1559000</v>
      </c>
      <c r="J25" s="187"/>
      <c r="K25" s="186">
        <f>SUM(X7:X25)</f>
        <v>0</v>
      </c>
      <c r="O25" s="145"/>
      <c r="BA25" s="188"/>
      <c r="BB25" s="188"/>
      <c r="BC25" s="188"/>
      <c r="BD25" s="188"/>
      <c r="BE25" s="188"/>
      <c r="BF25" s="188"/>
    </row>
    <row r="26" ht="12.75">
      <c r="E26" s="108"/>
    </row>
    <row r="27" spans="1:5" ht="12.75">
      <c r="A27" s="189" t="s">
        <v>31</v>
      </c>
      <c r="E27" s="108"/>
    </row>
    <row r="28" spans="1:7" ht="117.75" customHeight="1">
      <c r="A28" s="190"/>
      <c r="B28" s="191"/>
      <c r="C28" s="191"/>
      <c r="D28" s="191"/>
      <c r="E28" s="191"/>
      <c r="F28" s="191"/>
      <c r="G28" s="192"/>
    </row>
    <row r="29" ht="12.75">
      <c r="E29" s="108"/>
    </row>
    <row r="30" ht="12.75">
      <c r="E30" s="108"/>
    </row>
    <row r="31" ht="12.75">
      <c r="E31" s="108"/>
    </row>
    <row r="32" ht="12.75">
      <c r="E32" s="108"/>
    </row>
    <row r="33" ht="12.75">
      <c r="E33" s="108"/>
    </row>
    <row r="34" ht="12.75">
      <c r="E34" s="108"/>
    </row>
    <row r="35" ht="12.75">
      <c r="E35" s="108"/>
    </row>
    <row r="36" ht="12.75">
      <c r="E36" s="108"/>
    </row>
    <row r="37" ht="12.75">
      <c r="E37" s="108"/>
    </row>
    <row r="38" ht="12.75">
      <c r="E38" s="108"/>
    </row>
    <row r="39" ht="12.75">
      <c r="E39" s="108"/>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spans="1:7" ht="12.75">
      <c r="A49" s="169"/>
      <c r="B49" s="169"/>
      <c r="C49" s="169"/>
      <c r="D49" s="169"/>
      <c r="E49" s="169"/>
      <c r="F49" s="169"/>
      <c r="G49" s="169"/>
    </row>
    <row r="50" spans="1:7" ht="12.75">
      <c r="A50" s="169"/>
      <c r="B50" s="169"/>
      <c r="C50" s="169"/>
      <c r="D50" s="169"/>
      <c r="E50" s="169"/>
      <c r="F50" s="169"/>
      <c r="G50" s="169"/>
    </row>
    <row r="51" spans="1:7" ht="12.75">
      <c r="A51" s="169"/>
      <c r="B51" s="169"/>
      <c r="C51" s="169"/>
      <c r="D51" s="169"/>
      <c r="E51" s="169"/>
      <c r="F51" s="169"/>
      <c r="G51" s="169"/>
    </row>
    <row r="52" spans="1:7" ht="12.75">
      <c r="A52" s="169"/>
      <c r="B52" s="169"/>
      <c r="C52" s="169"/>
      <c r="D52" s="169"/>
      <c r="E52" s="169"/>
      <c r="F52" s="169"/>
      <c r="G52" s="169"/>
    </row>
    <row r="53" ht="12.75">
      <c r="E53" s="108"/>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spans="1:2" ht="12.75">
      <c r="A84" s="193"/>
      <c r="B84" s="193"/>
    </row>
    <row r="85" spans="1:7" ht="12.75">
      <c r="A85" s="169"/>
      <c r="B85" s="169"/>
      <c r="C85" s="194"/>
      <c r="D85" s="194"/>
      <c r="E85" s="195"/>
      <c r="F85" s="194"/>
      <c r="G85" s="196"/>
    </row>
    <row r="86" spans="1:7" ht="12.75">
      <c r="A86" s="197"/>
      <c r="B86" s="197"/>
      <c r="C86" s="169"/>
      <c r="D86" s="169"/>
      <c r="E86" s="198"/>
      <c r="F86" s="169"/>
      <c r="G86" s="169"/>
    </row>
    <row r="87" spans="1:7" ht="12.75">
      <c r="A87" s="169"/>
      <c r="B87" s="169"/>
      <c r="C87" s="169"/>
      <c r="D87" s="169"/>
      <c r="E87" s="198"/>
      <c r="F87" s="169"/>
      <c r="G87" s="169"/>
    </row>
    <row r="88" spans="1:7" ht="12.75">
      <c r="A88" s="169"/>
      <c r="B88" s="169"/>
      <c r="C88" s="169"/>
      <c r="D88" s="169"/>
      <c r="E88" s="198"/>
      <c r="F88" s="169"/>
      <c r="G88" s="169"/>
    </row>
    <row r="89" spans="1:7" ht="12.75">
      <c r="A89" s="169"/>
      <c r="B89" s="169"/>
      <c r="C89" s="169"/>
      <c r="D89" s="169"/>
      <c r="E89" s="198"/>
      <c r="F89" s="169"/>
      <c r="G89" s="169"/>
    </row>
    <row r="90" spans="1:7" ht="12.75">
      <c r="A90" s="169"/>
      <c r="B90" s="169"/>
      <c r="C90" s="169"/>
      <c r="D90" s="169"/>
      <c r="E90" s="198"/>
      <c r="F90" s="169"/>
      <c r="G90" s="169"/>
    </row>
    <row r="91" spans="1:7" ht="12.75">
      <c r="A91" s="169"/>
      <c r="B91" s="169"/>
      <c r="C91" s="169"/>
      <c r="D91" s="169"/>
      <c r="E91" s="198"/>
      <c r="F91" s="169"/>
      <c r="G91" s="169"/>
    </row>
    <row r="92" spans="1:7" ht="12.75">
      <c r="A92" s="169"/>
      <c r="B92" s="169"/>
      <c r="C92" s="169"/>
      <c r="D92" s="169"/>
      <c r="E92" s="198"/>
      <c r="F92" s="169"/>
      <c r="G92" s="169"/>
    </row>
    <row r="93" spans="1:7" ht="12.75">
      <c r="A93" s="169"/>
      <c r="B93" s="169"/>
      <c r="C93" s="169"/>
      <c r="D93" s="169"/>
      <c r="E93" s="198"/>
      <c r="F93" s="169"/>
      <c r="G93" s="169"/>
    </row>
    <row r="94" spans="1:7" ht="12.75">
      <c r="A94" s="169"/>
      <c r="B94" s="169"/>
      <c r="C94" s="169"/>
      <c r="D94" s="169"/>
      <c r="E94" s="198"/>
      <c r="F94" s="169"/>
      <c r="G94" s="169"/>
    </row>
    <row r="95" spans="1:7" ht="12.75">
      <c r="A95" s="169"/>
      <c r="B95" s="169"/>
      <c r="C95" s="169"/>
      <c r="D95" s="169"/>
      <c r="E95" s="198"/>
      <c r="F95" s="169"/>
      <c r="G95" s="169"/>
    </row>
    <row r="96" spans="1:7" ht="12.75">
      <c r="A96" s="169"/>
      <c r="B96" s="169"/>
      <c r="C96" s="169"/>
      <c r="D96" s="169"/>
      <c r="E96" s="198"/>
      <c r="F96" s="169"/>
      <c r="G96" s="169"/>
    </row>
    <row r="97" spans="1:7" ht="12.75">
      <c r="A97" s="169"/>
      <c r="B97" s="169"/>
      <c r="C97" s="169"/>
      <c r="D97" s="169"/>
      <c r="E97" s="198"/>
      <c r="F97" s="169"/>
      <c r="G97" s="169"/>
    </row>
    <row r="98" spans="1:7" ht="12.75">
      <c r="A98" s="169"/>
      <c r="B98" s="169"/>
      <c r="C98" s="169"/>
      <c r="D98" s="169"/>
      <c r="E98" s="198"/>
      <c r="F98" s="169"/>
      <c r="G98" s="169"/>
    </row>
  </sheetData>
  <sheetProtection algorithmName="SHA-512" hashValue="jbpNDL+VwQBMGGkmbbmLnREfWQ4eFodfDz+ryvQEYj36mTrXAkc4SWU5jHMT7bpxtgedxwr/byyRvT2A4et5Bg==" saltValue="Xn2cMDk6HlH//LGUMjoqww==" spinCount="100000" sheet="1"/>
  <mergeCells count="8">
    <mergeCell ref="A1:G1"/>
    <mergeCell ref="A28:G28"/>
    <mergeCell ref="C12:G12"/>
    <mergeCell ref="C13:G13"/>
    <mergeCell ref="C14:G14"/>
    <mergeCell ref="C15:G15"/>
    <mergeCell ref="C16:G16"/>
    <mergeCell ref="C17:G17"/>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93"/>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577</v>
      </c>
      <c r="E3" s="116"/>
      <c r="F3" s="117"/>
      <c r="G3" s="118"/>
    </row>
    <row r="4" spans="1:7" ht="13.5" customHeight="1" thickBot="1">
      <c r="A4" s="119" t="s">
        <v>34</v>
      </c>
      <c r="B4" s="120"/>
      <c r="C4" s="121"/>
      <c r="D4" s="122" t="s">
        <v>670</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547</v>
      </c>
      <c r="C7" s="137" t="s">
        <v>548</v>
      </c>
      <c r="D7" s="138"/>
      <c r="E7" s="139"/>
      <c r="F7" s="139"/>
      <c r="G7" s="140"/>
      <c r="H7" s="141"/>
      <c r="I7" s="142"/>
      <c r="J7" s="143"/>
      <c r="K7" s="144"/>
      <c r="O7" s="145"/>
    </row>
    <row r="8" spans="1:104" ht="33.75">
      <c r="A8" s="146">
        <v>1</v>
      </c>
      <c r="B8" s="147" t="s">
        <v>579</v>
      </c>
      <c r="C8" s="148" t="s">
        <v>580</v>
      </c>
      <c r="D8" s="149" t="s">
        <v>551</v>
      </c>
      <c r="E8" s="150">
        <v>1</v>
      </c>
      <c r="F8" s="151">
        <v>0</v>
      </c>
      <c r="G8" s="152">
        <f>E8*F8</f>
        <v>0</v>
      </c>
      <c r="H8" s="153">
        <v>230000</v>
      </c>
      <c r="I8" s="154">
        <f>E8*H8</f>
        <v>230000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104" ht="22.5">
      <c r="A9" s="146">
        <v>2</v>
      </c>
      <c r="B9" s="147" t="s">
        <v>549</v>
      </c>
      <c r="C9" s="148" t="s">
        <v>550</v>
      </c>
      <c r="D9" s="149" t="s">
        <v>551</v>
      </c>
      <c r="E9" s="150">
        <v>1</v>
      </c>
      <c r="F9" s="151">
        <v>0</v>
      </c>
      <c r="G9" s="152">
        <f>E9*F9</f>
        <v>0</v>
      </c>
      <c r="H9" s="153">
        <v>20000</v>
      </c>
      <c r="I9" s="154">
        <f>E9*H9</f>
        <v>20000</v>
      </c>
      <c r="J9" s="153"/>
      <c r="K9" s="154">
        <f>E9*J9</f>
        <v>0</v>
      </c>
      <c r="O9" s="145"/>
      <c r="Z9" s="145"/>
      <c r="AA9" s="145">
        <v>12</v>
      </c>
      <c r="AB9" s="145">
        <v>0</v>
      </c>
      <c r="AC9" s="145">
        <v>2</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104" ht="12.75">
      <c r="A10" s="146">
        <v>3</v>
      </c>
      <c r="B10" s="147" t="s">
        <v>581</v>
      </c>
      <c r="C10" s="148" t="s">
        <v>582</v>
      </c>
      <c r="D10" s="149" t="s">
        <v>551</v>
      </c>
      <c r="E10" s="150">
        <v>1</v>
      </c>
      <c r="F10" s="151">
        <v>0</v>
      </c>
      <c r="G10" s="152">
        <f>E10*F10</f>
        <v>0</v>
      </c>
      <c r="H10" s="153">
        <v>480000</v>
      </c>
      <c r="I10" s="154">
        <f>E10*H10</f>
        <v>480000</v>
      </c>
      <c r="J10" s="153"/>
      <c r="K10" s="154">
        <f>E10*J10</f>
        <v>0</v>
      </c>
      <c r="O10" s="145"/>
      <c r="Z10" s="145"/>
      <c r="AA10" s="145">
        <v>12</v>
      </c>
      <c r="AB10" s="145">
        <v>0</v>
      </c>
      <c r="AC10" s="145">
        <v>3</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61" ht="45">
      <c r="A11" s="156"/>
      <c r="B11" s="157"/>
      <c r="C11" s="158" t="s">
        <v>583</v>
      </c>
      <c r="D11" s="159"/>
      <c r="E11" s="159"/>
      <c r="F11" s="159"/>
      <c r="G11" s="160"/>
      <c r="I11" s="161"/>
      <c r="K11" s="161"/>
      <c r="L11" s="162" t="s">
        <v>583</v>
      </c>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12.75">
      <c r="A12" s="156"/>
      <c r="B12" s="157"/>
      <c r="C12" s="158" t="s">
        <v>584</v>
      </c>
      <c r="D12" s="159"/>
      <c r="E12" s="159"/>
      <c r="F12" s="159"/>
      <c r="G12" s="160"/>
      <c r="I12" s="161"/>
      <c r="K12" s="161"/>
      <c r="L12" s="162" t="s">
        <v>584</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12.75">
      <c r="A13" s="156"/>
      <c r="B13" s="157"/>
      <c r="C13" s="158" t="s">
        <v>585</v>
      </c>
      <c r="D13" s="159"/>
      <c r="E13" s="159"/>
      <c r="F13" s="159"/>
      <c r="G13" s="160"/>
      <c r="I13" s="161"/>
      <c r="K13" s="161"/>
      <c r="L13" s="162" t="s">
        <v>585</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61" ht="12.75">
      <c r="A14" s="156"/>
      <c r="B14" s="157"/>
      <c r="C14" s="158" t="s">
        <v>586</v>
      </c>
      <c r="D14" s="159"/>
      <c r="E14" s="159"/>
      <c r="F14" s="159"/>
      <c r="G14" s="160"/>
      <c r="I14" s="161"/>
      <c r="K14" s="161"/>
      <c r="L14" s="162" t="s">
        <v>586</v>
      </c>
      <c r="O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row>
    <row r="15" spans="1:61" ht="12.75">
      <c r="A15" s="156"/>
      <c r="B15" s="157"/>
      <c r="C15" s="158" t="s">
        <v>587</v>
      </c>
      <c r="D15" s="159"/>
      <c r="E15" s="159"/>
      <c r="F15" s="159"/>
      <c r="G15" s="160"/>
      <c r="I15" s="161"/>
      <c r="K15" s="161"/>
      <c r="L15" s="162" t="s">
        <v>587</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12.75">
      <c r="A16" s="156"/>
      <c r="B16" s="157"/>
      <c r="C16" s="158" t="s">
        <v>588</v>
      </c>
      <c r="D16" s="159"/>
      <c r="E16" s="159"/>
      <c r="F16" s="159"/>
      <c r="G16" s="160"/>
      <c r="I16" s="161"/>
      <c r="K16" s="161"/>
      <c r="L16" s="162" t="s">
        <v>588</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61" ht="12.75">
      <c r="A17" s="156"/>
      <c r="B17" s="157"/>
      <c r="C17" s="158" t="s">
        <v>589</v>
      </c>
      <c r="D17" s="159"/>
      <c r="E17" s="159"/>
      <c r="F17" s="159"/>
      <c r="G17" s="160"/>
      <c r="I17" s="161"/>
      <c r="K17" s="161"/>
      <c r="L17" s="162" t="s">
        <v>589</v>
      </c>
      <c r="O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row>
    <row r="18" spans="1:61" ht="12.75">
      <c r="A18" s="156"/>
      <c r="B18" s="157"/>
      <c r="C18" s="158" t="s">
        <v>590</v>
      </c>
      <c r="D18" s="159"/>
      <c r="E18" s="159"/>
      <c r="F18" s="159"/>
      <c r="G18" s="160"/>
      <c r="I18" s="161"/>
      <c r="K18" s="161"/>
      <c r="L18" s="162" t="s">
        <v>590</v>
      </c>
      <c r="O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row>
    <row r="19" spans="1:61" ht="12.75">
      <c r="A19" s="156"/>
      <c r="B19" s="157"/>
      <c r="C19" s="158" t="s">
        <v>591</v>
      </c>
      <c r="D19" s="159"/>
      <c r="E19" s="159"/>
      <c r="F19" s="159"/>
      <c r="G19" s="160"/>
      <c r="I19" s="161"/>
      <c r="K19" s="161"/>
      <c r="L19" s="162" t="s">
        <v>591</v>
      </c>
      <c r="O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row>
    <row r="20" spans="1:61" ht="12.75">
      <c r="A20" s="156"/>
      <c r="B20" s="157"/>
      <c r="C20" s="158" t="s">
        <v>592</v>
      </c>
      <c r="D20" s="159"/>
      <c r="E20" s="159"/>
      <c r="F20" s="159"/>
      <c r="G20" s="160"/>
      <c r="I20" s="161"/>
      <c r="K20" s="161"/>
      <c r="L20" s="162" t="s">
        <v>592</v>
      </c>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row>
    <row r="21" spans="1:61" ht="12.75">
      <c r="A21" s="156"/>
      <c r="B21" s="157"/>
      <c r="C21" s="158" t="s">
        <v>593</v>
      </c>
      <c r="D21" s="159"/>
      <c r="E21" s="159"/>
      <c r="F21" s="159"/>
      <c r="G21" s="160"/>
      <c r="I21" s="161"/>
      <c r="K21" s="161"/>
      <c r="L21" s="162" t="s">
        <v>593</v>
      </c>
      <c r="O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row>
    <row r="22" spans="1:104" ht="12.75">
      <c r="A22" s="146">
        <v>4</v>
      </c>
      <c r="B22" s="147" t="s">
        <v>552</v>
      </c>
      <c r="C22" s="148" t="s">
        <v>594</v>
      </c>
      <c r="D22" s="149" t="s">
        <v>551</v>
      </c>
      <c r="E22" s="150">
        <v>1</v>
      </c>
      <c r="F22" s="151">
        <v>0</v>
      </c>
      <c r="G22" s="152">
        <f>E22*F22</f>
        <v>0</v>
      </c>
      <c r="H22" s="153">
        <v>40000</v>
      </c>
      <c r="I22" s="154">
        <f>E22*H22</f>
        <v>40000</v>
      </c>
      <c r="J22" s="153"/>
      <c r="K22" s="154">
        <f>E22*J22</f>
        <v>0</v>
      </c>
      <c r="O22" s="145"/>
      <c r="Z22" s="145"/>
      <c r="AA22" s="145">
        <v>12</v>
      </c>
      <c r="AB22" s="145">
        <v>0</v>
      </c>
      <c r="AC22" s="145">
        <v>4</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12</v>
      </c>
      <c r="CB22" s="145">
        <v>0</v>
      </c>
      <c r="CZ22" s="108">
        <v>4</v>
      </c>
    </row>
    <row r="23" spans="1:104" ht="22.5">
      <c r="A23" s="146">
        <v>5</v>
      </c>
      <c r="B23" s="147" t="s">
        <v>552</v>
      </c>
      <c r="C23" s="148" t="s">
        <v>553</v>
      </c>
      <c r="D23" s="149" t="s">
        <v>551</v>
      </c>
      <c r="E23" s="150">
        <v>1</v>
      </c>
      <c r="F23" s="151">
        <v>0</v>
      </c>
      <c r="G23" s="152">
        <f>E23*F23</f>
        <v>0</v>
      </c>
      <c r="H23" s="153">
        <v>10000</v>
      </c>
      <c r="I23" s="154">
        <f>E23*H23</f>
        <v>10000</v>
      </c>
      <c r="J23" s="153"/>
      <c r="K23" s="154">
        <f>E23*J23</f>
        <v>0</v>
      </c>
      <c r="O23" s="145"/>
      <c r="Z23" s="145"/>
      <c r="AA23" s="145">
        <v>12</v>
      </c>
      <c r="AB23" s="145">
        <v>0</v>
      </c>
      <c r="AC23" s="145">
        <v>5</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12</v>
      </c>
      <c r="CB23" s="145">
        <v>0</v>
      </c>
      <c r="CZ23" s="108">
        <v>4</v>
      </c>
    </row>
    <row r="24" spans="1:104" ht="33.75">
      <c r="A24" s="146">
        <v>6</v>
      </c>
      <c r="B24" s="147" t="s">
        <v>554</v>
      </c>
      <c r="C24" s="148" t="s">
        <v>555</v>
      </c>
      <c r="D24" s="149" t="s">
        <v>195</v>
      </c>
      <c r="E24" s="150">
        <v>1</v>
      </c>
      <c r="F24" s="151">
        <v>0</v>
      </c>
      <c r="G24" s="152">
        <f>E24*F24</f>
        <v>0</v>
      </c>
      <c r="H24" s="153">
        <v>15000</v>
      </c>
      <c r="I24" s="154">
        <f>E24*H24</f>
        <v>15000</v>
      </c>
      <c r="J24" s="153"/>
      <c r="K24" s="154">
        <f>E24*J24</f>
        <v>0</v>
      </c>
      <c r="O24" s="145"/>
      <c r="Z24" s="145"/>
      <c r="AA24" s="145">
        <v>12</v>
      </c>
      <c r="AB24" s="145">
        <v>0</v>
      </c>
      <c r="AC24" s="145">
        <v>6</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12</v>
      </c>
      <c r="CB24" s="145">
        <v>0</v>
      </c>
      <c r="CZ24" s="108">
        <v>4</v>
      </c>
    </row>
    <row r="25" spans="1:104" ht="12.75">
      <c r="A25" s="146">
        <v>7</v>
      </c>
      <c r="B25" s="147" t="s">
        <v>556</v>
      </c>
      <c r="C25" s="148" t="s">
        <v>557</v>
      </c>
      <c r="D25" s="149" t="s">
        <v>551</v>
      </c>
      <c r="E25" s="150">
        <v>1</v>
      </c>
      <c r="F25" s="151">
        <v>0</v>
      </c>
      <c r="G25" s="152">
        <f>E25*F25</f>
        <v>0</v>
      </c>
      <c r="H25" s="153">
        <v>170000</v>
      </c>
      <c r="I25" s="154">
        <f>E25*H25</f>
        <v>170000</v>
      </c>
      <c r="J25" s="153"/>
      <c r="K25" s="154">
        <f>E25*J25</f>
        <v>0</v>
      </c>
      <c r="O25" s="145"/>
      <c r="Z25" s="145"/>
      <c r="AA25" s="145">
        <v>12</v>
      </c>
      <c r="AB25" s="145">
        <v>0</v>
      </c>
      <c r="AC25" s="145">
        <v>7</v>
      </c>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55">
        <f>G25</f>
        <v>0</v>
      </c>
      <c r="BA25" s="145"/>
      <c r="BB25" s="145"/>
      <c r="BC25" s="145"/>
      <c r="BD25" s="145"/>
      <c r="BE25" s="145"/>
      <c r="BF25" s="145"/>
      <c r="BG25" s="145"/>
      <c r="BH25" s="145"/>
      <c r="BI25" s="145"/>
      <c r="CA25" s="145">
        <v>12</v>
      </c>
      <c r="CB25" s="145">
        <v>0</v>
      </c>
      <c r="CZ25" s="108">
        <v>4</v>
      </c>
    </row>
    <row r="26" spans="1:61" ht="12.75">
      <c r="A26" s="156"/>
      <c r="B26" s="157"/>
      <c r="C26" s="158" t="s">
        <v>558</v>
      </c>
      <c r="D26" s="159"/>
      <c r="E26" s="159"/>
      <c r="F26" s="159"/>
      <c r="G26" s="160"/>
      <c r="I26" s="161"/>
      <c r="K26" s="161"/>
      <c r="L26" s="162" t="s">
        <v>558</v>
      </c>
      <c r="O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row>
    <row r="27" spans="1:61" ht="12.75">
      <c r="A27" s="156"/>
      <c r="B27" s="157"/>
      <c r="C27" s="158" t="s">
        <v>559</v>
      </c>
      <c r="D27" s="159"/>
      <c r="E27" s="159"/>
      <c r="F27" s="159"/>
      <c r="G27" s="160"/>
      <c r="I27" s="161"/>
      <c r="K27" s="161"/>
      <c r="L27" s="162" t="s">
        <v>559</v>
      </c>
      <c r="O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1:61" ht="12.75">
      <c r="A28" s="156"/>
      <c r="B28" s="157"/>
      <c r="C28" s="158" t="s">
        <v>560</v>
      </c>
      <c r="D28" s="159"/>
      <c r="E28" s="159"/>
      <c r="F28" s="159"/>
      <c r="G28" s="160"/>
      <c r="I28" s="161"/>
      <c r="K28" s="161"/>
      <c r="L28" s="162" t="s">
        <v>560</v>
      </c>
      <c r="O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row>
    <row r="29" spans="1:61" ht="12.75">
      <c r="A29" s="156"/>
      <c r="B29" s="157"/>
      <c r="C29" s="158" t="s">
        <v>561</v>
      </c>
      <c r="D29" s="159"/>
      <c r="E29" s="159"/>
      <c r="F29" s="159"/>
      <c r="G29" s="160"/>
      <c r="I29" s="161"/>
      <c r="K29" s="161"/>
      <c r="L29" s="162" t="s">
        <v>561</v>
      </c>
      <c r="O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1:61" ht="12.75">
      <c r="A30" s="156"/>
      <c r="B30" s="157"/>
      <c r="C30" s="158" t="s">
        <v>562</v>
      </c>
      <c r="D30" s="159"/>
      <c r="E30" s="159"/>
      <c r="F30" s="159"/>
      <c r="G30" s="160"/>
      <c r="I30" s="161"/>
      <c r="K30" s="161"/>
      <c r="L30" s="162" t="s">
        <v>562</v>
      </c>
      <c r="O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1:61" ht="12.75">
      <c r="A31" s="156"/>
      <c r="B31" s="157"/>
      <c r="C31" s="158" t="s">
        <v>563</v>
      </c>
      <c r="D31" s="159"/>
      <c r="E31" s="159"/>
      <c r="F31" s="159"/>
      <c r="G31" s="160"/>
      <c r="I31" s="161"/>
      <c r="K31" s="161"/>
      <c r="L31" s="162" t="s">
        <v>563</v>
      </c>
      <c r="O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row>
    <row r="32" spans="1:104" ht="33.75">
      <c r="A32" s="146">
        <v>8</v>
      </c>
      <c r="B32" s="147" t="s">
        <v>564</v>
      </c>
      <c r="C32" s="148" t="s">
        <v>565</v>
      </c>
      <c r="D32" s="149" t="s">
        <v>551</v>
      </c>
      <c r="E32" s="150">
        <v>1</v>
      </c>
      <c r="F32" s="151">
        <v>0</v>
      </c>
      <c r="G32" s="152">
        <f>E32*F32</f>
        <v>0</v>
      </c>
      <c r="H32" s="153">
        <v>180000</v>
      </c>
      <c r="I32" s="154">
        <f>E32*H32</f>
        <v>180000</v>
      </c>
      <c r="J32" s="153"/>
      <c r="K32" s="154">
        <f>E32*J32</f>
        <v>0</v>
      </c>
      <c r="O32" s="145"/>
      <c r="Z32" s="145"/>
      <c r="AA32" s="145">
        <v>12</v>
      </c>
      <c r="AB32" s="145">
        <v>0</v>
      </c>
      <c r="AC32" s="145">
        <v>8</v>
      </c>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55">
        <f>G32</f>
        <v>0</v>
      </c>
      <c r="BA32" s="145"/>
      <c r="BB32" s="145"/>
      <c r="BC32" s="145"/>
      <c r="BD32" s="145"/>
      <c r="BE32" s="145"/>
      <c r="BF32" s="145"/>
      <c r="BG32" s="145"/>
      <c r="BH32" s="145"/>
      <c r="BI32" s="145"/>
      <c r="CA32" s="145">
        <v>12</v>
      </c>
      <c r="CB32" s="145">
        <v>0</v>
      </c>
      <c r="CZ32" s="108">
        <v>4</v>
      </c>
    </row>
    <row r="33" spans="1:61" ht="12.75">
      <c r="A33" s="156"/>
      <c r="B33" s="157"/>
      <c r="C33" s="158" t="s">
        <v>595</v>
      </c>
      <c r="D33" s="159"/>
      <c r="E33" s="159"/>
      <c r="F33" s="159"/>
      <c r="G33" s="160"/>
      <c r="I33" s="161"/>
      <c r="K33" s="161"/>
      <c r="L33" s="162" t="s">
        <v>595</v>
      </c>
      <c r="O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row>
    <row r="34" spans="1:61" ht="12.75">
      <c r="A34" s="156"/>
      <c r="B34" s="157"/>
      <c r="C34" s="158" t="s">
        <v>596</v>
      </c>
      <c r="D34" s="159"/>
      <c r="E34" s="159"/>
      <c r="F34" s="159"/>
      <c r="G34" s="160"/>
      <c r="I34" s="161"/>
      <c r="K34" s="161"/>
      <c r="L34" s="162" t="s">
        <v>596</v>
      </c>
      <c r="O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row>
    <row r="35" spans="1:61" ht="12.75">
      <c r="A35" s="156"/>
      <c r="B35" s="157"/>
      <c r="C35" s="158" t="s">
        <v>597</v>
      </c>
      <c r="D35" s="159"/>
      <c r="E35" s="159"/>
      <c r="F35" s="159"/>
      <c r="G35" s="160"/>
      <c r="I35" s="161"/>
      <c r="K35" s="161"/>
      <c r="L35" s="162" t="s">
        <v>597</v>
      </c>
      <c r="O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row>
    <row r="36" spans="1:61" ht="12.75">
      <c r="A36" s="156"/>
      <c r="B36" s="157"/>
      <c r="C36" s="158" t="s">
        <v>598</v>
      </c>
      <c r="D36" s="159"/>
      <c r="E36" s="159"/>
      <c r="F36" s="159"/>
      <c r="G36" s="160"/>
      <c r="I36" s="161"/>
      <c r="K36" s="161"/>
      <c r="L36" s="162" t="s">
        <v>598</v>
      </c>
      <c r="O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row>
    <row r="37" spans="1:61" ht="12.75">
      <c r="A37" s="156"/>
      <c r="B37" s="157"/>
      <c r="C37" s="158" t="s">
        <v>599</v>
      </c>
      <c r="D37" s="159"/>
      <c r="E37" s="159"/>
      <c r="F37" s="159"/>
      <c r="G37" s="160"/>
      <c r="I37" s="161"/>
      <c r="K37" s="161"/>
      <c r="L37" s="162" t="s">
        <v>599</v>
      </c>
      <c r="O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row>
    <row r="38" spans="1:61" ht="12.75">
      <c r="A38" s="156"/>
      <c r="B38" s="157"/>
      <c r="C38" s="158" t="s">
        <v>600</v>
      </c>
      <c r="D38" s="159"/>
      <c r="E38" s="159"/>
      <c r="F38" s="159"/>
      <c r="G38" s="160"/>
      <c r="I38" s="161"/>
      <c r="K38" s="161"/>
      <c r="L38" s="162" t="s">
        <v>600</v>
      </c>
      <c r="O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row>
    <row r="39" spans="1:61" ht="12.75">
      <c r="A39" s="156"/>
      <c r="B39" s="157"/>
      <c r="C39" s="158" t="s">
        <v>601</v>
      </c>
      <c r="D39" s="159"/>
      <c r="E39" s="159"/>
      <c r="F39" s="159"/>
      <c r="G39" s="160"/>
      <c r="I39" s="161"/>
      <c r="K39" s="161"/>
      <c r="L39" s="162" t="s">
        <v>601</v>
      </c>
      <c r="O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row>
    <row r="40" spans="1:61" ht="12.75">
      <c r="A40" s="156"/>
      <c r="B40" s="157"/>
      <c r="C40" s="158" t="s">
        <v>602</v>
      </c>
      <c r="D40" s="159"/>
      <c r="E40" s="159"/>
      <c r="F40" s="159"/>
      <c r="G40" s="160"/>
      <c r="I40" s="161"/>
      <c r="K40" s="161"/>
      <c r="L40" s="162" t="s">
        <v>602</v>
      </c>
      <c r="O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row>
    <row r="41" spans="1:61" ht="12.75">
      <c r="A41" s="156"/>
      <c r="B41" s="157"/>
      <c r="C41" s="158" t="s">
        <v>603</v>
      </c>
      <c r="D41" s="159"/>
      <c r="E41" s="159"/>
      <c r="F41" s="159"/>
      <c r="G41" s="160"/>
      <c r="I41" s="161"/>
      <c r="K41" s="161"/>
      <c r="L41" s="162" t="s">
        <v>603</v>
      </c>
      <c r="O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row>
    <row r="42" spans="1:61" ht="12.75">
      <c r="A42" s="156"/>
      <c r="B42" s="157"/>
      <c r="C42" s="158" t="s">
        <v>604</v>
      </c>
      <c r="D42" s="159"/>
      <c r="E42" s="159"/>
      <c r="F42" s="159"/>
      <c r="G42" s="160"/>
      <c r="I42" s="161"/>
      <c r="K42" s="161"/>
      <c r="L42" s="162" t="s">
        <v>604</v>
      </c>
      <c r="O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row>
    <row r="43" spans="1:61" ht="12.75">
      <c r="A43" s="156"/>
      <c r="B43" s="157"/>
      <c r="C43" s="158" t="s">
        <v>605</v>
      </c>
      <c r="D43" s="159"/>
      <c r="E43" s="159"/>
      <c r="F43" s="159"/>
      <c r="G43" s="160"/>
      <c r="I43" s="161"/>
      <c r="K43" s="161"/>
      <c r="L43" s="162" t="s">
        <v>605</v>
      </c>
      <c r="O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row>
    <row r="44" spans="1:61" ht="12.75">
      <c r="A44" s="156"/>
      <c r="B44" s="157"/>
      <c r="C44" s="158" t="s">
        <v>606</v>
      </c>
      <c r="D44" s="159"/>
      <c r="E44" s="159"/>
      <c r="F44" s="159"/>
      <c r="G44" s="160"/>
      <c r="I44" s="161"/>
      <c r="K44" s="161"/>
      <c r="L44" s="162" t="s">
        <v>606</v>
      </c>
      <c r="O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row>
    <row r="45" spans="1:61" ht="12.75">
      <c r="A45" s="156"/>
      <c r="B45" s="157"/>
      <c r="C45" s="158" t="s">
        <v>607</v>
      </c>
      <c r="D45" s="159"/>
      <c r="E45" s="159"/>
      <c r="F45" s="159"/>
      <c r="G45" s="160"/>
      <c r="I45" s="161"/>
      <c r="K45" s="161"/>
      <c r="L45" s="162" t="s">
        <v>607</v>
      </c>
      <c r="O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row>
    <row r="46" spans="1:61" ht="12.75">
      <c r="A46" s="156"/>
      <c r="B46" s="157"/>
      <c r="C46" s="158"/>
      <c r="D46" s="159"/>
      <c r="E46" s="159"/>
      <c r="F46" s="159"/>
      <c r="G46" s="160"/>
      <c r="I46" s="161"/>
      <c r="K46" s="161"/>
      <c r="L46" s="162"/>
      <c r="O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row>
    <row r="47" spans="1:61" ht="12.75">
      <c r="A47" s="156"/>
      <c r="B47" s="157"/>
      <c r="C47" s="158" t="s">
        <v>608</v>
      </c>
      <c r="D47" s="159"/>
      <c r="E47" s="159"/>
      <c r="F47" s="159"/>
      <c r="G47" s="160"/>
      <c r="I47" s="161"/>
      <c r="K47" s="161"/>
      <c r="L47" s="162" t="s">
        <v>608</v>
      </c>
      <c r="O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row>
    <row r="48" spans="1:61" ht="12.75">
      <c r="A48" s="156"/>
      <c r="B48" s="157"/>
      <c r="C48" s="158" t="s">
        <v>609</v>
      </c>
      <c r="D48" s="159"/>
      <c r="E48" s="159"/>
      <c r="F48" s="159"/>
      <c r="G48" s="160"/>
      <c r="I48" s="161"/>
      <c r="K48" s="161"/>
      <c r="L48" s="162" t="s">
        <v>609</v>
      </c>
      <c r="O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row>
    <row r="49" spans="1:61" ht="12.75">
      <c r="A49" s="156"/>
      <c r="B49" s="157"/>
      <c r="C49" s="158" t="s">
        <v>610</v>
      </c>
      <c r="D49" s="159"/>
      <c r="E49" s="159"/>
      <c r="F49" s="159"/>
      <c r="G49" s="160"/>
      <c r="I49" s="161"/>
      <c r="K49" s="161"/>
      <c r="L49" s="162" t="s">
        <v>610</v>
      </c>
      <c r="O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row>
    <row r="50" spans="1:61" ht="12.75">
      <c r="A50" s="156"/>
      <c r="B50" s="157"/>
      <c r="C50" s="158" t="s">
        <v>611</v>
      </c>
      <c r="D50" s="159"/>
      <c r="E50" s="159"/>
      <c r="F50" s="159"/>
      <c r="G50" s="160"/>
      <c r="I50" s="161"/>
      <c r="K50" s="161"/>
      <c r="L50" s="162" t="s">
        <v>611</v>
      </c>
      <c r="O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row>
    <row r="51" spans="1:61" ht="12.75">
      <c r="A51" s="156"/>
      <c r="B51" s="157"/>
      <c r="C51" s="158" t="s">
        <v>612</v>
      </c>
      <c r="D51" s="159"/>
      <c r="E51" s="159"/>
      <c r="F51" s="159"/>
      <c r="G51" s="160"/>
      <c r="I51" s="161"/>
      <c r="K51" s="161"/>
      <c r="L51" s="162" t="s">
        <v>612</v>
      </c>
      <c r="O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row>
    <row r="52" spans="1:61" ht="12.75">
      <c r="A52" s="156"/>
      <c r="B52" s="157"/>
      <c r="C52" s="158" t="s">
        <v>613</v>
      </c>
      <c r="D52" s="159"/>
      <c r="E52" s="159"/>
      <c r="F52" s="159"/>
      <c r="G52" s="160"/>
      <c r="I52" s="161"/>
      <c r="K52" s="161"/>
      <c r="L52" s="162" t="s">
        <v>613</v>
      </c>
      <c r="O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row>
    <row r="53" spans="1:61" ht="12.75">
      <c r="A53" s="156"/>
      <c r="B53" s="157"/>
      <c r="C53" s="158" t="s">
        <v>614</v>
      </c>
      <c r="D53" s="159"/>
      <c r="E53" s="159"/>
      <c r="F53" s="159"/>
      <c r="G53" s="160"/>
      <c r="I53" s="161"/>
      <c r="K53" s="161"/>
      <c r="L53" s="162" t="s">
        <v>614</v>
      </c>
      <c r="O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row>
    <row r="54" spans="1:61" ht="12.75">
      <c r="A54" s="156"/>
      <c r="B54" s="157"/>
      <c r="C54" s="158" t="s">
        <v>615</v>
      </c>
      <c r="D54" s="159"/>
      <c r="E54" s="159"/>
      <c r="F54" s="159"/>
      <c r="G54" s="160"/>
      <c r="I54" s="161"/>
      <c r="K54" s="161"/>
      <c r="L54" s="162" t="s">
        <v>615</v>
      </c>
      <c r="O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row>
    <row r="55" spans="1:61" ht="12.75">
      <c r="A55" s="156"/>
      <c r="B55" s="157"/>
      <c r="C55" s="158" t="s">
        <v>616</v>
      </c>
      <c r="D55" s="159"/>
      <c r="E55" s="159"/>
      <c r="F55" s="159"/>
      <c r="G55" s="160"/>
      <c r="I55" s="161"/>
      <c r="K55" s="161"/>
      <c r="L55" s="162" t="s">
        <v>616</v>
      </c>
      <c r="O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row>
    <row r="56" spans="1:61" ht="12.75">
      <c r="A56" s="156"/>
      <c r="B56" s="157"/>
      <c r="C56" s="158" t="s">
        <v>617</v>
      </c>
      <c r="D56" s="159"/>
      <c r="E56" s="159"/>
      <c r="F56" s="159"/>
      <c r="G56" s="160"/>
      <c r="I56" s="161"/>
      <c r="K56" s="161"/>
      <c r="L56" s="162" t="s">
        <v>617</v>
      </c>
      <c r="O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row>
    <row r="57" spans="1:61" ht="12.75">
      <c r="A57" s="156"/>
      <c r="B57" s="157"/>
      <c r="C57" s="158" t="s">
        <v>618</v>
      </c>
      <c r="D57" s="159"/>
      <c r="E57" s="159"/>
      <c r="F57" s="159"/>
      <c r="G57" s="160"/>
      <c r="I57" s="161"/>
      <c r="K57" s="161"/>
      <c r="L57" s="162" t="s">
        <v>618</v>
      </c>
      <c r="O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row>
    <row r="58" spans="1:61" ht="12.75">
      <c r="A58" s="156"/>
      <c r="B58" s="157"/>
      <c r="C58" s="158" t="s">
        <v>619</v>
      </c>
      <c r="D58" s="159"/>
      <c r="E58" s="159"/>
      <c r="F58" s="159"/>
      <c r="G58" s="160"/>
      <c r="I58" s="161"/>
      <c r="K58" s="161"/>
      <c r="L58" s="162" t="s">
        <v>619</v>
      </c>
      <c r="O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row>
    <row r="59" spans="1:61" ht="12.75">
      <c r="A59" s="156"/>
      <c r="B59" s="157"/>
      <c r="C59" s="158" t="s">
        <v>620</v>
      </c>
      <c r="D59" s="159"/>
      <c r="E59" s="159"/>
      <c r="F59" s="159"/>
      <c r="G59" s="160"/>
      <c r="I59" s="161"/>
      <c r="K59" s="161"/>
      <c r="L59" s="162" t="s">
        <v>620</v>
      </c>
      <c r="O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row>
    <row r="60" spans="1:61" ht="12.75">
      <c r="A60" s="156"/>
      <c r="B60" s="157"/>
      <c r="C60" s="158" t="s">
        <v>621</v>
      </c>
      <c r="D60" s="159"/>
      <c r="E60" s="159"/>
      <c r="F60" s="159"/>
      <c r="G60" s="160"/>
      <c r="I60" s="161"/>
      <c r="K60" s="161"/>
      <c r="L60" s="162" t="s">
        <v>621</v>
      </c>
      <c r="O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row>
    <row r="61" spans="1:61" ht="12.75">
      <c r="A61" s="156"/>
      <c r="B61" s="157"/>
      <c r="C61" s="158"/>
      <c r="D61" s="159"/>
      <c r="E61" s="159"/>
      <c r="F61" s="159"/>
      <c r="G61" s="160"/>
      <c r="I61" s="161"/>
      <c r="K61" s="161"/>
      <c r="L61" s="162"/>
      <c r="O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row>
    <row r="62" spans="1:61" ht="12.75">
      <c r="A62" s="156"/>
      <c r="B62" s="157"/>
      <c r="C62" s="158" t="s">
        <v>622</v>
      </c>
      <c r="D62" s="159"/>
      <c r="E62" s="159"/>
      <c r="F62" s="159"/>
      <c r="G62" s="160"/>
      <c r="I62" s="161"/>
      <c r="K62" s="161"/>
      <c r="L62" s="162" t="s">
        <v>622</v>
      </c>
      <c r="O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row>
    <row r="63" spans="1:61" ht="12.75">
      <c r="A63" s="156"/>
      <c r="B63" s="157"/>
      <c r="C63" s="158" t="s">
        <v>623</v>
      </c>
      <c r="D63" s="159"/>
      <c r="E63" s="159"/>
      <c r="F63" s="159"/>
      <c r="G63" s="160"/>
      <c r="I63" s="161"/>
      <c r="K63" s="161"/>
      <c r="L63" s="162" t="s">
        <v>623</v>
      </c>
      <c r="O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row>
    <row r="64" spans="1:61" ht="12.75">
      <c r="A64" s="156"/>
      <c r="B64" s="157"/>
      <c r="C64" s="158" t="s">
        <v>624</v>
      </c>
      <c r="D64" s="159"/>
      <c r="E64" s="159"/>
      <c r="F64" s="159"/>
      <c r="G64" s="160"/>
      <c r="I64" s="161"/>
      <c r="K64" s="161"/>
      <c r="L64" s="162" t="s">
        <v>624</v>
      </c>
      <c r="O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row>
    <row r="65" spans="1:61" ht="12.75">
      <c r="A65" s="156"/>
      <c r="B65" s="157"/>
      <c r="C65" s="158" t="s">
        <v>625</v>
      </c>
      <c r="D65" s="159"/>
      <c r="E65" s="159"/>
      <c r="F65" s="159"/>
      <c r="G65" s="160"/>
      <c r="I65" s="161"/>
      <c r="K65" s="161"/>
      <c r="L65" s="162" t="s">
        <v>625</v>
      </c>
      <c r="O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row>
    <row r="66" spans="1:61" ht="12.75">
      <c r="A66" s="156"/>
      <c r="B66" s="157"/>
      <c r="C66" s="158" t="s">
        <v>626</v>
      </c>
      <c r="D66" s="159"/>
      <c r="E66" s="159"/>
      <c r="F66" s="159"/>
      <c r="G66" s="160"/>
      <c r="I66" s="161"/>
      <c r="K66" s="161"/>
      <c r="L66" s="162" t="s">
        <v>626</v>
      </c>
      <c r="O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row>
    <row r="67" spans="1:61" ht="12.75">
      <c r="A67" s="156"/>
      <c r="B67" s="157"/>
      <c r="C67" s="158" t="s">
        <v>618</v>
      </c>
      <c r="D67" s="159"/>
      <c r="E67" s="159"/>
      <c r="F67" s="159"/>
      <c r="G67" s="160"/>
      <c r="I67" s="161"/>
      <c r="K67" s="161"/>
      <c r="L67" s="162" t="s">
        <v>618</v>
      </c>
      <c r="O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row>
    <row r="68" spans="1:61" ht="12.75">
      <c r="A68" s="156"/>
      <c r="B68" s="157"/>
      <c r="C68" s="158" t="s">
        <v>620</v>
      </c>
      <c r="D68" s="159"/>
      <c r="E68" s="159"/>
      <c r="F68" s="159"/>
      <c r="G68" s="160"/>
      <c r="I68" s="161"/>
      <c r="K68" s="161"/>
      <c r="L68" s="162" t="s">
        <v>620</v>
      </c>
      <c r="O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row>
    <row r="69" spans="1:61" ht="12.75">
      <c r="A69" s="156"/>
      <c r="B69" s="157"/>
      <c r="C69" s="158" t="s">
        <v>627</v>
      </c>
      <c r="D69" s="159"/>
      <c r="E69" s="159"/>
      <c r="F69" s="159"/>
      <c r="G69" s="160"/>
      <c r="I69" s="161"/>
      <c r="K69" s="161"/>
      <c r="L69" s="162" t="s">
        <v>627</v>
      </c>
      <c r="O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row>
    <row r="70" spans="1:61" ht="12.75">
      <c r="A70" s="156"/>
      <c r="B70" s="157"/>
      <c r="C70" s="158"/>
      <c r="D70" s="159"/>
      <c r="E70" s="159"/>
      <c r="F70" s="159"/>
      <c r="G70" s="160"/>
      <c r="I70" s="161"/>
      <c r="K70" s="161"/>
      <c r="L70" s="162"/>
      <c r="O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row>
    <row r="71" spans="1:61" ht="12.75">
      <c r="A71" s="156"/>
      <c r="B71" s="157"/>
      <c r="C71" s="158" t="s">
        <v>628</v>
      </c>
      <c r="D71" s="159"/>
      <c r="E71" s="159"/>
      <c r="F71" s="159"/>
      <c r="G71" s="160"/>
      <c r="I71" s="161"/>
      <c r="K71" s="161"/>
      <c r="L71" s="162" t="s">
        <v>628</v>
      </c>
      <c r="O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row>
    <row r="72" spans="1:61" ht="12.75">
      <c r="A72" s="156"/>
      <c r="B72" s="157"/>
      <c r="C72" s="158" t="s">
        <v>629</v>
      </c>
      <c r="D72" s="159"/>
      <c r="E72" s="159"/>
      <c r="F72" s="159"/>
      <c r="G72" s="160"/>
      <c r="I72" s="161"/>
      <c r="K72" s="161"/>
      <c r="L72" s="162" t="s">
        <v>629</v>
      </c>
      <c r="O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row>
    <row r="73" spans="1:61" ht="12.75">
      <c r="A73" s="156"/>
      <c r="B73" s="157"/>
      <c r="C73" s="158" t="s">
        <v>630</v>
      </c>
      <c r="D73" s="159"/>
      <c r="E73" s="159"/>
      <c r="F73" s="159"/>
      <c r="G73" s="160"/>
      <c r="I73" s="161"/>
      <c r="K73" s="161"/>
      <c r="L73" s="162" t="s">
        <v>630</v>
      </c>
      <c r="O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row>
    <row r="74" spans="1:61" ht="12.75">
      <c r="A74" s="156"/>
      <c r="B74" s="157"/>
      <c r="C74" s="158" t="s">
        <v>631</v>
      </c>
      <c r="D74" s="159"/>
      <c r="E74" s="159"/>
      <c r="F74" s="159"/>
      <c r="G74" s="160"/>
      <c r="I74" s="161"/>
      <c r="K74" s="161"/>
      <c r="L74" s="162" t="s">
        <v>631</v>
      </c>
      <c r="O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row>
    <row r="75" spans="1:61" ht="12.75">
      <c r="A75" s="156"/>
      <c r="B75" s="157"/>
      <c r="C75" s="158" t="s">
        <v>632</v>
      </c>
      <c r="D75" s="159"/>
      <c r="E75" s="159"/>
      <c r="F75" s="159"/>
      <c r="G75" s="160"/>
      <c r="I75" s="161"/>
      <c r="K75" s="161"/>
      <c r="L75" s="162" t="s">
        <v>632</v>
      </c>
      <c r="O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row>
    <row r="76" spans="1:104" ht="22.5">
      <c r="A76" s="146">
        <v>9</v>
      </c>
      <c r="B76" s="147" t="s">
        <v>566</v>
      </c>
      <c r="C76" s="148" t="s">
        <v>633</v>
      </c>
      <c r="D76" s="149" t="s">
        <v>551</v>
      </c>
      <c r="E76" s="150">
        <v>4</v>
      </c>
      <c r="F76" s="151">
        <v>0</v>
      </c>
      <c r="G76" s="152">
        <f>E76*F76</f>
        <v>0</v>
      </c>
      <c r="H76" s="153">
        <v>240000</v>
      </c>
      <c r="I76" s="154">
        <f>E76*H76</f>
        <v>960000</v>
      </c>
      <c r="J76" s="153"/>
      <c r="K76" s="154">
        <f>E76*J76</f>
        <v>0</v>
      </c>
      <c r="O76" s="145"/>
      <c r="Z76" s="145"/>
      <c r="AA76" s="145">
        <v>12</v>
      </c>
      <c r="AB76" s="145">
        <v>0</v>
      </c>
      <c r="AC76" s="145">
        <v>9</v>
      </c>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55">
        <f>G76</f>
        <v>0</v>
      </c>
      <c r="BA76" s="145"/>
      <c r="BB76" s="145"/>
      <c r="BC76" s="145"/>
      <c r="BD76" s="145"/>
      <c r="BE76" s="145"/>
      <c r="BF76" s="145"/>
      <c r="BG76" s="145"/>
      <c r="BH76" s="145"/>
      <c r="BI76" s="145"/>
      <c r="CA76" s="145">
        <v>12</v>
      </c>
      <c r="CB76" s="145">
        <v>0</v>
      </c>
      <c r="CZ76" s="108">
        <v>4</v>
      </c>
    </row>
    <row r="77" spans="1:61" ht="12.75">
      <c r="A77" s="156"/>
      <c r="B77" s="157"/>
      <c r="C77" s="158" t="s">
        <v>634</v>
      </c>
      <c r="D77" s="159"/>
      <c r="E77" s="159"/>
      <c r="F77" s="159"/>
      <c r="G77" s="160"/>
      <c r="I77" s="161"/>
      <c r="K77" s="161"/>
      <c r="L77" s="162" t="s">
        <v>634</v>
      </c>
      <c r="O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row>
    <row r="78" spans="1:61" ht="12.75">
      <c r="A78" s="156"/>
      <c r="B78" s="157"/>
      <c r="C78" s="158" t="s">
        <v>629</v>
      </c>
      <c r="D78" s="159"/>
      <c r="E78" s="159"/>
      <c r="F78" s="159"/>
      <c r="G78" s="160"/>
      <c r="I78" s="161"/>
      <c r="K78" s="161"/>
      <c r="L78" s="162" t="s">
        <v>629</v>
      </c>
      <c r="O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row>
    <row r="79" spans="1:61" ht="12.75">
      <c r="A79" s="156"/>
      <c r="B79" s="157"/>
      <c r="C79" s="158" t="s">
        <v>630</v>
      </c>
      <c r="D79" s="159"/>
      <c r="E79" s="159"/>
      <c r="F79" s="159"/>
      <c r="G79" s="160"/>
      <c r="I79" s="161"/>
      <c r="K79" s="161"/>
      <c r="L79" s="162" t="s">
        <v>630</v>
      </c>
      <c r="O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row>
    <row r="80" spans="1:61" ht="12.75">
      <c r="A80" s="156"/>
      <c r="B80" s="157"/>
      <c r="C80" s="158" t="s">
        <v>635</v>
      </c>
      <c r="D80" s="159"/>
      <c r="E80" s="159"/>
      <c r="F80" s="159"/>
      <c r="G80" s="160"/>
      <c r="I80" s="161"/>
      <c r="K80" s="161"/>
      <c r="L80" s="162" t="s">
        <v>635</v>
      </c>
      <c r="O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row>
    <row r="81" spans="1:61" ht="12.75">
      <c r="A81" s="156"/>
      <c r="B81" s="157"/>
      <c r="C81" s="158" t="s">
        <v>636</v>
      </c>
      <c r="D81" s="159"/>
      <c r="E81" s="159"/>
      <c r="F81" s="159"/>
      <c r="G81" s="160"/>
      <c r="I81" s="161"/>
      <c r="K81" s="161"/>
      <c r="L81" s="162" t="s">
        <v>636</v>
      </c>
      <c r="O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row>
    <row r="82" spans="1:104" ht="12.75">
      <c r="A82" s="146">
        <v>10</v>
      </c>
      <c r="B82" s="147" t="s">
        <v>568</v>
      </c>
      <c r="C82" s="148" t="s">
        <v>637</v>
      </c>
      <c r="D82" s="149" t="s">
        <v>551</v>
      </c>
      <c r="E82" s="150">
        <v>1</v>
      </c>
      <c r="F82" s="151">
        <v>0</v>
      </c>
      <c r="G82" s="152">
        <f>E82*F82</f>
        <v>0</v>
      </c>
      <c r="H82" s="153">
        <v>150000</v>
      </c>
      <c r="I82" s="154">
        <f>E82*H82</f>
        <v>150000</v>
      </c>
      <c r="J82" s="153"/>
      <c r="K82" s="154">
        <f>E82*J82</f>
        <v>0</v>
      </c>
      <c r="O82" s="145"/>
      <c r="Z82" s="145"/>
      <c r="AA82" s="145">
        <v>12</v>
      </c>
      <c r="AB82" s="145">
        <v>0</v>
      </c>
      <c r="AC82" s="145">
        <v>10</v>
      </c>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55">
        <f>G82</f>
        <v>0</v>
      </c>
      <c r="BA82" s="145"/>
      <c r="BB82" s="145"/>
      <c r="BC82" s="145"/>
      <c r="BD82" s="145"/>
      <c r="BE82" s="145"/>
      <c r="BF82" s="145"/>
      <c r="BG82" s="145"/>
      <c r="BH82" s="145"/>
      <c r="BI82" s="145"/>
      <c r="CA82" s="145">
        <v>12</v>
      </c>
      <c r="CB82" s="145">
        <v>0</v>
      </c>
      <c r="CZ82" s="108">
        <v>4</v>
      </c>
    </row>
    <row r="83" spans="1:104" ht="12.75">
      <c r="A83" s="146">
        <v>11</v>
      </c>
      <c r="B83" s="147" t="s">
        <v>552</v>
      </c>
      <c r="C83" s="148" t="s">
        <v>570</v>
      </c>
      <c r="D83" s="149" t="s">
        <v>551</v>
      </c>
      <c r="E83" s="150">
        <v>1</v>
      </c>
      <c r="F83" s="151">
        <v>0</v>
      </c>
      <c r="G83" s="152">
        <f>E83*F83</f>
        <v>0</v>
      </c>
      <c r="H83" s="153">
        <v>40000</v>
      </c>
      <c r="I83" s="154">
        <f>E83*H83</f>
        <v>40000</v>
      </c>
      <c r="J83" s="153"/>
      <c r="K83" s="154">
        <f>E83*J83</f>
        <v>0</v>
      </c>
      <c r="O83" s="145"/>
      <c r="Z83" s="145"/>
      <c r="AA83" s="145">
        <v>12</v>
      </c>
      <c r="AB83" s="145">
        <v>0</v>
      </c>
      <c r="AC83" s="145">
        <v>11</v>
      </c>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55">
        <f>G83</f>
        <v>0</v>
      </c>
      <c r="BA83" s="145"/>
      <c r="BB83" s="145"/>
      <c r="BC83" s="145"/>
      <c r="BD83" s="145"/>
      <c r="BE83" s="145"/>
      <c r="BF83" s="145"/>
      <c r="BG83" s="145"/>
      <c r="BH83" s="145"/>
      <c r="BI83" s="145"/>
      <c r="CA83" s="145">
        <v>12</v>
      </c>
      <c r="CB83" s="145">
        <v>0</v>
      </c>
      <c r="CZ83" s="108">
        <v>4</v>
      </c>
    </row>
    <row r="84" spans="1:104" ht="12.75">
      <c r="A84" s="146">
        <v>12</v>
      </c>
      <c r="B84" s="147" t="s">
        <v>571</v>
      </c>
      <c r="C84" s="148" t="s">
        <v>572</v>
      </c>
      <c r="D84" s="149" t="s">
        <v>551</v>
      </c>
      <c r="E84" s="150">
        <v>1</v>
      </c>
      <c r="F84" s="151">
        <v>0</v>
      </c>
      <c r="G84" s="152">
        <f>E84*F84</f>
        <v>0</v>
      </c>
      <c r="H84" s="153">
        <v>306000</v>
      </c>
      <c r="I84" s="154">
        <f>E84*H84</f>
        <v>306000</v>
      </c>
      <c r="J84" s="153"/>
      <c r="K84" s="154">
        <f>E84*J84</f>
        <v>0</v>
      </c>
      <c r="O84" s="145"/>
      <c r="Z84" s="145"/>
      <c r="AA84" s="145">
        <v>12</v>
      </c>
      <c r="AB84" s="145">
        <v>0</v>
      </c>
      <c r="AC84" s="145">
        <v>12</v>
      </c>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55">
        <f>G84</f>
        <v>0</v>
      </c>
      <c r="BA84" s="145"/>
      <c r="BB84" s="145"/>
      <c r="BC84" s="145"/>
      <c r="BD84" s="145"/>
      <c r="BE84" s="145"/>
      <c r="BF84" s="145"/>
      <c r="BG84" s="145"/>
      <c r="BH84" s="145"/>
      <c r="BI84" s="145"/>
      <c r="CA84" s="145">
        <v>12</v>
      </c>
      <c r="CB84" s="145">
        <v>0</v>
      </c>
      <c r="CZ84" s="108">
        <v>4</v>
      </c>
    </row>
    <row r="85" spans="1:61" ht="12.75">
      <c r="A85" s="156"/>
      <c r="B85" s="157"/>
      <c r="C85" s="158" t="s">
        <v>638</v>
      </c>
      <c r="D85" s="159"/>
      <c r="E85" s="159"/>
      <c r="F85" s="159"/>
      <c r="G85" s="160"/>
      <c r="I85" s="161"/>
      <c r="K85" s="161"/>
      <c r="L85" s="162" t="s">
        <v>638</v>
      </c>
      <c r="O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row>
    <row r="86" spans="1:61" ht="12.75">
      <c r="A86" s="156"/>
      <c r="B86" s="157"/>
      <c r="C86" s="158" t="s">
        <v>639</v>
      </c>
      <c r="D86" s="159"/>
      <c r="E86" s="159"/>
      <c r="F86" s="159"/>
      <c r="G86" s="160"/>
      <c r="I86" s="161"/>
      <c r="K86" s="161"/>
      <c r="L86" s="162" t="s">
        <v>639</v>
      </c>
      <c r="O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row>
    <row r="87" spans="1:61" ht="12.75">
      <c r="A87" s="156"/>
      <c r="B87" s="157"/>
      <c r="C87" s="158" t="s">
        <v>640</v>
      </c>
      <c r="D87" s="159"/>
      <c r="E87" s="159"/>
      <c r="F87" s="159"/>
      <c r="G87" s="160"/>
      <c r="I87" s="161"/>
      <c r="K87" s="161"/>
      <c r="L87" s="162" t="s">
        <v>640</v>
      </c>
      <c r="O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row>
    <row r="88" spans="1:61" ht="12.75">
      <c r="A88" s="156"/>
      <c r="B88" s="157"/>
      <c r="C88" s="158" t="s">
        <v>641</v>
      </c>
      <c r="D88" s="159"/>
      <c r="E88" s="159"/>
      <c r="F88" s="159"/>
      <c r="G88" s="160"/>
      <c r="I88" s="161"/>
      <c r="K88" s="161"/>
      <c r="L88" s="162" t="s">
        <v>641</v>
      </c>
      <c r="O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row>
    <row r="89" spans="1:61" ht="12.75">
      <c r="A89" s="156"/>
      <c r="B89" s="157"/>
      <c r="C89" s="158" t="s">
        <v>642</v>
      </c>
      <c r="D89" s="159"/>
      <c r="E89" s="159"/>
      <c r="F89" s="159"/>
      <c r="G89" s="160"/>
      <c r="I89" s="161"/>
      <c r="K89" s="161"/>
      <c r="L89" s="162" t="s">
        <v>642</v>
      </c>
      <c r="O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row>
    <row r="90" spans="1:61" ht="12.75">
      <c r="A90" s="156"/>
      <c r="B90" s="157"/>
      <c r="C90" s="158" t="s">
        <v>643</v>
      </c>
      <c r="D90" s="159"/>
      <c r="E90" s="159"/>
      <c r="F90" s="159"/>
      <c r="G90" s="160"/>
      <c r="I90" s="161"/>
      <c r="K90" s="161"/>
      <c r="L90" s="162" t="s">
        <v>643</v>
      </c>
      <c r="O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row>
    <row r="91" spans="1:61" ht="12.75">
      <c r="A91" s="156"/>
      <c r="B91" s="157"/>
      <c r="C91" s="158" t="s">
        <v>644</v>
      </c>
      <c r="D91" s="159"/>
      <c r="E91" s="159"/>
      <c r="F91" s="159"/>
      <c r="G91" s="160"/>
      <c r="I91" s="161"/>
      <c r="K91" s="161"/>
      <c r="L91" s="162" t="s">
        <v>644</v>
      </c>
      <c r="O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row>
    <row r="92" spans="1:61" ht="12.75">
      <c r="A92" s="156"/>
      <c r="B92" s="157"/>
      <c r="C92" s="158" t="s">
        <v>645</v>
      </c>
      <c r="D92" s="159"/>
      <c r="E92" s="159"/>
      <c r="F92" s="159"/>
      <c r="G92" s="160"/>
      <c r="I92" s="161"/>
      <c r="K92" s="161"/>
      <c r="L92" s="162" t="s">
        <v>645</v>
      </c>
      <c r="O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row>
    <row r="93" spans="1:61" ht="12.75">
      <c r="A93" s="156"/>
      <c r="B93" s="157"/>
      <c r="C93" s="158" t="s">
        <v>646</v>
      </c>
      <c r="D93" s="159"/>
      <c r="E93" s="159"/>
      <c r="F93" s="159"/>
      <c r="G93" s="160"/>
      <c r="I93" s="161"/>
      <c r="K93" s="161"/>
      <c r="L93" s="162" t="s">
        <v>646</v>
      </c>
      <c r="O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row>
    <row r="94" spans="1:61" ht="12.75">
      <c r="A94" s="156"/>
      <c r="B94" s="157"/>
      <c r="C94" s="158" t="s">
        <v>647</v>
      </c>
      <c r="D94" s="159"/>
      <c r="E94" s="159"/>
      <c r="F94" s="159"/>
      <c r="G94" s="160"/>
      <c r="I94" s="161"/>
      <c r="K94" s="161"/>
      <c r="L94" s="162" t="s">
        <v>647</v>
      </c>
      <c r="O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row>
    <row r="95" spans="1:61" ht="12.75">
      <c r="A95" s="156"/>
      <c r="B95" s="157"/>
      <c r="C95" s="158" t="s">
        <v>648</v>
      </c>
      <c r="D95" s="159"/>
      <c r="E95" s="159"/>
      <c r="F95" s="159"/>
      <c r="G95" s="160"/>
      <c r="I95" s="161"/>
      <c r="K95" s="161"/>
      <c r="L95" s="162" t="s">
        <v>648</v>
      </c>
      <c r="O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row>
    <row r="96" spans="1:61" ht="12.75">
      <c r="A96" s="156"/>
      <c r="B96" s="157"/>
      <c r="C96" s="158" t="s">
        <v>649</v>
      </c>
      <c r="D96" s="159"/>
      <c r="E96" s="159"/>
      <c r="F96" s="159"/>
      <c r="G96" s="160"/>
      <c r="I96" s="161"/>
      <c r="K96" s="161"/>
      <c r="L96" s="162" t="s">
        <v>649</v>
      </c>
      <c r="O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row>
    <row r="97" spans="1:61" ht="12.75">
      <c r="A97" s="156"/>
      <c r="B97" s="157"/>
      <c r="C97" s="158" t="s">
        <v>650</v>
      </c>
      <c r="D97" s="159"/>
      <c r="E97" s="159"/>
      <c r="F97" s="159"/>
      <c r="G97" s="160"/>
      <c r="I97" s="161"/>
      <c r="K97" s="161"/>
      <c r="L97" s="162" t="s">
        <v>650</v>
      </c>
      <c r="O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row>
    <row r="98" spans="1:61" ht="12.75">
      <c r="A98" s="156"/>
      <c r="B98" s="157"/>
      <c r="C98" s="158" t="s">
        <v>651</v>
      </c>
      <c r="D98" s="159"/>
      <c r="E98" s="159"/>
      <c r="F98" s="159"/>
      <c r="G98" s="160"/>
      <c r="I98" s="161"/>
      <c r="K98" s="161"/>
      <c r="L98" s="162" t="s">
        <v>651</v>
      </c>
      <c r="O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row>
    <row r="99" spans="1:61" ht="12.75">
      <c r="A99" s="156"/>
      <c r="B99" s="157"/>
      <c r="C99" s="158" t="s">
        <v>652</v>
      </c>
      <c r="D99" s="159"/>
      <c r="E99" s="159"/>
      <c r="F99" s="159"/>
      <c r="G99" s="160"/>
      <c r="I99" s="161"/>
      <c r="K99" s="161"/>
      <c r="L99" s="162" t="s">
        <v>652</v>
      </c>
      <c r="O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row>
    <row r="100" spans="1:61" ht="12.75">
      <c r="A100" s="156"/>
      <c r="B100" s="157"/>
      <c r="C100" s="158" t="s">
        <v>653</v>
      </c>
      <c r="D100" s="159"/>
      <c r="E100" s="159"/>
      <c r="F100" s="159"/>
      <c r="G100" s="160"/>
      <c r="I100" s="161"/>
      <c r="K100" s="161"/>
      <c r="L100" s="162" t="s">
        <v>653</v>
      </c>
      <c r="O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row>
    <row r="101" spans="1:61" ht="12.75">
      <c r="A101" s="156"/>
      <c r="B101" s="157"/>
      <c r="C101" s="158" t="s">
        <v>654</v>
      </c>
      <c r="D101" s="159"/>
      <c r="E101" s="159"/>
      <c r="F101" s="159"/>
      <c r="G101" s="160"/>
      <c r="I101" s="161"/>
      <c r="K101" s="161"/>
      <c r="L101" s="162" t="s">
        <v>654</v>
      </c>
      <c r="O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row>
    <row r="102" spans="1:61" ht="12.75">
      <c r="A102" s="156"/>
      <c r="B102" s="157"/>
      <c r="C102" s="158" t="s">
        <v>655</v>
      </c>
      <c r="D102" s="159"/>
      <c r="E102" s="159"/>
      <c r="F102" s="159"/>
      <c r="G102" s="160"/>
      <c r="I102" s="161"/>
      <c r="K102" s="161"/>
      <c r="L102" s="162" t="s">
        <v>655</v>
      </c>
      <c r="O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row>
    <row r="103" spans="1:61" ht="12.75">
      <c r="A103" s="156"/>
      <c r="B103" s="157"/>
      <c r="C103" s="158" t="s">
        <v>656</v>
      </c>
      <c r="D103" s="159"/>
      <c r="E103" s="159"/>
      <c r="F103" s="159"/>
      <c r="G103" s="160"/>
      <c r="I103" s="161"/>
      <c r="K103" s="161"/>
      <c r="L103" s="162" t="s">
        <v>656</v>
      </c>
      <c r="O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row>
    <row r="104" spans="1:61" ht="12.75">
      <c r="A104" s="156"/>
      <c r="B104" s="157"/>
      <c r="C104" s="158" t="s">
        <v>657</v>
      </c>
      <c r="D104" s="159"/>
      <c r="E104" s="159"/>
      <c r="F104" s="159"/>
      <c r="G104" s="160"/>
      <c r="I104" s="161"/>
      <c r="K104" s="161"/>
      <c r="L104" s="162" t="s">
        <v>657</v>
      </c>
      <c r="O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row>
    <row r="105" spans="1:61" ht="12.75">
      <c r="A105" s="156"/>
      <c r="B105" s="157"/>
      <c r="C105" s="158" t="s">
        <v>658</v>
      </c>
      <c r="D105" s="159"/>
      <c r="E105" s="159"/>
      <c r="F105" s="159"/>
      <c r="G105" s="160"/>
      <c r="I105" s="161"/>
      <c r="K105" s="161"/>
      <c r="L105" s="162" t="s">
        <v>658</v>
      </c>
      <c r="O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row>
    <row r="106" spans="1:61" ht="12.75">
      <c r="A106" s="156"/>
      <c r="B106" s="157"/>
      <c r="C106" s="158" t="s">
        <v>659</v>
      </c>
      <c r="D106" s="159"/>
      <c r="E106" s="159"/>
      <c r="F106" s="159"/>
      <c r="G106" s="160"/>
      <c r="I106" s="161"/>
      <c r="K106" s="161"/>
      <c r="L106" s="162" t="s">
        <v>659</v>
      </c>
      <c r="O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row>
    <row r="107" spans="1:61" ht="12.75">
      <c r="A107" s="156"/>
      <c r="B107" s="157"/>
      <c r="C107" s="158" t="s">
        <v>660</v>
      </c>
      <c r="D107" s="159"/>
      <c r="E107" s="159"/>
      <c r="F107" s="159"/>
      <c r="G107" s="160"/>
      <c r="I107" s="161"/>
      <c r="K107" s="161"/>
      <c r="L107" s="162" t="s">
        <v>660</v>
      </c>
      <c r="O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row>
    <row r="108" spans="1:61" ht="12.75">
      <c r="A108" s="156"/>
      <c r="B108" s="157"/>
      <c r="C108" s="158" t="s">
        <v>661</v>
      </c>
      <c r="D108" s="159"/>
      <c r="E108" s="159"/>
      <c r="F108" s="159"/>
      <c r="G108" s="160"/>
      <c r="I108" s="161"/>
      <c r="K108" s="161"/>
      <c r="L108" s="162" t="s">
        <v>661</v>
      </c>
      <c r="O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row>
    <row r="109" spans="1:61" ht="12.75">
      <c r="A109" s="156"/>
      <c r="B109" s="157"/>
      <c r="C109" s="158" t="s">
        <v>662</v>
      </c>
      <c r="D109" s="159"/>
      <c r="E109" s="159"/>
      <c r="F109" s="159"/>
      <c r="G109" s="160"/>
      <c r="I109" s="161"/>
      <c r="K109" s="161"/>
      <c r="L109" s="162" t="s">
        <v>662</v>
      </c>
      <c r="O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row>
    <row r="110" spans="1:61" ht="12.75">
      <c r="A110" s="156"/>
      <c r="B110" s="157"/>
      <c r="C110" s="158" t="s">
        <v>663</v>
      </c>
      <c r="D110" s="159"/>
      <c r="E110" s="159"/>
      <c r="F110" s="159"/>
      <c r="G110" s="160"/>
      <c r="I110" s="161"/>
      <c r="K110" s="161"/>
      <c r="L110" s="162" t="s">
        <v>663</v>
      </c>
      <c r="O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row>
    <row r="111" spans="1:61" ht="12.75">
      <c r="A111" s="156"/>
      <c r="B111" s="157"/>
      <c r="C111" s="158" t="s">
        <v>664</v>
      </c>
      <c r="D111" s="159"/>
      <c r="E111" s="159"/>
      <c r="F111" s="159"/>
      <c r="G111" s="160"/>
      <c r="I111" s="161"/>
      <c r="K111" s="161"/>
      <c r="L111" s="162" t="s">
        <v>664</v>
      </c>
      <c r="O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row>
    <row r="112" spans="1:61" ht="12.75">
      <c r="A112" s="156"/>
      <c r="B112" s="157"/>
      <c r="C112" s="158" t="s">
        <v>665</v>
      </c>
      <c r="D112" s="159"/>
      <c r="E112" s="159"/>
      <c r="F112" s="159"/>
      <c r="G112" s="160"/>
      <c r="I112" s="161"/>
      <c r="K112" s="161"/>
      <c r="L112" s="162" t="s">
        <v>665</v>
      </c>
      <c r="O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row>
    <row r="113" spans="1:61" ht="12.75">
      <c r="A113" s="156"/>
      <c r="B113" s="157"/>
      <c r="C113" s="158" t="s">
        <v>666</v>
      </c>
      <c r="D113" s="159"/>
      <c r="E113" s="159"/>
      <c r="F113" s="159"/>
      <c r="G113" s="160"/>
      <c r="I113" s="161"/>
      <c r="K113" s="161"/>
      <c r="L113" s="162" t="s">
        <v>666</v>
      </c>
      <c r="O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row>
    <row r="114" spans="1:61" ht="12.75">
      <c r="A114" s="156"/>
      <c r="B114" s="157"/>
      <c r="C114" s="158" t="s">
        <v>667</v>
      </c>
      <c r="D114" s="159"/>
      <c r="E114" s="159"/>
      <c r="F114" s="159"/>
      <c r="G114" s="160"/>
      <c r="I114" s="161"/>
      <c r="K114" s="161"/>
      <c r="L114" s="162" t="s">
        <v>667</v>
      </c>
      <c r="O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row>
    <row r="115" spans="1:61" ht="22.5">
      <c r="A115" s="156"/>
      <c r="B115" s="157"/>
      <c r="C115" s="158" t="s">
        <v>668</v>
      </c>
      <c r="D115" s="159"/>
      <c r="E115" s="159"/>
      <c r="F115" s="159"/>
      <c r="G115" s="160"/>
      <c r="I115" s="161"/>
      <c r="K115" s="161"/>
      <c r="L115" s="162" t="s">
        <v>668</v>
      </c>
      <c r="O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row>
    <row r="116" spans="1:61" ht="12.75">
      <c r="A116" s="156"/>
      <c r="B116" s="157"/>
      <c r="C116" s="158"/>
      <c r="D116" s="159"/>
      <c r="E116" s="159"/>
      <c r="F116" s="159"/>
      <c r="G116" s="160"/>
      <c r="I116" s="161"/>
      <c r="K116" s="161"/>
      <c r="L116" s="162"/>
      <c r="O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row>
    <row r="117" spans="1:104" ht="22.5">
      <c r="A117" s="146">
        <v>13</v>
      </c>
      <c r="B117" s="147" t="s">
        <v>573</v>
      </c>
      <c r="C117" s="148" t="s">
        <v>574</v>
      </c>
      <c r="D117" s="149" t="s">
        <v>575</v>
      </c>
      <c r="E117" s="150">
        <v>20</v>
      </c>
      <c r="F117" s="151">
        <v>0</v>
      </c>
      <c r="G117" s="152">
        <f>E117*F117</f>
        <v>0</v>
      </c>
      <c r="H117" s="153">
        <v>9000</v>
      </c>
      <c r="I117" s="154">
        <f>E117*H117</f>
        <v>180000</v>
      </c>
      <c r="J117" s="153">
        <v>0</v>
      </c>
      <c r="K117" s="154">
        <f>E117*J117</f>
        <v>0</v>
      </c>
      <c r="O117" s="145"/>
      <c r="Z117" s="145"/>
      <c r="AA117" s="145">
        <v>1</v>
      </c>
      <c r="AB117" s="145">
        <v>9</v>
      </c>
      <c r="AC117" s="145">
        <v>9</v>
      </c>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55">
        <f>G117</f>
        <v>0</v>
      </c>
      <c r="BA117" s="145"/>
      <c r="BB117" s="145"/>
      <c r="BC117" s="145"/>
      <c r="BD117" s="145"/>
      <c r="BE117" s="145"/>
      <c r="BF117" s="145"/>
      <c r="BG117" s="145"/>
      <c r="BH117" s="145"/>
      <c r="BI117" s="145"/>
      <c r="CA117" s="145">
        <v>1</v>
      </c>
      <c r="CB117" s="145">
        <v>9</v>
      </c>
      <c r="CZ117" s="108">
        <v>4</v>
      </c>
    </row>
    <row r="118" spans="1:61" ht="12.75">
      <c r="A118" s="156"/>
      <c r="B118" s="157"/>
      <c r="C118" s="158" t="s">
        <v>669</v>
      </c>
      <c r="D118" s="159"/>
      <c r="E118" s="159"/>
      <c r="F118" s="159"/>
      <c r="G118" s="160"/>
      <c r="I118" s="161"/>
      <c r="K118" s="161"/>
      <c r="L118" s="162" t="s">
        <v>669</v>
      </c>
      <c r="O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row>
    <row r="119" spans="1:61" ht="12.75">
      <c r="A119" s="171" t="s">
        <v>49</v>
      </c>
      <c r="B119" s="172" t="s">
        <v>547</v>
      </c>
      <c r="C119" s="173" t="s">
        <v>548</v>
      </c>
      <c r="D119" s="174"/>
      <c r="E119" s="175"/>
      <c r="F119" s="175"/>
      <c r="G119" s="176">
        <f>SUM(G7:G118)</f>
        <v>0</v>
      </c>
      <c r="H119" s="177"/>
      <c r="I119" s="176">
        <f>SUM(I7:I118)</f>
        <v>2781000</v>
      </c>
      <c r="J119" s="178"/>
      <c r="K119" s="176">
        <f>SUM(K7:K118)</f>
        <v>0</v>
      </c>
      <c r="O119" s="145"/>
      <c r="X119" s="179">
        <f>K119</f>
        <v>0</v>
      </c>
      <c r="Y119" s="179">
        <f>I119</f>
        <v>2781000</v>
      </c>
      <c r="Z119" s="155">
        <f>G119</f>
        <v>0</v>
      </c>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80"/>
      <c r="BB119" s="180"/>
      <c r="BC119" s="180"/>
      <c r="BD119" s="180"/>
      <c r="BE119" s="180"/>
      <c r="BF119" s="180"/>
      <c r="BG119" s="145"/>
      <c r="BH119" s="145"/>
      <c r="BI119" s="145"/>
    </row>
    <row r="120" spans="1:58" ht="12.75">
      <c r="A120" s="181" t="s">
        <v>29</v>
      </c>
      <c r="B120" s="182" t="s">
        <v>50</v>
      </c>
      <c r="C120" s="183"/>
      <c r="D120" s="184"/>
      <c r="E120" s="185"/>
      <c r="F120" s="185"/>
      <c r="G120" s="186">
        <f>SUM(Z7:Z120)</f>
        <v>0</v>
      </c>
      <c r="H120" s="187"/>
      <c r="I120" s="186">
        <f>SUM(Y7:Y120)</f>
        <v>2781000</v>
      </c>
      <c r="J120" s="187"/>
      <c r="K120" s="186">
        <f>SUM(X7:X120)</f>
        <v>0</v>
      </c>
      <c r="O120" s="145"/>
      <c r="BA120" s="188"/>
      <c r="BB120" s="188"/>
      <c r="BC120" s="188"/>
      <c r="BD120" s="188"/>
      <c r="BE120" s="188"/>
      <c r="BF120" s="188"/>
    </row>
    <row r="121" ht="12.75">
      <c r="E121" s="108"/>
    </row>
    <row r="122" spans="1:5" ht="12.75">
      <c r="A122" s="189" t="s">
        <v>31</v>
      </c>
      <c r="E122" s="108"/>
    </row>
    <row r="123" spans="1:7" ht="117.75" customHeight="1">
      <c r="A123" s="190"/>
      <c r="B123" s="191"/>
      <c r="C123" s="191"/>
      <c r="D123" s="191"/>
      <c r="E123" s="191"/>
      <c r="F123" s="191"/>
      <c r="G123" s="192"/>
    </row>
    <row r="124" ht="12.75">
      <c r="E124" s="108"/>
    </row>
    <row r="125" ht="12.75">
      <c r="E125" s="108"/>
    </row>
    <row r="126" ht="12.75">
      <c r="E126" s="108"/>
    </row>
    <row r="127" ht="12.75">
      <c r="E127" s="108"/>
    </row>
    <row r="128" ht="12.75">
      <c r="E128" s="108"/>
    </row>
    <row r="129" ht="12.75">
      <c r="E129" s="108"/>
    </row>
    <row r="130" ht="12.75">
      <c r="E130" s="108"/>
    </row>
    <row r="131" ht="12.75">
      <c r="E131" s="108"/>
    </row>
    <row r="132" ht="12.75">
      <c r="E132" s="108"/>
    </row>
    <row r="133" ht="12.75">
      <c r="E133" s="108"/>
    </row>
    <row r="134" ht="12.75">
      <c r="E134" s="108"/>
    </row>
    <row r="135" ht="12.75">
      <c r="E135" s="108"/>
    </row>
    <row r="136" ht="12.75">
      <c r="E136" s="108"/>
    </row>
    <row r="137" ht="12.75">
      <c r="E137" s="108"/>
    </row>
    <row r="138" ht="12.75">
      <c r="E138" s="108"/>
    </row>
    <row r="139" ht="12.75">
      <c r="E139" s="108"/>
    </row>
    <row r="140" ht="12.75">
      <c r="E140" s="108"/>
    </row>
    <row r="141" ht="12.75">
      <c r="E141" s="108"/>
    </row>
    <row r="142" ht="12.75">
      <c r="E142" s="108"/>
    </row>
    <row r="143" ht="12.75">
      <c r="E143" s="108"/>
    </row>
    <row r="144" spans="1:7" ht="12.75">
      <c r="A144" s="169"/>
      <c r="B144" s="169"/>
      <c r="C144" s="169"/>
      <c r="D144" s="169"/>
      <c r="E144" s="169"/>
      <c r="F144" s="169"/>
      <c r="G144" s="169"/>
    </row>
    <row r="145" spans="1:7" ht="12.75">
      <c r="A145" s="169"/>
      <c r="B145" s="169"/>
      <c r="C145" s="169"/>
      <c r="D145" s="169"/>
      <c r="E145" s="169"/>
      <c r="F145" s="169"/>
      <c r="G145" s="169"/>
    </row>
    <row r="146" spans="1:7" ht="12.75">
      <c r="A146" s="169"/>
      <c r="B146" s="169"/>
      <c r="C146" s="169"/>
      <c r="D146" s="169"/>
      <c r="E146" s="169"/>
      <c r="F146" s="169"/>
      <c r="G146" s="169"/>
    </row>
    <row r="147" spans="1:7" ht="12.75">
      <c r="A147" s="169"/>
      <c r="B147" s="169"/>
      <c r="C147" s="169"/>
      <c r="D147" s="169"/>
      <c r="E147" s="169"/>
      <c r="F147" s="169"/>
      <c r="G147" s="169"/>
    </row>
    <row r="148" ht="12.75">
      <c r="E148" s="108"/>
    </row>
    <row r="149" ht="12.75">
      <c r="E149" s="108"/>
    </row>
    <row r="150" ht="12.75">
      <c r="E150" s="108"/>
    </row>
    <row r="151" ht="12.75">
      <c r="E151" s="108"/>
    </row>
    <row r="152" ht="12.75">
      <c r="E152" s="108"/>
    </row>
    <row r="153" ht="12.75">
      <c r="E153" s="108"/>
    </row>
    <row r="154" ht="12.75">
      <c r="E154" s="108"/>
    </row>
    <row r="155" ht="12.75">
      <c r="E155" s="108"/>
    </row>
    <row r="156" ht="12.75">
      <c r="E156" s="108"/>
    </row>
    <row r="157" ht="12.75">
      <c r="E157" s="108"/>
    </row>
    <row r="158" ht="12.75">
      <c r="E158" s="108"/>
    </row>
    <row r="159" ht="12.75">
      <c r="E159" s="108"/>
    </row>
    <row r="160" ht="12.75">
      <c r="E160" s="108"/>
    </row>
    <row r="161" ht="12.75">
      <c r="E161" s="108"/>
    </row>
    <row r="162" ht="12.75">
      <c r="E162" s="108"/>
    </row>
    <row r="163" ht="12.75">
      <c r="E163" s="108"/>
    </row>
    <row r="164" ht="12.75">
      <c r="E164" s="108"/>
    </row>
    <row r="165" ht="12.75">
      <c r="E165" s="108"/>
    </row>
    <row r="166" ht="12.75">
      <c r="E166" s="108"/>
    </row>
    <row r="167" ht="12.75">
      <c r="E167" s="108"/>
    </row>
    <row r="168" ht="12.75">
      <c r="E168" s="108"/>
    </row>
    <row r="169" ht="12.75">
      <c r="E169" s="108"/>
    </row>
    <row r="170" ht="12.75">
      <c r="E170" s="108"/>
    </row>
    <row r="171" ht="12.75">
      <c r="E171" s="108"/>
    </row>
    <row r="172" ht="12.75">
      <c r="E172" s="108"/>
    </row>
    <row r="173" ht="12.75">
      <c r="E173" s="108"/>
    </row>
    <row r="174" ht="12.75">
      <c r="E174" s="108"/>
    </row>
    <row r="175" ht="12.75">
      <c r="E175" s="108"/>
    </row>
    <row r="176" ht="12.75">
      <c r="E176" s="108"/>
    </row>
    <row r="177" ht="12.75">
      <c r="E177" s="108"/>
    </row>
    <row r="178" ht="12.75">
      <c r="E178" s="108"/>
    </row>
    <row r="179" spans="1:2" ht="12.75">
      <c r="A179" s="193"/>
      <c r="B179" s="193"/>
    </row>
    <row r="180" spans="1:7" ht="12.75">
      <c r="A180" s="169"/>
      <c r="B180" s="169"/>
      <c r="C180" s="194"/>
      <c r="D180" s="194"/>
      <c r="E180" s="195"/>
      <c r="F180" s="194"/>
      <c r="G180" s="196"/>
    </row>
    <row r="181" spans="1:7" ht="12.75">
      <c r="A181" s="197"/>
      <c r="B181" s="197"/>
      <c r="C181" s="169"/>
      <c r="D181" s="169"/>
      <c r="E181" s="198"/>
      <c r="F181" s="169"/>
      <c r="G181" s="169"/>
    </row>
    <row r="182" spans="1:7" ht="12.75">
      <c r="A182" s="169"/>
      <c r="B182" s="169"/>
      <c r="C182" s="169"/>
      <c r="D182" s="169"/>
      <c r="E182" s="198"/>
      <c r="F182" s="169"/>
      <c r="G182" s="169"/>
    </row>
    <row r="183" spans="1:7" ht="12.75">
      <c r="A183" s="169"/>
      <c r="B183" s="169"/>
      <c r="C183" s="169"/>
      <c r="D183" s="169"/>
      <c r="E183" s="198"/>
      <c r="F183" s="169"/>
      <c r="G183" s="169"/>
    </row>
    <row r="184" spans="1:7" ht="12.75">
      <c r="A184" s="169"/>
      <c r="B184" s="169"/>
      <c r="C184" s="169"/>
      <c r="D184" s="169"/>
      <c r="E184" s="198"/>
      <c r="F184" s="169"/>
      <c r="G184" s="169"/>
    </row>
    <row r="185" spans="1:7" ht="12.75">
      <c r="A185" s="169"/>
      <c r="B185" s="169"/>
      <c r="C185" s="169"/>
      <c r="D185" s="169"/>
      <c r="E185" s="198"/>
      <c r="F185" s="169"/>
      <c r="G185" s="169"/>
    </row>
    <row r="186" spans="1:7" ht="12.75">
      <c r="A186" s="169"/>
      <c r="B186" s="169"/>
      <c r="C186" s="169"/>
      <c r="D186" s="169"/>
      <c r="E186" s="198"/>
      <c r="F186" s="169"/>
      <c r="G186" s="169"/>
    </row>
    <row r="187" spans="1:7" ht="12.75">
      <c r="A187" s="169"/>
      <c r="B187" s="169"/>
      <c r="C187" s="169"/>
      <c r="D187" s="169"/>
      <c r="E187" s="198"/>
      <c r="F187" s="169"/>
      <c r="G187" s="169"/>
    </row>
    <row r="188" spans="1:7" ht="12.75">
      <c r="A188" s="169"/>
      <c r="B188" s="169"/>
      <c r="C188" s="169"/>
      <c r="D188" s="169"/>
      <c r="E188" s="198"/>
      <c r="F188" s="169"/>
      <c r="G188" s="169"/>
    </row>
    <row r="189" spans="1:7" ht="12.75">
      <c r="A189" s="169"/>
      <c r="B189" s="169"/>
      <c r="C189" s="169"/>
      <c r="D189" s="169"/>
      <c r="E189" s="198"/>
      <c r="F189" s="169"/>
      <c r="G189" s="169"/>
    </row>
    <row r="190" spans="1:7" ht="12.75">
      <c r="A190" s="169"/>
      <c r="B190" s="169"/>
      <c r="C190" s="169"/>
      <c r="D190" s="169"/>
      <c r="E190" s="198"/>
      <c r="F190" s="169"/>
      <c r="G190" s="169"/>
    </row>
    <row r="191" spans="1:7" ht="12.75">
      <c r="A191" s="169"/>
      <c r="B191" s="169"/>
      <c r="C191" s="169"/>
      <c r="D191" s="169"/>
      <c r="E191" s="198"/>
      <c r="F191" s="169"/>
      <c r="G191" s="169"/>
    </row>
    <row r="192" spans="1:7" ht="12.75">
      <c r="A192" s="169"/>
      <c r="B192" s="169"/>
      <c r="C192" s="169"/>
      <c r="D192" s="169"/>
      <c r="E192" s="198"/>
      <c r="F192" s="169"/>
      <c r="G192" s="169"/>
    </row>
    <row r="193" spans="1:7" ht="12.75">
      <c r="A193" s="169"/>
      <c r="B193" s="169"/>
      <c r="C193" s="169"/>
      <c r="D193" s="169"/>
      <c r="E193" s="198"/>
      <c r="F193" s="169"/>
      <c r="G193" s="169"/>
    </row>
  </sheetData>
  <sheetProtection algorithmName="SHA-512" hashValue="cUD6McyVBq4j7hvYLuuQeqOlHcb6Zs1kbxXvjEI1e0rCZS0cQgcsqJ3HYyEgtDk6Kuq7kJNSF+Aqw+Hl0D2qhw==" saltValue="eMPr+i1uAxUO+w9ME58x4A==" spinCount="100000" sheet="1"/>
  <mergeCells count="100">
    <mergeCell ref="C116:G116"/>
    <mergeCell ref="C118:G118"/>
    <mergeCell ref="C110:G110"/>
    <mergeCell ref="C111:G111"/>
    <mergeCell ref="C112:G112"/>
    <mergeCell ref="C113:G113"/>
    <mergeCell ref="C114:G114"/>
    <mergeCell ref="C115:G115"/>
    <mergeCell ref="C104:G104"/>
    <mergeCell ref="C105:G105"/>
    <mergeCell ref="C106:G106"/>
    <mergeCell ref="C107:G107"/>
    <mergeCell ref="C108:G108"/>
    <mergeCell ref="C109:G109"/>
    <mergeCell ref="C98:G98"/>
    <mergeCell ref="C99:G99"/>
    <mergeCell ref="C100:G100"/>
    <mergeCell ref="C101:G101"/>
    <mergeCell ref="C102:G102"/>
    <mergeCell ref="C103:G103"/>
    <mergeCell ref="C92:G92"/>
    <mergeCell ref="C93:G93"/>
    <mergeCell ref="C94:G94"/>
    <mergeCell ref="C95:G95"/>
    <mergeCell ref="C96:G96"/>
    <mergeCell ref="C97:G97"/>
    <mergeCell ref="C86:G86"/>
    <mergeCell ref="C87:G87"/>
    <mergeCell ref="C88:G88"/>
    <mergeCell ref="C89:G89"/>
    <mergeCell ref="C90:G90"/>
    <mergeCell ref="C91:G91"/>
    <mergeCell ref="C77:G77"/>
    <mergeCell ref="C78:G78"/>
    <mergeCell ref="C79:G79"/>
    <mergeCell ref="C80:G80"/>
    <mergeCell ref="C81:G81"/>
    <mergeCell ref="C85:G85"/>
    <mergeCell ref="C70:G70"/>
    <mergeCell ref="C71:G71"/>
    <mergeCell ref="C72:G72"/>
    <mergeCell ref="C73:G73"/>
    <mergeCell ref="C74:G74"/>
    <mergeCell ref="C75:G75"/>
    <mergeCell ref="C64:G64"/>
    <mergeCell ref="C65:G65"/>
    <mergeCell ref="C66:G66"/>
    <mergeCell ref="C67:G67"/>
    <mergeCell ref="C68:G68"/>
    <mergeCell ref="C69:G69"/>
    <mergeCell ref="C58:G58"/>
    <mergeCell ref="C59:G59"/>
    <mergeCell ref="C60:G60"/>
    <mergeCell ref="C61:G61"/>
    <mergeCell ref="C62:G62"/>
    <mergeCell ref="C63:G63"/>
    <mergeCell ref="C52:G52"/>
    <mergeCell ref="C53:G53"/>
    <mergeCell ref="C54:G54"/>
    <mergeCell ref="C55:G55"/>
    <mergeCell ref="C56:G56"/>
    <mergeCell ref="C57:G57"/>
    <mergeCell ref="C46:G46"/>
    <mergeCell ref="C47:G47"/>
    <mergeCell ref="C48:G48"/>
    <mergeCell ref="C49:G49"/>
    <mergeCell ref="C50:G50"/>
    <mergeCell ref="C51:G51"/>
    <mergeCell ref="C40:G40"/>
    <mergeCell ref="C41:G41"/>
    <mergeCell ref="C42:G42"/>
    <mergeCell ref="C43:G43"/>
    <mergeCell ref="C44:G44"/>
    <mergeCell ref="C45:G45"/>
    <mergeCell ref="C34:G34"/>
    <mergeCell ref="C35:G35"/>
    <mergeCell ref="C36:G36"/>
    <mergeCell ref="C37:G37"/>
    <mergeCell ref="C38:G38"/>
    <mergeCell ref="C39:G39"/>
    <mergeCell ref="C27:G27"/>
    <mergeCell ref="C28:G28"/>
    <mergeCell ref="C29:G29"/>
    <mergeCell ref="C30:G30"/>
    <mergeCell ref="C31:G31"/>
    <mergeCell ref="C33:G33"/>
    <mergeCell ref="C17:G17"/>
    <mergeCell ref="C18:G18"/>
    <mergeCell ref="C19:G19"/>
    <mergeCell ref="C20:G20"/>
    <mergeCell ref="C21:G21"/>
    <mergeCell ref="C26:G26"/>
    <mergeCell ref="A1:G1"/>
    <mergeCell ref="A123:G123"/>
    <mergeCell ref="C11:G11"/>
    <mergeCell ref="C12:G12"/>
    <mergeCell ref="C13:G13"/>
    <mergeCell ref="C14:G14"/>
    <mergeCell ref="C15:G15"/>
    <mergeCell ref="C16:G16"/>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9"/>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708</v>
      </c>
      <c r="E3" s="116"/>
      <c r="F3" s="117"/>
      <c r="G3" s="118"/>
    </row>
    <row r="4" spans="1:7" ht="13.5" customHeight="1" thickBot="1">
      <c r="A4" s="119" t="s">
        <v>34</v>
      </c>
      <c r="B4" s="120"/>
      <c r="C4" s="121"/>
      <c r="D4" s="122" t="s">
        <v>709</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51</v>
      </c>
      <c r="C7" s="137" t="s">
        <v>52</v>
      </c>
      <c r="D7" s="138"/>
      <c r="E7" s="139"/>
      <c r="F7" s="139"/>
      <c r="G7" s="140"/>
      <c r="H7" s="141"/>
      <c r="I7" s="142"/>
      <c r="J7" s="143"/>
      <c r="K7" s="144"/>
      <c r="O7" s="145"/>
    </row>
    <row r="8" spans="1:104" ht="12.75">
      <c r="A8" s="146">
        <v>1</v>
      </c>
      <c r="B8" s="147" t="s">
        <v>671</v>
      </c>
      <c r="C8" s="148" t="s">
        <v>672</v>
      </c>
      <c r="D8" s="149" t="s">
        <v>157</v>
      </c>
      <c r="E8" s="150">
        <v>1</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2</v>
      </c>
    </row>
    <row r="9" spans="1:61" ht="12.75">
      <c r="A9" s="156"/>
      <c r="B9" s="157"/>
      <c r="C9" s="158" t="s">
        <v>673</v>
      </c>
      <c r="D9" s="159"/>
      <c r="E9" s="159"/>
      <c r="F9" s="159"/>
      <c r="G9" s="160"/>
      <c r="I9" s="161"/>
      <c r="K9" s="161"/>
      <c r="L9" s="162" t="s">
        <v>673</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61" ht="22.5">
      <c r="A10" s="156"/>
      <c r="B10" s="157"/>
      <c r="C10" s="158" t="s">
        <v>674</v>
      </c>
      <c r="D10" s="159"/>
      <c r="E10" s="159"/>
      <c r="F10" s="159"/>
      <c r="G10" s="160"/>
      <c r="I10" s="161"/>
      <c r="K10" s="161"/>
      <c r="L10" s="162" t="s">
        <v>674</v>
      </c>
      <c r="O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1:61" ht="56.25">
      <c r="A11" s="156"/>
      <c r="B11" s="157"/>
      <c r="C11" s="158" t="s">
        <v>675</v>
      </c>
      <c r="D11" s="159"/>
      <c r="E11" s="159"/>
      <c r="F11" s="159"/>
      <c r="G11" s="160"/>
      <c r="I11" s="161"/>
      <c r="K11" s="161"/>
      <c r="L11" s="162" t="s">
        <v>675</v>
      </c>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12.75">
      <c r="A12" s="156"/>
      <c r="B12" s="157"/>
      <c r="C12" s="158" t="s">
        <v>676</v>
      </c>
      <c r="D12" s="159"/>
      <c r="E12" s="159"/>
      <c r="F12" s="159"/>
      <c r="G12" s="160"/>
      <c r="I12" s="161"/>
      <c r="K12" s="161"/>
      <c r="L12" s="162" t="s">
        <v>676</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33.75">
      <c r="A13" s="156"/>
      <c r="B13" s="157"/>
      <c r="C13" s="158" t="s">
        <v>677</v>
      </c>
      <c r="D13" s="159"/>
      <c r="E13" s="159"/>
      <c r="F13" s="159"/>
      <c r="G13" s="160"/>
      <c r="I13" s="161"/>
      <c r="K13" s="161"/>
      <c r="L13" s="162" t="s">
        <v>677</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104" ht="12.75">
      <c r="A14" s="146">
        <v>2</v>
      </c>
      <c r="B14" s="147" t="s">
        <v>678</v>
      </c>
      <c r="C14" s="148" t="s">
        <v>679</v>
      </c>
      <c r="D14" s="149" t="s">
        <v>157</v>
      </c>
      <c r="E14" s="150">
        <v>1</v>
      </c>
      <c r="F14" s="151">
        <v>0</v>
      </c>
      <c r="G14" s="152">
        <f>E14*F14</f>
        <v>0</v>
      </c>
      <c r="H14" s="153">
        <v>0</v>
      </c>
      <c r="I14" s="154">
        <f>E14*H14</f>
        <v>0</v>
      </c>
      <c r="J14" s="153"/>
      <c r="K14" s="154">
        <f>E14*J14</f>
        <v>0</v>
      </c>
      <c r="O14" s="145"/>
      <c r="Z14" s="145"/>
      <c r="AA14" s="145">
        <v>12</v>
      </c>
      <c r="AB14" s="145">
        <v>0</v>
      </c>
      <c r="AC14" s="145">
        <v>2</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12</v>
      </c>
      <c r="CB14" s="145">
        <v>0</v>
      </c>
      <c r="CZ14" s="108">
        <v>2</v>
      </c>
    </row>
    <row r="15" spans="1:61" ht="90">
      <c r="A15" s="156"/>
      <c r="B15" s="157"/>
      <c r="C15" s="158" t="s">
        <v>680</v>
      </c>
      <c r="D15" s="159"/>
      <c r="E15" s="159"/>
      <c r="F15" s="159"/>
      <c r="G15" s="160"/>
      <c r="I15" s="161"/>
      <c r="K15" s="161"/>
      <c r="L15" s="162" t="s">
        <v>680</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12.75">
      <c r="A16" s="156"/>
      <c r="B16" s="157"/>
      <c r="C16" s="158" t="s">
        <v>681</v>
      </c>
      <c r="D16" s="159"/>
      <c r="E16" s="159"/>
      <c r="F16" s="159"/>
      <c r="G16" s="160"/>
      <c r="I16" s="161"/>
      <c r="K16" s="161"/>
      <c r="L16" s="162" t="s">
        <v>681</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104" ht="12.75">
      <c r="A17" s="146">
        <v>3</v>
      </c>
      <c r="B17" s="147" t="s">
        <v>682</v>
      </c>
      <c r="C17" s="148" t="s">
        <v>683</v>
      </c>
      <c r="D17" s="149" t="s">
        <v>157</v>
      </c>
      <c r="E17" s="150">
        <v>1</v>
      </c>
      <c r="F17" s="151">
        <v>0</v>
      </c>
      <c r="G17" s="152">
        <f>E17*F17</f>
        <v>0</v>
      </c>
      <c r="H17" s="153">
        <v>0</v>
      </c>
      <c r="I17" s="154">
        <f>E17*H17</f>
        <v>0</v>
      </c>
      <c r="J17" s="153"/>
      <c r="K17" s="154">
        <f>E17*J17</f>
        <v>0</v>
      </c>
      <c r="O17" s="145"/>
      <c r="Z17" s="145"/>
      <c r="AA17" s="145">
        <v>12</v>
      </c>
      <c r="AB17" s="145">
        <v>0</v>
      </c>
      <c r="AC17" s="145">
        <v>3</v>
      </c>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55">
        <f>G17</f>
        <v>0</v>
      </c>
      <c r="BA17" s="145"/>
      <c r="BB17" s="145"/>
      <c r="BC17" s="145"/>
      <c r="BD17" s="145"/>
      <c r="BE17" s="145"/>
      <c r="BF17" s="145"/>
      <c r="BG17" s="145"/>
      <c r="BH17" s="145"/>
      <c r="BI17" s="145"/>
      <c r="CA17" s="145">
        <v>12</v>
      </c>
      <c r="CB17" s="145">
        <v>0</v>
      </c>
      <c r="CZ17" s="108">
        <v>2</v>
      </c>
    </row>
    <row r="18" spans="1:61" ht="33.75">
      <c r="A18" s="156"/>
      <c r="B18" s="157"/>
      <c r="C18" s="158" t="s">
        <v>684</v>
      </c>
      <c r="D18" s="159"/>
      <c r="E18" s="159"/>
      <c r="F18" s="159"/>
      <c r="G18" s="160"/>
      <c r="I18" s="161"/>
      <c r="K18" s="161"/>
      <c r="L18" s="162" t="s">
        <v>684</v>
      </c>
      <c r="O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row>
    <row r="19" spans="1:104" ht="12.75">
      <c r="A19" s="146">
        <v>4</v>
      </c>
      <c r="B19" s="147" t="s">
        <v>685</v>
      </c>
      <c r="C19" s="148" t="s">
        <v>686</v>
      </c>
      <c r="D19" s="149" t="s">
        <v>157</v>
      </c>
      <c r="E19" s="150">
        <v>1</v>
      </c>
      <c r="F19" s="151">
        <v>0</v>
      </c>
      <c r="G19" s="152">
        <f>E19*F19</f>
        <v>0</v>
      </c>
      <c r="H19" s="153">
        <v>0</v>
      </c>
      <c r="I19" s="154">
        <f>E19*H19</f>
        <v>0</v>
      </c>
      <c r="J19" s="153"/>
      <c r="K19" s="154">
        <f>E19*J19</f>
        <v>0</v>
      </c>
      <c r="O19" s="145"/>
      <c r="Z19" s="145"/>
      <c r="AA19" s="145">
        <v>12</v>
      </c>
      <c r="AB19" s="145">
        <v>0</v>
      </c>
      <c r="AC19" s="145">
        <v>4</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2</v>
      </c>
    </row>
    <row r="20" spans="1:61" ht="45">
      <c r="A20" s="156"/>
      <c r="B20" s="157"/>
      <c r="C20" s="158" t="s">
        <v>687</v>
      </c>
      <c r="D20" s="159"/>
      <c r="E20" s="159"/>
      <c r="F20" s="159"/>
      <c r="G20" s="160"/>
      <c r="I20" s="161"/>
      <c r="K20" s="161"/>
      <c r="L20" s="162" t="s">
        <v>687</v>
      </c>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row>
    <row r="21" spans="1:104" ht="12.75">
      <c r="A21" s="146">
        <v>5</v>
      </c>
      <c r="B21" s="147" t="s">
        <v>688</v>
      </c>
      <c r="C21" s="148" t="s">
        <v>689</v>
      </c>
      <c r="D21" s="149" t="s">
        <v>157</v>
      </c>
      <c r="E21" s="150">
        <v>1</v>
      </c>
      <c r="F21" s="151">
        <v>0</v>
      </c>
      <c r="G21" s="152">
        <f>E21*F21</f>
        <v>0</v>
      </c>
      <c r="H21" s="153">
        <v>0</v>
      </c>
      <c r="I21" s="154">
        <f>E21*H21</f>
        <v>0</v>
      </c>
      <c r="J21" s="153"/>
      <c r="K21" s="154">
        <f>E21*J21</f>
        <v>0</v>
      </c>
      <c r="O21" s="145"/>
      <c r="Z21" s="145"/>
      <c r="AA21" s="145">
        <v>12</v>
      </c>
      <c r="AB21" s="145">
        <v>0</v>
      </c>
      <c r="AC21" s="145">
        <v>5</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12</v>
      </c>
      <c r="CB21" s="145">
        <v>0</v>
      </c>
      <c r="CZ21" s="108">
        <v>2</v>
      </c>
    </row>
    <row r="22" spans="1:61" ht="33.75">
      <c r="A22" s="156"/>
      <c r="B22" s="157"/>
      <c r="C22" s="158" t="s">
        <v>690</v>
      </c>
      <c r="D22" s="159"/>
      <c r="E22" s="159"/>
      <c r="F22" s="159"/>
      <c r="G22" s="160"/>
      <c r="I22" s="161"/>
      <c r="K22" s="161"/>
      <c r="L22" s="162" t="s">
        <v>690</v>
      </c>
      <c r="O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row>
    <row r="23" spans="1:104" ht="12.75">
      <c r="A23" s="146">
        <v>6</v>
      </c>
      <c r="B23" s="147" t="s">
        <v>691</v>
      </c>
      <c r="C23" s="148" t="s">
        <v>692</v>
      </c>
      <c r="D23" s="149" t="s">
        <v>157</v>
      </c>
      <c r="E23" s="150">
        <v>1</v>
      </c>
      <c r="F23" s="151">
        <v>0</v>
      </c>
      <c r="G23" s="152">
        <f>E23*F23</f>
        <v>0</v>
      </c>
      <c r="H23" s="153">
        <v>0</v>
      </c>
      <c r="I23" s="154">
        <f>E23*H23</f>
        <v>0</v>
      </c>
      <c r="J23" s="153"/>
      <c r="K23" s="154">
        <f>E23*J23</f>
        <v>0</v>
      </c>
      <c r="O23" s="145"/>
      <c r="Z23" s="145"/>
      <c r="AA23" s="145">
        <v>12</v>
      </c>
      <c r="AB23" s="145">
        <v>0</v>
      </c>
      <c r="AC23" s="145">
        <v>6</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12</v>
      </c>
      <c r="CB23" s="145">
        <v>0</v>
      </c>
      <c r="CZ23" s="108">
        <v>2</v>
      </c>
    </row>
    <row r="24" spans="1:61" ht="56.25">
      <c r="A24" s="156"/>
      <c r="B24" s="157"/>
      <c r="C24" s="158" t="s">
        <v>693</v>
      </c>
      <c r="D24" s="159"/>
      <c r="E24" s="159"/>
      <c r="F24" s="159"/>
      <c r="G24" s="160"/>
      <c r="I24" s="161"/>
      <c r="K24" s="161"/>
      <c r="L24" s="162" t="s">
        <v>693</v>
      </c>
      <c r="O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row>
    <row r="25" spans="1:104" ht="22.5">
      <c r="A25" s="146">
        <v>7</v>
      </c>
      <c r="B25" s="147" t="s">
        <v>694</v>
      </c>
      <c r="C25" s="148" t="s">
        <v>695</v>
      </c>
      <c r="D25" s="149" t="s">
        <v>157</v>
      </c>
      <c r="E25" s="150">
        <v>1</v>
      </c>
      <c r="F25" s="151">
        <v>0</v>
      </c>
      <c r="G25" s="152">
        <f>E25*F25</f>
        <v>0</v>
      </c>
      <c r="H25" s="153">
        <v>0</v>
      </c>
      <c r="I25" s="154">
        <f>E25*H25</f>
        <v>0</v>
      </c>
      <c r="J25" s="153"/>
      <c r="K25" s="154">
        <f>E25*J25</f>
        <v>0</v>
      </c>
      <c r="O25" s="145"/>
      <c r="Z25" s="145"/>
      <c r="AA25" s="145">
        <v>12</v>
      </c>
      <c r="AB25" s="145">
        <v>0</v>
      </c>
      <c r="AC25" s="145">
        <v>7</v>
      </c>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55">
        <f>G25</f>
        <v>0</v>
      </c>
      <c r="BA25" s="145"/>
      <c r="BB25" s="145"/>
      <c r="BC25" s="145"/>
      <c r="BD25" s="145"/>
      <c r="BE25" s="145"/>
      <c r="BF25" s="145"/>
      <c r="BG25" s="145"/>
      <c r="BH25" s="145"/>
      <c r="BI25" s="145"/>
      <c r="CA25" s="145">
        <v>12</v>
      </c>
      <c r="CB25" s="145">
        <v>0</v>
      </c>
      <c r="CZ25" s="108">
        <v>2</v>
      </c>
    </row>
    <row r="26" spans="1:61" ht="45">
      <c r="A26" s="156"/>
      <c r="B26" s="157"/>
      <c r="C26" s="158" t="s">
        <v>696</v>
      </c>
      <c r="D26" s="159"/>
      <c r="E26" s="159"/>
      <c r="F26" s="159"/>
      <c r="G26" s="160"/>
      <c r="I26" s="161"/>
      <c r="K26" s="161"/>
      <c r="L26" s="162" t="s">
        <v>696</v>
      </c>
      <c r="O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row>
    <row r="27" spans="1:61" ht="12.75">
      <c r="A27" s="156"/>
      <c r="B27" s="157"/>
      <c r="C27" s="158" t="s">
        <v>697</v>
      </c>
      <c r="D27" s="159"/>
      <c r="E27" s="159"/>
      <c r="F27" s="159"/>
      <c r="G27" s="160"/>
      <c r="I27" s="161"/>
      <c r="K27" s="161"/>
      <c r="L27" s="162" t="s">
        <v>697</v>
      </c>
      <c r="O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1:104" ht="12.75">
      <c r="A28" s="146">
        <v>8</v>
      </c>
      <c r="B28" s="147" t="s">
        <v>698</v>
      </c>
      <c r="C28" s="148" t="s">
        <v>699</v>
      </c>
      <c r="D28" s="149" t="s">
        <v>157</v>
      </c>
      <c r="E28" s="150">
        <v>1</v>
      </c>
      <c r="F28" s="151">
        <v>0</v>
      </c>
      <c r="G28" s="152">
        <f>E28*F28</f>
        <v>0</v>
      </c>
      <c r="H28" s="153">
        <v>0</v>
      </c>
      <c r="I28" s="154">
        <f>E28*H28</f>
        <v>0</v>
      </c>
      <c r="J28" s="153"/>
      <c r="K28" s="154">
        <f>E28*J28</f>
        <v>0</v>
      </c>
      <c r="O28" s="145"/>
      <c r="Z28" s="145"/>
      <c r="AA28" s="145">
        <v>12</v>
      </c>
      <c r="AB28" s="145">
        <v>0</v>
      </c>
      <c r="AC28" s="145">
        <v>8</v>
      </c>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55">
        <f>G28</f>
        <v>0</v>
      </c>
      <c r="BA28" s="145"/>
      <c r="BB28" s="145"/>
      <c r="BC28" s="145"/>
      <c r="BD28" s="145"/>
      <c r="BE28" s="145"/>
      <c r="BF28" s="145"/>
      <c r="BG28" s="145"/>
      <c r="BH28" s="145"/>
      <c r="BI28" s="145"/>
      <c r="CA28" s="145">
        <v>12</v>
      </c>
      <c r="CB28" s="145">
        <v>0</v>
      </c>
      <c r="CZ28" s="108">
        <v>2</v>
      </c>
    </row>
    <row r="29" spans="1:61" ht="22.5">
      <c r="A29" s="156"/>
      <c r="B29" s="157"/>
      <c r="C29" s="158" t="s">
        <v>700</v>
      </c>
      <c r="D29" s="159"/>
      <c r="E29" s="159"/>
      <c r="F29" s="159"/>
      <c r="G29" s="160"/>
      <c r="I29" s="161"/>
      <c r="K29" s="161"/>
      <c r="L29" s="162" t="s">
        <v>700</v>
      </c>
      <c r="O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1:61" ht="12.75">
      <c r="A30" s="156"/>
      <c r="B30" s="157"/>
      <c r="C30" s="158" t="s">
        <v>701</v>
      </c>
      <c r="D30" s="159"/>
      <c r="E30" s="159"/>
      <c r="F30" s="159"/>
      <c r="G30" s="160"/>
      <c r="I30" s="161"/>
      <c r="K30" s="161"/>
      <c r="L30" s="162" t="s">
        <v>701</v>
      </c>
      <c r="O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1:104" ht="12.75">
      <c r="A31" s="146">
        <v>9</v>
      </c>
      <c r="B31" s="147" t="s">
        <v>702</v>
      </c>
      <c r="C31" s="148" t="s">
        <v>703</v>
      </c>
      <c r="D31" s="149" t="s">
        <v>157</v>
      </c>
      <c r="E31" s="150">
        <v>1</v>
      </c>
      <c r="F31" s="151">
        <v>0</v>
      </c>
      <c r="G31" s="152">
        <f>E31*F31</f>
        <v>0</v>
      </c>
      <c r="H31" s="153">
        <v>0</v>
      </c>
      <c r="I31" s="154">
        <f>E31*H31</f>
        <v>0</v>
      </c>
      <c r="J31" s="153"/>
      <c r="K31" s="154">
        <f>E31*J31</f>
        <v>0</v>
      </c>
      <c r="O31" s="145"/>
      <c r="Z31" s="145"/>
      <c r="AA31" s="145">
        <v>12</v>
      </c>
      <c r="AB31" s="145">
        <v>0</v>
      </c>
      <c r="AC31" s="145">
        <v>9</v>
      </c>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55">
        <f>G31</f>
        <v>0</v>
      </c>
      <c r="BA31" s="145"/>
      <c r="BB31" s="145"/>
      <c r="BC31" s="145"/>
      <c r="BD31" s="145"/>
      <c r="BE31" s="145"/>
      <c r="BF31" s="145"/>
      <c r="BG31" s="145"/>
      <c r="BH31" s="145"/>
      <c r="BI31" s="145"/>
      <c r="CA31" s="145">
        <v>12</v>
      </c>
      <c r="CB31" s="145">
        <v>0</v>
      </c>
      <c r="CZ31" s="108">
        <v>2</v>
      </c>
    </row>
    <row r="32" spans="1:61" ht="22.5">
      <c r="A32" s="156"/>
      <c r="B32" s="157"/>
      <c r="C32" s="158" t="s">
        <v>704</v>
      </c>
      <c r="D32" s="159"/>
      <c r="E32" s="159"/>
      <c r="F32" s="159"/>
      <c r="G32" s="160"/>
      <c r="I32" s="161"/>
      <c r="K32" s="161"/>
      <c r="L32" s="162" t="s">
        <v>704</v>
      </c>
      <c r="O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row>
    <row r="33" spans="1:104" ht="12.75">
      <c r="A33" s="146">
        <v>10</v>
      </c>
      <c r="B33" s="147" t="s">
        <v>705</v>
      </c>
      <c r="C33" s="148" t="s">
        <v>302</v>
      </c>
      <c r="D33" s="149" t="s">
        <v>157</v>
      </c>
      <c r="E33" s="150">
        <v>1</v>
      </c>
      <c r="F33" s="151">
        <v>0</v>
      </c>
      <c r="G33" s="152">
        <f>E33*F33</f>
        <v>0</v>
      </c>
      <c r="H33" s="153">
        <v>0</v>
      </c>
      <c r="I33" s="154">
        <f>E33*H33</f>
        <v>0</v>
      </c>
      <c r="J33" s="153"/>
      <c r="K33" s="154">
        <f>E33*J33</f>
        <v>0</v>
      </c>
      <c r="O33" s="145"/>
      <c r="Z33" s="145"/>
      <c r="AA33" s="145">
        <v>12</v>
      </c>
      <c r="AB33" s="145">
        <v>0</v>
      </c>
      <c r="AC33" s="145">
        <v>10</v>
      </c>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55">
        <f>G33</f>
        <v>0</v>
      </c>
      <c r="BA33" s="145"/>
      <c r="BB33" s="145"/>
      <c r="BC33" s="145"/>
      <c r="BD33" s="145"/>
      <c r="BE33" s="145"/>
      <c r="BF33" s="145"/>
      <c r="BG33" s="145"/>
      <c r="BH33" s="145"/>
      <c r="BI33" s="145"/>
      <c r="CA33" s="145">
        <v>12</v>
      </c>
      <c r="CB33" s="145">
        <v>0</v>
      </c>
      <c r="CZ33" s="108">
        <v>2</v>
      </c>
    </row>
    <row r="34" spans="1:61" ht="22.5">
      <c r="A34" s="156"/>
      <c r="B34" s="157"/>
      <c r="C34" s="158" t="s">
        <v>706</v>
      </c>
      <c r="D34" s="159"/>
      <c r="E34" s="159"/>
      <c r="F34" s="159"/>
      <c r="G34" s="160"/>
      <c r="I34" s="161"/>
      <c r="K34" s="161"/>
      <c r="L34" s="162" t="s">
        <v>706</v>
      </c>
      <c r="O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row>
    <row r="35" spans="1:61" ht="12.75">
      <c r="A35" s="171" t="s">
        <v>49</v>
      </c>
      <c r="B35" s="172" t="s">
        <v>51</v>
      </c>
      <c r="C35" s="173" t="s">
        <v>52</v>
      </c>
      <c r="D35" s="174"/>
      <c r="E35" s="175"/>
      <c r="F35" s="175"/>
      <c r="G35" s="176">
        <f>SUM(G7:G34)</f>
        <v>0</v>
      </c>
      <c r="H35" s="177"/>
      <c r="I35" s="176">
        <f>SUM(I7:I34)</f>
        <v>0</v>
      </c>
      <c r="J35" s="178"/>
      <c r="K35" s="176">
        <f>SUM(K7:K34)</f>
        <v>0</v>
      </c>
      <c r="O35" s="145"/>
      <c r="X35" s="179">
        <f>K35</f>
        <v>0</v>
      </c>
      <c r="Y35" s="179">
        <f>I35</f>
        <v>0</v>
      </c>
      <c r="Z35" s="155">
        <f>G35</f>
        <v>0</v>
      </c>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80"/>
      <c r="BB35" s="180"/>
      <c r="BC35" s="180"/>
      <c r="BD35" s="180"/>
      <c r="BE35" s="180"/>
      <c r="BF35" s="180"/>
      <c r="BG35" s="145"/>
      <c r="BH35" s="145"/>
      <c r="BI35" s="145"/>
    </row>
    <row r="36" spans="1:58" ht="12.75">
      <c r="A36" s="181" t="s">
        <v>29</v>
      </c>
      <c r="B36" s="182" t="s">
        <v>50</v>
      </c>
      <c r="C36" s="183"/>
      <c r="D36" s="184"/>
      <c r="E36" s="185"/>
      <c r="F36" s="185"/>
      <c r="G36" s="186">
        <f>SUM(Z7:Z36)</f>
        <v>0</v>
      </c>
      <c r="H36" s="187"/>
      <c r="I36" s="186">
        <f>SUM(Y7:Y36)</f>
        <v>0</v>
      </c>
      <c r="J36" s="187"/>
      <c r="K36" s="186">
        <f>SUM(X7:X36)</f>
        <v>0</v>
      </c>
      <c r="O36" s="145"/>
      <c r="BA36" s="188"/>
      <c r="BB36" s="188"/>
      <c r="BC36" s="188"/>
      <c r="BD36" s="188"/>
      <c r="BE36" s="188"/>
      <c r="BF36" s="188"/>
    </row>
    <row r="37" ht="12.75">
      <c r="E37" s="108"/>
    </row>
    <row r="38" spans="1:5" ht="12.75">
      <c r="A38" s="189" t="s">
        <v>31</v>
      </c>
      <c r="E38" s="108"/>
    </row>
    <row r="39" spans="1:7" ht="117.75" customHeight="1">
      <c r="A39" s="190"/>
      <c r="B39" s="191"/>
      <c r="C39" s="191"/>
      <c r="D39" s="191"/>
      <c r="E39" s="191"/>
      <c r="F39" s="191"/>
      <c r="G39" s="192"/>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ht="12.75">
      <c r="E49" s="108"/>
    </row>
    <row r="50" ht="12.75">
      <c r="E50" s="108"/>
    </row>
    <row r="51" ht="12.75">
      <c r="E51" s="108"/>
    </row>
    <row r="52" ht="12.75">
      <c r="E52" s="108"/>
    </row>
    <row r="53" ht="12.75">
      <c r="E53" s="108"/>
    </row>
    <row r="54" ht="12.75">
      <c r="E54" s="108"/>
    </row>
    <row r="55" ht="12.75">
      <c r="E55" s="108"/>
    </row>
    <row r="56" ht="12.75">
      <c r="E56" s="108"/>
    </row>
    <row r="57" ht="12.75">
      <c r="E57" s="108"/>
    </row>
    <row r="58" ht="12.75">
      <c r="E58" s="108"/>
    </row>
    <row r="59" ht="12.75">
      <c r="E59" s="108"/>
    </row>
    <row r="60" spans="1:7" ht="12.75">
      <c r="A60" s="169"/>
      <c r="B60" s="169"/>
      <c r="C60" s="169"/>
      <c r="D60" s="169"/>
      <c r="E60" s="169"/>
      <c r="F60" s="169"/>
      <c r="G60" s="169"/>
    </row>
    <row r="61" spans="1:7" ht="12.75">
      <c r="A61" s="169"/>
      <c r="B61" s="169"/>
      <c r="C61" s="169"/>
      <c r="D61" s="169"/>
      <c r="E61" s="169"/>
      <c r="F61" s="169"/>
      <c r="G61" s="169"/>
    </row>
    <row r="62" spans="1:7" ht="12.75">
      <c r="A62" s="169"/>
      <c r="B62" s="169"/>
      <c r="C62" s="169"/>
      <c r="D62" s="169"/>
      <c r="E62" s="169"/>
      <c r="F62" s="169"/>
      <c r="G62" s="169"/>
    </row>
    <row r="63" spans="1:7" ht="12.75">
      <c r="A63" s="169"/>
      <c r="B63" s="169"/>
      <c r="C63" s="169"/>
      <c r="D63" s="169"/>
      <c r="E63" s="169"/>
      <c r="F63" s="169"/>
      <c r="G63" s="169"/>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ht="12.75">
      <c r="E84" s="108"/>
    </row>
    <row r="85" ht="12.75">
      <c r="E85" s="108"/>
    </row>
    <row r="86" ht="12.75">
      <c r="E86" s="108"/>
    </row>
    <row r="87" ht="12.75">
      <c r="E87" s="108"/>
    </row>
    <row r="88" ht="12.75">
      <c r="E88" s="108"/>
    </row>
    <row r="89" ht="12.75">
      <c r="E89" s="108"/>
    </row>
    <row r="90" ht="12.75">
      <c r="E90" s="108"/>
    </row>
    <row r="91" ht="12.75">
      <c r="E91" s="108"/>
    </row>
    <row r="92" ht="12.75">
      <c r="E92" s="108"/>
    </row>
    <row r="93" ht="12.75">
      <c r="E93" s="108"/>
    </row>
    <row r="94" ht="12.75">
      <c r="E94" s="108"/>
    </row>
    <row r="95" spans="1:2" ht="12.75">
      <c r="A95" s="193"/>
      <c r="B95" s="193"/>
    </row>
    <row r="96" spans="1:7" ht="12.75">
      <c r="A96" s="169"/>
      <c r="B96" s="169"/>
      <c r="C96" s="194"/>
      <c r="D96" s="194"/>
      <c r="E96" s="195"/>
      <c r="F96" s="194"/>
      <c r="G96" s="196"/>
    </row>
    <row r="97" spans="1:7" ht="12.75">
      <c r="A97" s="197"/>
      <c r="B97" s="197"/>
      <c r="C97" s="169"/>
      <c r="D97" s="169"/>
      <c r="E97" s="198"/>
      <c r="F97" s="169"/>
      <c r="G97" s="169"/>
    </row>
    <row r="98" spans="1:7" ht="12.75">
      <c r="A98" s="169"/>
      <c r="B98" s="169"/>
      <c r="C98" s="169"/>
      <c r="D98" s="169"/>
      <c r="E98" s="198"/>
      <c r="F98" s="169"/>
      <c r="G98" s="169"/>
    </row>
    <row r="99" spans="1:7" ht="12.75">
      <c r="A99" s="169"/>
      <c r="B99" s="169"/>
      <c r="C99" s="169"/>
      <c r="D99" s="169"/>
      <c r="E99" s="198"/>
      <c r="F99" s="169"/>
      <c r="G99" s="169"/>
    </row>
    <row r="100" spans="1:7" ht="12.75">
      <c r="A100" s="169"/>
      <c r="B100" s="169"/>
      <c r="C100" s="169"/>
      <c r="D100" s="169"/>
      <c r="E100" s="198"/>
      <c r="F100" s="169"/>
      <c r="G100" s="169"/>
    </row>
    <row r="101" spans="1:7" ht="12.75">
      <c r="A101" s="169"/>
      <c r="B101" s="169"/>
      <c r="C101" s="169"/>
      <c r="D101" s="169"/>
      <c r="E101" s="198"/>
      <c r="F101" s="169"/>
      <c r="G101" s="169"/>
    </row>
    <row r="102" spans="1:7" ht="12.75">
      <c r="A102" s="169"/>
      <c r="B102" s="169"/>
      <c r="C102" s="169"/>
      <c r="D102" s="169"/>
      <c r="E102" s="198"/>
      <c r="F102" s="169"/>
      <c r="G102" s="169"/>
    </row>
    <row r="103" spans="1:7" ht="12.75">
      <c r="A103" s="169"/>
      <c r="B103" s="169"/>
      <c r="C103" s="169"/>
      <c r="D103" s="169"/>
      <c r="E103" s="198"/>
      <c r="F103" s="169"/>
      <c r="G103" s="169"/>
    </row>
    <row r="104" spans="1:7" ht="12.75">
      <c r="A104" s="169"/>
      <c r="B104" s="169"/>
      <c r="C104" s="169"/>
      <c r="D104" s="169"/>
      <c r="E104" s="198"/>
      <c r="F104" s="169"/>
      <c r="G104" s="169"/>
    </row>
    <row r="105" spans="1:7" ht="12.75">
      <c r="A105" s="169"/>
      <c r="B105" s="169"/>
      <c r="C105" s="169"/>
      <c r="D105" s="169"/>
      <c r="E105" s="198"/>
      <c r="F105" s="169"/>
      <c r="G105" s="169"/>
    </row>
    <row r="106" spans="1:7" ht="12.75">
      <c r="A106" s="169"/>
      <c r="B106" s="169"/>
      <c r="C106" s="169"/>
      <c r="D106" s="169"/>
      <c r="E106" s="198"/>
      <c r="F106" s="169"/>
      <c r="G106" s="169"/>
    </row>
    <row r="107" spans="1:7" ht="12.75">
      <c r="A107" s="169"/>
      <c r="B107" s="169"/>
      <c r="C107" s="169"/>
      <c r="D107" s="169"/>
      <c r="E107" s="198"/>
      <c r="F107" s="169"/>
      <c r="G107" s="169"/>
    </row>
    <row r="108" spans="1:7" ht="12.75">
      <c r="A108" s="169"/>
      <c r="B108" s="169"/>
      <c r="C108" s="169"/>
      <c r="D108" s="169"/>
      <c r="E108" s="198"/>
      <c r="F108" s="169"/>
      <c r="G108" s="169"/>
    </row>
    <row r="109" spans="1:7" ht="12.75">
      <c r="A109" s="169"/>
      <c r="B109" s="169"/>
      <c r="C109" s="169"/>
      <c r="D109" s="169"/>
      <c r="E109" s="198"/>
      <c r="F109" s="169"/>
      <c r="G109" s="169"/>
    </row>
  </sheetData>
  <sheetProtection algorithmName="SHA-512" hashValue="yA6JqLFP94ccE2TrlxST9LFyXRKrCFvJapr4nIaNHNHNlPr3BSOEaBsYZVlMc54s2q5N6IKqaCFKmDlZjNCing==" saltValue="PqlpQGnzmQGAVoac+QF8Cg==" spinCount="100000" sheet="1"/>
  <mergeCells count="19">
    <mergeCell ref="C27:G27"/>
    <mergeCell ref="C29:G29"/>
    <mergeCell ref="C30:G30"/>
    <mergeCell ref="C32:G32"/>
    <mergeCell ref="C34:G34"/>
    <mergeCell ref="C16:G16"/>
    <mergeCell ref="C18:G18"/>
    <mergeCell ref="C20:G20"/>
    <mergeCell ref="C22:G22"/>
    <mergeCell ref="C24:G24"/>
    <mergeCell ref="C26:G26"/>
    <mergeCell ref="A1:G1"/>
    <mergeCell ref="A39:G39"/>
    <mergeCell ref="C9:G9"/>
    <mergeCell ref="C10:G10"/>
    <mergeCell ref="C11:G11"/>
    <mergeCell ref="C12:G12"/>
    <mergeCell ref="C13:G13"/>
    <mergeCell ref="C15:G15"/>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75" zoomScaleNormal="75" zoomScaleSheetLayoutView="75" workbookViewId="0" topLeftCell="A1">
      <selection activeCell="J38" sqref="J38"/>
    </sheetView>
  </sheetViews>
  <sheetFormatPr defaultColWidth="9.00390625" defaultRowHeight="12.75"/>
  <cols>
    <col min="1" max="1" width="0.6171875" style="22" customWidth="1"/>
    <col min="2" max="2" width="7.125" style="22" customWidth="1"/>
    <col min="3" max="3" width="9.125" style="22" customWidth="1"/>
    <col min="4" max="4" width="19.75390625" style="22" customWidth="1"/>
    <col min="5" max="5" width="7.00390625" style="22" customWidth="1"/>
    <col min="6" max="6" width="12.75390625" style="22" customWidth="1"/>
    <col min="7" max="7" width="12.625" style="23" customWidth="1"/>
    <col min="8" max="8" width="10.75390625" style="22" customWidth="1"/>
    <col min="9" max="9" width="10.75390625" style="23" customWidth="1"/>
    <col min="10" max="14" width="10.75390625" style="22" customWidth="1"/>
    <col min="15" max="16384" width="9.125" style="22" customWidth="1"/>
  </cols>
  <sheetData>
    <row r="1" ht="12" customHeight="1">
      <c r="A1" s="21" t="s">
        <v>14</v>
      </c>
    </row>
    <row r="2" spans="2:10" ht="17.25" customHeight="1">
      <c r="B2" s="24"/>
      <c r="C2" s="25" t="s">
        <v>15</v>
      </c>
      <c r="E2" s="26"/>
      <c r="F2" s="25"/>
      <c r="G2" s="27"/>
      <c r="H2" s="28"/>
      <c r="I2" s="29"/>
      <c r="J2" s="24"/>
    </row>
    <row r="3" spans="3:4" ht="6" customHeight="1">
      <c r="C3" s="30"/>
      <c r="D3" s="31" t="s">
        <v>2</v>
      </c>
    </row>
    <row r="4" ht="4.5" customHeight="1"/>
    <row r="5" spans="3:14" ht="13.5" customHeight="1">
      <c r="C5" s="32" t="s">
        <v>16</v>
      </c>
      <c r="D5" s="33" t="s">
        <v>710</v>
      </c>
      <c r="E5" s="34"/>
      <c r="F5" s="35"/>
      <c r="G5" s="36"/>
      <c r="N5" s="29"/>
    </row>
    <row r="7" ht="12.75">
      <c r="I7" s="37"/>
    </row>
    <row r="8" spans="3:10" ht="12.75">
      <c r="C8" s="38" t="s">
        <v>17</v>
      </c>
      <c r="D8" s="39"/>
      <c r="H8" s="37" t="s">
        <v>18</v>
      </c>
      <c r="I8" s="39"/>
      <c r="J8" s="40"/>
    </row>
    <row r="9" spans="4:10" ht="12.75">
      <c r="D9" s="39"/>
      <c r="H9" s="37" t="s">
        <v>19</v>
      </c>
      <c r="I9" s="39"/>
      <c r="J9" s="40"/>
    </row>
    <row r="10" spans="3:9" ht="12.75" customHeight="1">
      <c r="C10" s="37"/>
      <c r="D10" s="39"/>
      <c r="I10" s="37"/>
    </row>
    <row r="11" ht="0.75" customHeight="1" hidden="1">
      <c r="I11" s="37"/>
    </row>
    <row r="12" ht="4.5" customHeight="1">
      <c r="I12" s="37"/>
    </row>
    <row r="13" ht="4.5" customHeight="1"/>
    <row r="14" ht="3.75" customHeight="1"/>
    <row r="15" spans="2:10" ht="13.5" customHeight="1">
      <c r="B15" s="41"/>
      <c r="C15" s="42"/>
      <c r="D15" s="42"/>
      <c r="E15" s="43"/>
      <c r="F15" s="44"/>
      <c r="G15" s="45"/>
      <c r="H15" s="46"/>
      <c r="I15" s="47" t="s">
        <v>20</v>
      </c>
      <c r="J15" s="48"/>
    </row>
    <row r="16" spans="2:10" ht="15" customHeight="1">
      <c r="B16" s="49" t="s">
        <v>21</v>
      </c>
      <c r="C16" s="50"/>
      <c r="D16" s="51">
        <v>0</v>
      </c>
      <c r="E16" s="52" t="s">
        <v>22</v>
      </c>
      <c r="F16" s="53"/>
      <c r="G16" s="54"/>
      <c r="H16" s="55">
        <f>ROUND(G34,1)</f>
        <v>0</v>
      </c>
      <c r="I16" s="56"/>
      <c r="J16" s="57"/>
    </row>
    <row r="17" spans="2:10" ht="12.75">
      <c r="B17" s="49" t="s">
        <v>23</v>
      </c>
      <c r="C17" s="50"/>
      <c r="D17" s="51">
        <v>0</v>
      </c>
      <c r="E17" s="52" t="s">
        <v>22</v>
      </c>
      <c r="F17" s="58"/>
      <c r="G17" s="59"/>
      <c r="H17" s="60">
        <f>ROUND(H16*D17/100,0)</f>
        <v>0</v>
      </c>
      <c r="I17" s="61"/>
      <c r="J17" s="57"/>
    </row>
    <row r="18" spans="2:10" ht="15" customHeight="1">
      <c r="B18" s="49" t="s">
        <v>21</v>
      </c>
      <c r="C18" s="50"/>
      <c r="D18" s="62">
        <v>15</v>
      </c>
      <c r="E18" s="52" t="s">
        <v>22</v>
      </c>
      <c r="F18" s="58"/>
      <c r="G18" s="59"/>
      <c r="H18" s="60">
        <f>ROUND(H34,1)</f>
        <v>0</v>
      </c>
      <c r="I18" s="61"/>
      <c r="J18" s="57"/>
    </row>
    <row r="19" spans="2:10" ht="12.75">
      <c r="B19" s="49" t="s">
        <v>23</v>
      </c>
      <c r="C19" s="50"/>
      <c r="D19" s="62">
        <f>D18</f>
        <v>15</v>
      </c>
      <c r="E19" s="52" t="s">
        <v>22</v>
      </c>
      <c r="F19" s="58"/>
      <c r="G19" s="59"/>
      <c r="H19" s="60">
        <f>ROUND(H18*D19/100,0)</f>
        <v>0</v>
      </c>
      <c r="I19" s="61"/>
      <c r="J19" s="57"/>
    </row>
    <row r="20" spans="2:10" ht="12.75">
      <c r="B20" s="49" t="s">
        <v>21</v>
      </c>
      <c r="C20" s="50"/>
      <c r="D20" s="62">
        <v>21</v>
      </c>
      <c r="E20" s="52" t="s">
        <v>22</v>
      </c>
      <c r="F20" s="58"/>
      <c r="G20" s="59"/>
      <c r="H20" s="60">
        <f>ROUND(I34,1)</f>
        <v>0</v>
      </c>
      <c r="I20" s="63"/>
      <c r="J20" s="57"/>
    </row>
    <row r="21" spans="2:10" ht="13.5" thickBot="1">
      <c r="B21" s="49" t="s">
        <v>23</v>
      </c>
      <c r="C21" s="50"/>
      <c r="D21" s="62">
        <f>D20</f>
        <v>21</v>
      </c>
      <c r="E21" s="52" t="s">
        <v>22</v>
      </c>
      <c r="F21" s="64"/>
      <c r="G21" s="65"/>
      <c r="H21" s="66">
        <f>ROUND(H20*D20/100,0)</f>
        <v>0</v>
      </c>
      <c r="I21" s="67"/>
      <c r="J21" s="57"/>
    </row>
    <row r="22" spans="2:10" ht="16.5" thickBot="1">
      <c r="B22" s="68" t="s">
        <v>24</v>
      </c>
      <c r="C22" s="69"/>
      <c r="D22" s="69"/>
      <c r="E22" s="70"/>
      <c r="F22" s="71"/>
      <c r="G22" s="72"/>
      <c r="H22" s="73">
        <f>SUM(H16:H21)</f>
        <v>0</v>
      </c>
      <c r="I22" s="74"/>
      <c r="J22" s="75"/>
    </row>
    <row r="25" ht="1.5" customHeight="1"/>
    <row r="26" spans="2:11" ht="15.75" customHeight="1">
      <c r="B26" s="34" t="s">
        <v>25</v>
      </c>
      <c r="C26" s="76"/>
      <c r="D26" s="76"/>
      <c r="E26" s="76"/>
      <c r="F26" s="76"/>
      <c r="G26" s="76"/>
      <c r="H26" s="76"/>
      <c r="I26" s="76"/>
      <c r="J26" s="76"/>
      <c r="K26" s="77"/>
    </row>
    <row r="27" ht="5.25" customHeight="1">
      <c r="K27" s="77"/>
    </row>
    <row r="28" spans="2:9" ht="27" customHeight="1">
      <c r="B28" s="78" t="s">
        <v>26</v>
      </c>
      <c r="C28" s="69"/>
      <c r="D28" s="69"/>
      <c r="E28" s="79"/>
      <c r="F28" s="80" t="s">
        <v>27</v>
      </c>
      <c r="G28" s="81" t="s">
        <v>28</v>
      </c>
      <c r="H28" s="82" t="s">
        <v>711</v>
      </c>
      <c r="I28" s="82" t="s">
        <v>712</v>
      </c>
    </row>
    <row r="29" spans="2:9" ht="12.75">
      <c r="B29" s="83" t="s">
        <v>53</v>
      </c>
      <c r="C29" s="84" t="s">
        <v>71</v>
      </c>
      <c r="D29" s="85"/>
      <c r="E29" s="86" t="str">
        <f>IF(StavbaCelkem=0," ",F29/StavbaCelkem)</f>
        <v xml:space="preserve"> </v>
      </c>
      <c r="F29" s="87">
        <f>+'01 01 '!G26+'01 01 x'!G185</f>
        <v>0</v>
      </c>
      <c r="G29" s="88">
        <f aca="true" t="shared" si="0" ref="G29:G33">0+F29-H29-I29</f>
        <v>0</v>
      </c>
      <c r="H29" s="89">
        <v>0</v>
      </c>
      <c r="I29" s="89">
        <v>0</v>
      </c>
    </row>
    <row r="30" spans="2:9" ht="12.75">
      <c r="B30" s="83" t="s">
        <v>303</v>
      </c>
      <c r="C30" s="84" t="s">
        <v>304</v>
      </c>
      <c r="D30" s="85"/>
      <c r="E30" s="86" t="str">
        <f aca="true" t="shared" si="1" ref="E30:E34">IF(StavbaCelkem=0," ",F30/StavbaCelkem)</f>
        <v xml:space="preserve"> </v>
      </c>
      <c r="F30" s="87">
        <f>+'02 01 '!G26</f>
        <v>0</v>
      </c>
      <c r="G30" s="88">
        <f t="shared" si="0"/>
        <v>0</v>
      </c>
      <c r="H30" s="89">
        <v>0</v>
      </c>
      <c r="I30" s="89">
        <v>0</v>
      </c>
    </row>
    <row r="31" spans="2:9" ht="12.75">
      <c r="B31" s="83" t="s">
        <v>505</v>
      </c>
      <c r="C31" s="84" t="s">
        <v>506</v>
      </c>
      <c r="D31" s="85"/>
      <c r="E31" s="86" t="str">
        <f t="shared" si="1"/>
        <v xml:space="preserve"> </v>
      </c>
      <c r="F31" s="87">
        <f>+'03 01 '!G132+'03 02 '!G12+'03 02 x'!G38+'03 03 '!G18</f>
        <v>0</v>
      </c>
      <c r="G31" s="88">
        <f t="shared" si="0"/>
        <v>0</v>
      </c>
      <c r="H31" s="89">
        <v>0</v>
      </c>
      <c r="I31" s="89">
        <v>0</v>
      </c>
    </row>
    <row r="32" spans="2:9" ht="12.75">
      <c r="B32" s="83" t="s">
        <v>354</v>
      </c>
      <c r="C32" s="84" t="s">
        <v>576</v>
      </c>
      <c r="D32" s="85"/>
      <c r="E32" s="86" t="str">
        <f t="shared" si="1"/>
        <v xml:space="preserve"> </v>
      </c>
      <c r="F32" s="87">
        <f>+'04 01 '!G25+'04 02 '!G120</f>
        <v>0</v>
      </c>
      <c r="G32" s="88">
        <f t="shared" si="0"/>
        <v>0</v>
      </c>
      <c r="H32" s="89">
        <v>0</v>
      </c>
      <c r="I32" s="89">
        <v>0</v>
      </c>
    </row>
    <row r="33" spans="2:9" ht="12.75">
      <c r="B33" s="83" t="s">
        <v>356</v>
      </c>
      <c r="C33" s="84" t="s">
        <v>707</v>
      </c>
      <c r="D33" s="85"/>
      <c r="E33" s="86" t="str">
        <f t="shared" si="1"/>
        <v xml:space="preserve"> </v>
      </c>
      <c r="F33" s="87">
        <f>+'05 01 '!G36</f>
        <v>0</v>
      </c>
      <c r="G33" s="88">
        <f t="shared" si="0"/>
        <v>0</v>
      </c>
      <c r="H33" s="89">
        <v>0</v>
      </c>
      <c r="I33" s="89">
        <v>0</v>
      </c>
    </row>
    <row r="34" spans="1:9" ht="17.25" customHeight="1">
      <c r="A34" s="21" t="s">
        <v>29</v>
      </c>
      <c r="B34" s="90" t="s">
        <v>30</v>
      </c>
      <c r="C34" s="91"/>
      <c r="D34" s="92"/>
      <c r="E34" s="93" t="str">
        <f t="shared" si="1"/>
        <v xml:space="preserve"> </v>
      </c>
      <c r="F34" s="94">
        <f>SUM(F29:F33)</f>
        <v>0</v>
      </c>
      <c r="G34" s="95">
        <f>SUM(G29:G33)</f>
        <v>0</v>
      </c>
      <c r="H34" s="96">
        <f>SUM(H29:H33)</f>
        <v>0</v>
      </c>
      <c r="I34" s="97">
        <f>SUM(I29:I33)</f>
        <v>0</v>
      </c>
    </row>
    <row r="35" spans="2:10" ht="12.75">
      <c r="B35" s="98"/>
      <c r="C35" s="98"/>
      <c r="D35" s="98"/>
      <c r="E35" s="98"/>
      <c r="F35" s="98"/>
      <c r="G35" s="98"/>
      <c r="H35" s="98"/>
      <c r="I35" s="98"/>
      <c r="J35" s="98"/>
    </row>
    <row r="36" spans="2:10" ht="12.75">
      <c r="B36" s="98"/>
      <c r="C36" s="98"/>
      <c r="D36" s="98"/>
      <c r="E36" s="98"/>
      <c r="F36" s="98"/>
      <c r="G36" s="98"/>
      <c r="H36" s="98"/>
      <c r="I36" s="98"/>
      <c r="J36" s="98"/>
    </row>
    <row r="37" spans="2:10" ht="12.75">
      <c r="B37" s="99" t="s">
        <v>31</v>
      </c>
      <c r="C37" s="98"/>
      <c r="D37" s="98"/>
      <c r="E37" s="98"/>
      <c r="F37" s="98"/>
      <c r="G37" s="98"/>
      <c r="H37" s="98"/>
      <c r="I37" s="98"/>
      <c r="J37" s="98"/>
    </row>
    <row r="38" spans="2:10" ht="125.25" customHeight="1">
      <c r="B38" s="100"/>
      <c r="C38" s="101"/>
      <c r="D38" s="101"/>
      <c r="E38" s="101"/>
      <c r="F38" s="101"/>
      <c r="G38" s="101"/>
      <c r="H38" s="101"/>
      <c r="I38" s="102"/>
      <c r="J38" s="98"/>
    </row>
    <row r="39" spans="2:10" ht="12.75">
      <c r="B39" s="98"/>
      <c r="C39" s="98"/>
      <c r="D39" s="98"/>
      <c r="E39" s="98"/>
      <c r="F39" s="98"/>
      <c r="G39" s="98"/>
      <c r="H39" s="98"/>
      <c r="I39" s="98"/>
      <c r="J39" s="98"/>
    </row>
    <row r="43" spans="2:10" ht="12.75">
      <c r="B43" s="103"/>
      <c r="C43" s="103"/>
      <c r="D43" s="103"/>
      <c r="E43" s="103"/>
      <c r="F43" s="103"/>
      <c r="G43" s="104"/>
      <c r="H43" s="103"/>
      <c r="I43" s="104"/>
      <c r="J43" s="103"/>
    </row>
    <row r="44" spans="3:10" ht="12.75">
      <c r="C44" s="105"/>
      <c r="D44" s="106"/>
      <c r="E44" s="105"/>
      <c r="F44" s="105"/>
      <c r="G44" s="104"/>
      <c r="H44" s="105"/>
      <c r="I44" s="104"/>
      <c r="J44" s="23"/>
    </row>
  </sheetData>
  <sheetProtection algorithmName="SHA-512" hashValue="PT0APXkBims1TeHjMzh+r435O5E3FPKIgq9Bn8a3Wj2lYN3KCSMbcGIqgrx2uLASMZSAUXVbNUibTECQLBia0w==" saltValue="46HnH5ZPiEiF62mZklJ+2w==" spinCount="100000" sheet="1"/>
  <mergeCells count="13">
    <mergeCell ref="B38:I38"/>
    <mergeCell ref="H22:I22"/>
    <mergeCell ref="C29:D29"/>
    <mergeCell ref="C30:D30"/>
    <mergeCell ref="C31:D31"/>
    <mergeCell ref="C32:D32"/>
    <mergeCell ref="C33:D33"/>
    <mergeCell ref="H16:I16"/>
    <mergeCell ref="H17:I17"/>
    <mergeCell ref="H18:I18"/>
    <mergeCell ref="H19:I19"/>
    <mergeCell ref="H20:I20"/>
    <mergeCell ref="H21:I21"/>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9"/>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72</v>
      </c>
      <c r="E3" s="116"/>
      <c r="F3" s="117"/>
      <c r="G3" s="118"/>
    </row>
    <row r="4" spans="1:7" ht="13.5" customHeight="1" thickBot="1">
      <c r="A4" s="119" t="s">
        <v>34</v>
      </c>
      <c r="B4" s="120"/>
      <c r="C4" s="121"/>
      <c r="D4" s="122" t="s">
        <v>73</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51</v>
      </c>
      <c r="C7" s="137" t="s">
        <v>52</v>
      </c>
      <c r="D7" s="138"/>
      <c r="E7" s="139"/>
      <c r="F7" s="139"/>
      <c r="G7" s="140"/>
      <c r="H7" s="141"/>
      <c r="I7" s="142"/>
      <c r="J7" s="143"/>
      <c r="K7" s="144"/>
      <c r="O7" s="145"/>
    </row>
    <row r="8" spans="1:104" ht="12.75">
      <c r="A8" s="146">
        <v>1</v>
      </c>
      <c r="B8" s="147" t="s">
        <v>53</v>
      </c>
      <c r="C8" s="148" t="s">
        <v>54</v>
      </c>
      <c r="D8" s="149"/>
      <c r="E8" s="150">
        <v>0</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2</v>
      </c>
    </row>
    <row r="9" spans="1:61" ht="33.75">
      <c r="A9" s="156"/>
      <c r="B9" s="157"/>
      <c r="C9" s="158" t="s">
        <v>55</v>
      </c>
      <c r="D9" s="159"/>
      <c r="E9" s="159"/>
      <c r="F9" s="159"/>
      <c r="G9" s="160"/>
      <c r="I9" s="161"/>
      <c r="K9" s="161"/>
      <c r="L9" s="162" t="s">
        <v>55</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61" ht="12.75">
      <c r="A10" s="156"/>
      <c r="B10" s="157"/>
      <c r="C10" s="158" t="s">
        <v>56</v>
      </c>
      <c r="D10" s="159"/>
      <c r="E10" s="159"/>
      <c r="F10" s="159"/>
      <c r="G10" s="160"/>
      <c r="I10" s="161"/>
      <c r="K10" s="161"/>
      <c r="L10" s="162" t="s">
        <v>56</v>
      </c>
      <c r="O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1:61" ht="22.5">
      <c r="A11" s="156"/>
      <c r="B11" s="157"/>
      <c r="C11" s="158" t="s">
        <v>57</v>
      </c>
      <c r="D11" s="159"/>
      <c r="E11" s="159"/>
      <c r="F11" s="159"/>
      <c r="G11" s="160"/>
      <c r="I11" s="161"/>
      <c r="K11" s="161"/>
      <c r="L11" s="162" t="s">
        <v>57</v>
      </c>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33.75">
      <c r="A12" s="156"/>
      <c r="B12" s="157"/>
      <c r="C12" s="158" t="s">
        <v>58</v>
      </c>
      <c r="D12" s="159"/>
      <c r="E12" s="159"/>
      <c r="F12" s="159"/>
      <c r="G12" s="160"/>
      <c r="I12" s="161"/>
      <c r="K12" s="161"/>
      <c r="L12" s="162" t="s">
        <v>58</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22.5">
      <c r="A13" s="156"/>
      <c r="B13" s="157"/>
      <c r="C13" s="158" t="s">
        <v>59</v>
      </c>
      <c r="D13" s="159"/>
      <c r="E13" s="159"/>
      <c r="F13" s="159"/>
      <c r="G13" s="160"/>
      <c r="I13" s="161"/>
      <c r="K13" s="161"/>
      <c r="L13" s="162" t="s">
        <v>59</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61" ht="12.75">
      <c r="A14" s="156"/>
      <c r="B14" s="157"/>
      <c r="C14" s="158" t="s">
        <v>60</v>
      </c>
      <c r="D14" s="159"/>
      <c r="E14" s="159"/>
      <c r="F14" s="159"/>
      <c r="G14" s="160"/>
      <c r="I14" s="161"/>
      <c r="K14" s="161"/>
      <c r="L14" s="162" t="s">
        <v>60</v>
      </c>
      <c r="O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row>
    <row r="15" spans="1:61" ht="33.75">
      <c r="A15" s="156"/>
      <c r="B15" s="157"/>
      <c r="C15" s="158" t="s">
        <v>61</v>
      </c>
      <c r="D15" s="159"/>
      <c r="E15" s="159"/>
      <c r="F15" s="159"/>
      <c r="G15" s="160"/>
      <c r="I15" s="161"/>
      <c r="K15" s="161"/>
      <c r="L15" s="162" t="s">
        <v>61</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22.5">
      <c r="A16" s="156"/>
      <c r="B16" s="157"/>
      <c r="C16" s="158" t="s">
        <v>62</v>
      </c>
      <c r="D16" s="159"/>
      <c r="E16" s="159"/>
      <c r="F16" s="159"/>
      <c r="G16" s="160"/>
      <c r="I16" s="161"/>
      <c r="K16" s="161"/>
      <c r="L16" s="162" t="s">
        <v>62</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61" ht="22.5">
      <c r="A17" s="156"/>
      <c r="B17" s="157"/>
      <c r="C17" s="158" t="s">
        <v>63</v>
      </c>
      <c r="D17" s="159"/>
      <c r="E17" s="159"/>
      <c r="F17" s="159"/>
      <c r="G17" s="160"/>
      <c r="I17" s="161"/>
      <c r="K17" s="161"/>
      <c r="L17" s="162" t="s">
        <v>63</v>
      </c>
      <c r="O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row>
    <row r="18" spans="1:61" ht="22.5">
      <c r="A18" s="156"/>
      <c r="B18" s="157"/>
      <c r="C18" s="158" t="s">
        <v>64</v>
      </c>
      <c r="D18" s="159"/>
      <c r="E18" s="159"/>
      <c r="F18" s="159"/>
      <c r="G18" s="160"/>
      <c r="I18" s="161"/>
      <c r="K18" s="161"/>
      <c r="L18" s="162" t="s">
        <v>64</v>
      </c>
      <c r="O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row>
    <row r="19" spans="1:61" ht="33.75">
      <c r="A19" s="156"/>
      <c r="B19" s="157"/>
      <c r="C19" s="158" t="s">
        <v>65</v>
      </c>
      <c r="D19" s="159"/>
      <c r="E19" s="159"/>
      <c r="F19" s="159"/>
      <c r="G19" s="160"/>
      <c r="I19" s="161"/>
      <c r="K19" s="161"/>
      <c r="L19" s="162" t="s">
        <v>65</v>
      </c>
      <c r="O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row>
    <row r="20" spans="1:61" ht="12.75">
      <c r="A20" s="156"/>
      <c r="B20" s="157"/>
      <c r="C20" s="158" t="s">
        <v>66</v>
      </c>
      <c r="D20" s="159"/>
      <c r="E20" s="159"/>
      <c r="F20" s="159"/>
      <c r="G20" s="160"/>
      <c r="I20" s="161"/>
      <c r="K20" s="161"/>
      <c r="L20" s="162" t="s">
        <v>66</v>
      </c>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row>
    <row r="21" spans="1:61" ht="12.75">
      <c r="A21" s="156"/>
      <c r="B21" s="157"/>
      <c r="C21" s="158" t="s">
        <v>67</v>
      </c>
      <c r="D21" s="159"/>
      <c r="E21" s="159"/>
      <c r="F21" s="159"/>
      <c r="G21" s="160"/>
      <c r="I21" s="161"/>
      <c r="K21" s="161"/>
      <c r="L21" s="162" t="s">
        <v>67</v>
      </c>
      <c r="O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row>
    <row r="22" spans="1:61" ht="12.75">
      <c r="A22" s="156"/>
      <c r="B22" s="157"/>
      <c r="C22" s="158" t="s">
        <v>68</v>
      </c>
      <c r="D22" s="159"/>
      <c r="E22" s="159"/>
      <c r="F22" s="159"/>
      <c r="G22" s="160"/>
      <c r="I22" s="161"/>
      <c r="K22" s="161"/>
      <c r="L22" s="162" t="s">
        <v>68</v>
      </c>
      <c r="O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row>
    <row r="23" spans="1:61" ht="12.75">
      <c r="A23" s="156"/>
      <c r="B23" s="157"/>
      <c r="C23" s="158" t="s">
        <v>69</v>
      </c>
      <c r="D23" s="159"/>
      <c r="E23" s="159"/>
      <c r="F23" s="159"/>
      <c r="G23" s="160"/>
      <c r="I23" s="161"/>
      <c r="K23" s="161"/>
      <c r="L23" s="162" t="s">
        <v>69</v>
      </c>
      <c r="O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row>
    <row r="24" spans="1:61" ht="22.5">
      <c r="A24" s="156"/>
      <c r="B24" s="157"/>
      <c r="C24" s="158" t="s">
        <v>70</v>
      </c>
      <c r="D24" s="159"/>
      <c r="E24" s="159"/>
      <c r="F24" s="159"/>
      <c r="G24" s="160"/>
      <c r="I24" s="161"/>
      <c r="K24" s="161"/>
      <c r="L24" s="162" t="s">
        <v>70</v>
      </c>
      <c r="O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row>
    <row r="25" spans="1:61" ht="12.75">
      <c r="A25" s="171" t="s">
        <v>49</v>
      </c>
      <c r="B25" s="172" t="s">
        <v>51</v>
      </c>
      <c r="C25" s="173" t="s">
        <v>52</v>
      </c>
      <c r="D25" s="174"/>
      <c r="E25" s="175"/>
      <c r="F25" s="175"/>
      <c r="G25" s="176">
        <f>SUM(G7:G24)</f>
        <v>0</v>
      </c>
      <c r="H25" s="177"/>
      <c r="I25" s="176">
        <f>SUM(I7:I24)</f>
        <v>0</v>
      </c>
      <c r="J25" s="178"/>
      <c r="K25" s="176">
        <f>SUM(K7:K24)</f>
        <v>0</v>
      </c>
      <c r="O25" s="145"/>
      <c r="X25" s="179">
        <f>K25</f>
        <v>0</v>
      </c>
      <c r="Y25" s="179">
        <f>I25</f>
        <v>0</v>
      </c>
      <c r="Z25" s="155">
        <f>G25</f>
        <v>0</v>
      </c>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80"/>
      <c r="BB25" s="180"/>
      <c r="BC25" s="180"/>
      <c r="BD25" s="180"/>
      <c r="BE25" s="180"/>
      <c r="BF25" s="180"/>
      <c r="BG25" s="145"/>
      <c r="BH25" s="145"/>
      <c r="BI25" s="145"/>
    </row>
    <row r="26" spans="1:58" ht="12.75">
      <c r="A26" s="181" t="s">
        <v>29</v>
      </c>
      <c r="B26" s="182" t="s">
        <v>50</v>
      </c>
      <c r="C26" s="183"/>
      <c r="D26" s="184"/>
      <c r="E26" s="185"/>
      <c r="F26" s="185"/>
      <c r="G26" s="186">
        <f>SUM(Z7:Z26)</f>
        <v>0</v>
      </c>
      <c r="H26" s="187"/>
      <c r="I26" s="186">
        <f>SUM(Y7:Y26)</f>
        <v>0</v>
      </c>
      <c r="J26" s="187"/>
      <c r="K26" s="186">
        <f>SUM(X7:X26)</f>
        <v>0</v>
      </c>
      <c r="O26" s="145"/>
      <c r="BA26" s="188"/>
      <c r="BB26" s="188"/>
      <c r="BC26" s="188"/>
      <c r="BD26" s="188"/>
      <c r="BE26" s="188"/>
      <c r="BF26" s="188"/>
    </row>
    <row r="27" ht="12.75">
      <c r="E27" s="108"/>
    </row>
    <row r="28" spans="1:5" ht="12.75">
      <c r="A28" s="189" t="s">
        <v>31</v>
      </c>
      <c r="E28" s="108"/>
    </row>
    <row r="29" spans="1:7" ht="117.75" customHeight="1">
      <c r="A29" s="190"/>
      <c r="B29" s="191"/>
      <c r="C29" s="191"/>
      <c r="D29" s="191"/>
      <c r="E29" s="191"/>
      <c r="F29" s="191"/>
      <c r="G29" s="192"/>
    </row>
    <row r="30" ht="12.75">
      <c r="E30" s="108"/>
    </row>
    <row r="31" ht="12.75">
      <c r="E31" s="108"/>
    </row>
    <row r="32" ht="12.75">
      <c r="E32" s="108"/>
    </row>
    <row r="33" ht="12.75">
      <c r="E33" s="108"/>
    </row>
    <row r="34" ht="12.75">
      <c r="E34" s="108"/>
    </row>
    <row r="35" ht="12.75">
      <c r="E35" s="108"/>
    </row>
    <row r="36" ht="12.75">
      <c r="E36" s="108"/>
    </row>
    <row r="37" ht="12.75">
      <c r="E37" s="108"/>
    </row>
    <row r="38" ht="12.75">
      <c r="E38" s="108"/>
    </row>
    <row r="39" ht="12.75">
      <c r="E39" s="108"/>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ht="12.75">
      <c r="E49" s="108"/>
    </row>
    <row r="50" spans="1:7" ht="12.75">
      <c r="A50" s="169"/>
      <c r="B50" s="169"/>
      <c r="C50" s="169"/>
      <c r="D50" s="169"/>
      <c r="E50" s="169"/>
      <c r="F50" s="169"/>
      <c r="G50" s="169"/>
    </row>
    <row r="51" spans="1:7" ht="12.75">
      <c r="A51" s="169"/>
      <c r="B51" s="169"/>
      <c r="C51" s="169"/>
      <c r="D51" s="169"/>
      <c r="E51" s="169"/>
      <c r="F51" s="169"/>
      <c r="G51" s="169"/>
    </row>
    <row r="52" spans="1:7" ht="12.75">
      <c r="A52" s="169"/>
      <c r="B52" s="169"/>
      <c r="C52" s="169"/>
      <c r="D52" s="169"/>
      <c r="E52" s="169"/>
      <c r="F52" s="169"/>
      <c r="G52" s="169"/>
    </row>
    <row r="53" spans="1:7" ht="12.75">
      <c r="A53" s="169"/>
      <c r="B53" s="169"/>
      <c r="C53" s="169"/>
      <c r="D53" s="169"/>
      <c r="E53" s="169"/>
      <c r="F53" s="169"/>
      <c r="G53" s="169"/>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ht="12.75">
      <c r="E84" s="108"/>
    </row>
    <row r="85" spans="1:2" ht="12.75">
      <c r="A85" s="193"/>
      <c r="B85" s="193"/>
    </row>
    <row r="86" spans="1:7" ht="12.75">
      <c r="A86" s="169"/>
      <c r="B86" s="169"/>
      <c r="C86" s="194"/>
      <c r="D86" s="194"/>
      <c r="E86" s="195"/>
      <c r="F86" s="194"/>
      <c r="G86" s="196"/>
    </row>
    <row r="87" spans="1:7" ht="12.75">
      <c r="A87" s="197"/>
      <c r="B87" s="197"/>
      <c r="C87" s="169"/>
      <c r="D87" s="169"/>
      <c r="E87" s="198"/>
      <c r="F87" s="169"/>
      <c r="G87" s="169"/>
    </row>
    <row r="88" spans="1:7" ht="12.75">
      <c r="A88" s="169"/>
      <c r="B88" s="169"/>
      <c r="C88" s="169"/>
      <c r="D88" s="169"/>
      <c r="E88" s="198"/>
      <c r="F88" s="169"/>
      <c r="G88" s="169"/>
    </row>
    <row r="89" spans="1:7" ht="12.75">
      <c r="A89" s="169"/>
      <c r="B89" s="169"/>
      <c r="C89" s="169"/>
      <c r="D89" s="169"/>
      <c r="E89" s="198"/>
      <c r="F89" s="169"/>
      <c r="G89" s="169"/>
    </row>
    <row r="90" spans="1:7" ht="12.75">
      <c r="A90" s="169"/>
      <c r="B90" s="169"/>
      <c r="C90" s="169"/>
      <c r="D90" s="169"/>
      <c r="E90" s="198"/>
      <c r="F90" s="169"/>
      <c r="G90" s="169"/>
    </row>
    <row r="91" spans="1:7" ht="12.75">
      <c r="A91" s="169"/>
      <c r="B91" s="169"/>
      <c r="C91" s="169"/>
      <c r="D91" s="169"/>
      <c r="E91" s="198"/>
      <c r="F91" s="169"/>
      <c r="G91" s="169"/>
    </row>
    <row r="92" spans="1:7" ht="12.75">
      <c r="A92" s="169"/>
      <c r="B92" s="169"/>
      <c r="C92" s="169"/>
      <c r="D92" s="169"/>
      <c r="E92" s="198"/>
      <c r="F92" s="169"/>
      <c r="G92" s="169"/>
    </row>
    <row r="93" spans="1:7" ht="12.75">
      <c r="A93" s="169"/>
      <c r="B93" s="169"/>
      <c r="C93" s="169"/>
      <c r="D93" s="169"/>
      <c r="E93" s="198"/>
      <c r="F93" s="169"/>
      <c r="G93" s="169"/>
    </row>
    <row r="94" spans="1:7" ht="12.75">
      <c r="A94" s="169"/>
      <c r="B94" s="169"/>
      <c r="C94" s="169"/>
      <c r="D94" s="169"/>
      <c r="E94" s="198"/>
      <c r="F94" s="169"/>
      <c r="G94" s="169"/>
    </row>
    <row r="95" spans="1:7" ht="12.75">
      <c r="A95" s="169"/>
      <c r="B95" s="169"/>
      <c r="C95" s="169"/>
      <c r="D95" s="169"/>
      <c r="E95" s="198"/>
      <c r="F95" s="169"/>
      <c r="G95" s="169"/>
    </row>
    <row r="96" spans="1:7" ht="12.75">
      <c r="A96" s="169"/>
      <c r="B96" s="169"/>
      <c r="C96" s="169"/>
      <c r="D96" s="169"/>
      <c r="E96" s="198"/>
      <c r="F96" s="169"/>
      <c r="G96" s="169"/>
    </row>
    <row r="97" spans="1:7" ht="12.75">
      <c r="A97" s="169"/>
      <c r="B97" s="169"/>
      <c r="C97" s="169"/>
      <c r="D97" s="169"/>
      <c r="E97" s="198"/>
      <c r="F97" s="169"/>
      <c r="G97" s="169"/>
    </row>
    <row r="98" spans="1:7" ht="12.75">
      <c r="A98" s="169"/>
      <c r="B98" s="169"/>
      <c r="C98" s="169"/>
      <c r="D98" s="169"/>
      <c r="E98" s="198"/>
      <c r="F98" s="169"/>
      <c r="G98" s="169"/>
    </row>
    <row r="99" spans="1:7" ht="12.75">
      <c r="A99" s="169"/>
      <c r="B99" s="169"/>
      <c r="C99" s="169"/>
      <c r="D99" s="169"/>
      <c r="E99" s="198"/>
      <c r="F99" s="169"/>
      <c r="G99" s="169"/>
    </row>
  </sheetData>
  <sheetProtection algorithmName="SHA-512" hashValue="dAAUtLzf6YXz9j8/d+z+gUVQo8dPETQqCP093Sart8fw4UBwSk2uVNWJZeFAUh0hATEFWJl7HZz6jWC3ZH61Mw==" saltValue="fm3yGz9xxF195jiMou+W/w==" spinCount="100000" sheet="1"/>
  <mergeCells count="18">
    <mergeCell ref="C21:G21"/>
    <mergeCell ref="C22:G22"/>
    <mergeCell ref="C23:G23"/>
    <mergeCell ref="C24:G24"/>
    <mergeCell ref="C15:G15"/>
    <mergeCell ref="C16:G16"/>
    <mergeCell ref="C17:G17"/>
    <mergeCell ref="C18:G18"/>
    <mergeCell ref="C19:G19"/>
    <mergeCell ref="C20:G20"/>
    <mergeCell ref="A1:G1"/>
    <mergeCell ref="A29:G29"/>
    <mergeCell ref="C9:G9"/>
    <mergeCell ref="C10:G10"/>
    <mergeCell ref="C11:G11"/>
    <mergeCell ref="C12:G12"/>
    <mergeCell ref="C13:G13"/>
    <mergeCell ref="C14:G14"/>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58"/>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72</v>
      </c>
      <c r="E3" s="116"/>
      <c r="F3" s="117"/>
      <c r="G3" s="118"/>
    </row>
    <row r="4" spans="1:7" ht="13.5" customHeight="1" thickBot="1">
      <c r="A4" s="119" t="s">
        <v>34</v>
      </c>
      <c r="B4" s="120"/>
      <c r="C4" s="121"/>
      <c r="D4" s="122" t="s">
        <v>270</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74</v>
      </c>
      <c r="C7" s="137" t="s">
        <v>75</v>
      </c>
      <c r="D7" s="138"/>
      <c r="E7" s="139"/>
      <c r="F7" s="139"/>
      <c r="G7" s="140"/>
      <c r="H7" s="141"/>
      <c r="I7" s="142"/>
      <c r="J7" s="143"/>
      <c r="K7" s="144"/>
      <c r="O7" s="145"/>
    </row>
    <row r="8" spans="1:104" ht="12.75">
      <c r="A8" s="146">
        <v>1</v>
      </c>
      <c r="B8" s="147" t="s">
        <v>76</v>
      </c>
      <c r="C8" s="148" t="s">
        <v>77</v>
      </c>
      <c r="D8" s="149" t="s">
        <v>78</v>
      </c>
      <c r="E8" s="150">
        <v>1.152</v>
      </c>
      <c r="F8" s="151">
        <v>0</v>
      </c>
      <c r="G8" s="152">
        <f>E8*F8</f>
        <v>0</v>
      </c>
      <c r="H8" s="153">
        <v>1.95352</v>
      </c>
      <c r="I8" s="154">
        <f>E8*H8</f>
        <v>2.25045504</v>
      </c>
      <c r="J8" s="153">
        <v>0</v>
      </c>
      <c r="K8" s="154">
        <f>E8*J8</f>
        <v>0</v>
      </c>
      <c r="O8" s="145"/>
      <c r="Z8" s="145"/>
      <c r="AA8" s="145">
        <v>1</v>
      </c>
      <c r="AB8" s="145">
        <v>1</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v>
      </c>
      <c r="CB8" s="145">
        <v>1</v>
      </c>
      <c r="CZ8" s="108">
        <v>1</v>
      </c>
    </row>
    <row r="9" spans="1:61" ht="22.5">
      <c r="A9" s="156"/>
      <c r="B9" s="157"/>
      <c r="C9" s="158" t="s">
        <v>79</v>
      </c>
      <c r="D9" s="159"/>
      <c r="E9" s="159"/>
      <c r="F9" s="159"/>
      <c r="G9" s="160"/>
      <c r="I9" s="161"/>
      <c r="K9" s="161"/>
      <c r="L9" s="162" t="s">
        <v>79</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61" ht="25.5">
      <c r="A10" s="156"/>
      <c r="B10" s="157"/>
      <c r="C10" s="163" t="s">
        <v>80</v>
      </c>
      <c r="D10" s="164"/>
      <c r="E10" s="165">
        <v>1.152</v>
      </c>
      <c r="F10" s="166"/>
      <c r="G10" s="167"/>
      <c r="H10" s="168"/>
      <c r="I10" s="161"/>
      <c r="J10" s="169"/>
      <c r="K10" s="161"/>
      <c r="M10" s="162" t="s">
        <v>80</v>
      </c>
      <c r="O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70" t="str">
        <f>C9</f>
        <v>Nové dozdívky musí být důkladně prokotveny do stávajícího zdiva pomocí kovových kotev z pásové oceli</v>
      </c>
      <c r="BE10" s="145"/>
      <c r="BF10" s="145"/>
      <c r="BG10" s="145"/>
      <c r="BH10" s="145"/>
      <c r="BI10" s="145"/>
    </row>
    <row r="11" spans="1:104" ht="12.75">
      <c r="A11" s="146">
        <v>2</v>
      </c>
      <c r="B11" s="147" t="s">
        <v>81</v>
      </c>
      <c r="C11" s="148" t="s">
        <v>82</v>
      </c>
      <c r="D11" s="149" t="s">
        <v>78</v>
      </c>
      <c r="E11" s="150">
        <v>0.216</v>
      </c>
      <c r="F11" s="151">
        <v>0</v>
      </c>
      <c r="G11" s="152">
        <f>E11*F11</f>
        <v>0</v>
      </c>
      <c r="H11" s="153">
        <v>2.52501</v>
      </c>
      <c r="I11" s="154">
        <f>E11*H11</f>
        <v>0.54540216</v>
      </c>
      <c r="J11" s="153">
        <v>0</v>
      </c>
      <c r="K11" s="154">
        <f>E11*J11</f>
        <v>0</v>
      </c>
      <c r="O11" s="145"/>
      <c r="Z11" s="145"/>
      <c r="AA11" s="145">
        <v>1</v>
      </c>
      <c r="AB11" s="145">
        <v>1</v>
      </c>
      <c r="AC11" s="145">
        <v>1</v>
      </c>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55">
        <f>G11</f>
        <v>0</v>
      </c>
      <c r="BA11" s="145"/>
      <c r="BB11" s="145"/>
      <c r="BC11" s="145"/>
      <c r="BD11" s="145"/>
      <c r="BE11" s="145"/>
      <c r="BF11" s="145"/>
      <c r="BG11" s="145"/>
      <c r="BH11" s="145"/>
      <c r="BI11" s="145"/>
      <c r="CA11" s="145">
        <v>1</v>
      </c>
      <c r="CB11" s="145">
        <v>1</v>
      </c>
      <c r="CZ11" s="108">
        <v>1</v>
      </c>
    </row>
    <row r="12" spans="1:61" ht="12.75">
      <c r="A12" s="156"/>
      <c r="B12" s="157"/>
      <c r="C12" s="158" t="s">
        <v>83</v>
      </c>
      <c r="D12" s="159"/>
      <c r="E12" s="159"/>
      <c r="F12" s="159"/>
      <c r="G12" s="160"/>
      <c r="I12" s="161"/>
      <c r="K12" s="161"/>
      <c r="L12" s="162" t="s">
        <v>83</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61" ht="12.75">
      <c r="A13" s="156"/>
      <c r="B13" s="157"/>
      <c r="C13" s="163" t="s">
        <v>84</v>
      </c>
      <c r="D13" s="164"/>
      <c r="E13" s="165">
        <v>0.216</v>
      </c>
      <c r="F13" s="166"/>
      <c r="G13" s="167"/>
      <c r="H13" s="168"/>
      <c r="I13" s="161"/>
      <c r="J13" s="169"/>
      <c r="K13" s="161"/>
      <c r="M13" s="162" t="s">
        <v>84</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70" t="str">
        <f>C12</f>
        <v xml:space="preserve">VČETNĚ BEDNĚNÍ A ODBEDNĚNÍ </v>
      </c>
      <c r="BE13" s="145"/>
      <c r="BF13" s="145"/>
      <c r="BG13" s="145"/>
      <c r="BH13" s="145"/>
      <c r="BI13" s="145"/>
    </row>
    <row r="14" spans="1:104" ht="22.5">
      <c r="A14" s="146">
        <v>3</v>
      </c>
      <c r="B14" s="147" t="s">
        <v>85</v>
      </c>
      <c r="C14" s="148" t="s">
        <v>86</v>
      </c>
      <c r="D14" s="149" t="s">
        <v>87</v>
      </c>
      <c r="E14" s="150">
        <v>0.0726</v>
      </c>
      <c r="F14" s="151">
        <v>0</v>
      </c>
      <c r="G14" s="152">
        <f>E14*F14</f>
        <v>0</v>
      </c>
      <c r="H14" s="153">
        <v>0.01709</v>
      </c>
      <c r="I14" s="154">
        <f>E14*H14</f>
        <v>0.001240734</v>
      </c>
      <c r="J14" s="153">
        <v>0</v>
      </c>
      <c r="K14" s="154">
        <f>E14*J14</f>
        <v>0</v>
      </c>
      <c r="O14" s="145"/>
      <c r="Z14" s="145"/>
      <c r="AA14" s="145">
        <v>1</v>
      </c>
      <c r="AB14" s="145">
        <v>1</v>
      </c>
      <c r="AC14" s="145">
        <v>1</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1</v>
      </c>
      <c r="CB14" s="145">
        <v>1</v>
      </c>
      <c r="CZ14" s="108">
        <v>1</v>
      </c>
    </row>
    <row r="15" spans="1:61" ht="33.75">
      <c r="A15" s="156"/>
      <c r="B15" s="157"/>
      <c r="C15" s="158" t="s">
        <v>88</v>
      </c>
      <c r="D15" s="159"/>
      <c r="E15" s="159"/>
      <c r="F15" s="159"/>
      <c r="G15" s="160"/>
      <c r="I15" s="161"/>
      <c r="K15" s="161"/>
      <c r="L15" s="162" t="s">
        <v>88</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51">
      <c r="A16" s="156"/>
      <c r="B16" s="157"/>
      <c r="C16" s="163" t="s">
        <v>89</v>
      </c>
      <c r="D16" s="164"/>
      <c r="E16" s="165">
        <v>0.0292</v>
      </c>
      <c r="F16" s="166"/>
      <c r="G16" s="167"/>
      <c r="H16" s="168"/>
      <c r="I16" s="161"/>
      <c r="J16" s="169"/>
      <c r="K16" s="161"/>
      <c r="M16" s="162" t="s">
        <v>89</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70" t="str">
        <f>C15</f>
        <v>Překlady budou tvořeny válcovanými vzájemně svařenými válcovanými nosníky. Válcované nosníky překladů a průvlaků musí být vzájemně svařeny pásovou ocelí po horní i dolní přírubě po cca 250 mm a zmonolitněny</v>
      </c>
      <c r="BE16" s="145"/>
      <c r="BF16" s="145"/>
      <c r="BG16" s="145"/>
      <c r="BH16" s="145"/>
      <c r="BI16" s="145"/>
    </row>
    <row r="17" spans="1:61" ht="12.75">
      <c r="A17" s="156"/>
      <c r="B17" s="157"/>
      <c r="C17" s="163" t="s">
        <v>90</v>
      </c>
      <c r="D17" s="164"/>
      <c r="E17" s="165">
        <v>0.0434</v>
      </c>
      <c r="F17" s="166"/>
      <c r="G17" s="167"/>
      <c r="H17" s="168"/>
      <c r="I17" s="161"/>
      <c r="J17" s="169"/>
      <c r="K17" s="161"/>
      <c r="M17" s="162" t="s">
        <v>90</v>
      </c>
      <c r="O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70" t="str">
        <f>C16</f>
        <v>3NP:1,3*10,6/1000*1,06*2</v>
      </c>
      <c r="BE17" s="145"/>
      <c r="BF17" s="145"/>
      <c r="BG17" s="145"/>
      <c r="BH17" s="145"/>
      <c r="BI17" s="145"/>
    </row>
    <row r="18" spans="1:104" ht="12.75">
      <c r="A18" s="146">
        <v>4</v>
      </c>
      <c r="B18" s="147" t="s">
        <v>91</v>
      </c>
      <c r="C18" s="148" t="s">
        <v>92</v>
      </c>
      <c r="D18" s="149" t="s">
        <v>48</v>
      </c>
      <c r="E18" s="150">
        <v>18.42</v>
      </c>
      <c r="F18" s="151">
        <v>0</v>
      </c>
      <c r="G18" s="152">
        <f>E18*F18</f>
        <v>0</v>
      </c>
      <c r="H18" s="153">
        <v>0.03767</v>
      </c>
      <c r="I18" s="154">
        <f>E18*H18</f>
        <v>0.6938814000000001</v>
      </c>
      <c r="J18" s="153">
        <v>0</v>
      </c>
      <c r="K18" s="154">
        <f>E18*J18</f>
        <v>0</v>
      </c>
      <c r="O18" s="145"/>
      <c r="Z18" s="145"/>
      <c r="AA18" s="145">
        <v>1</v>
      </c>
      <c r="AB18" s="145">
        <v>1</v>
      </c>
      <c r="AC18" s="145">
        <v>1</v>
      </c>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55">
        <f>G18</f>
        <v>0</v>
      </c>
      <c r="BA18" s="145"/>
      <c r="BB18" s="145"/>
      <c r="BC18" s="145"/>
      <c r="BD18" s="145"/>
      <c r="BE18" s="145"/>
      <c r="BF18" s="145"/>
      <c r="BG18" s="145"/>
      <c r="BH18" s="145"/>
      <c r="BI18" s="145"/>
      <c r="CA18" s="145">
        <v>1</v>
      </c>
      <c r="CB18" s="145">
        <v>1</v>
      </c>
      <c r="CZ18" s="108">
        <v>1</v>
      </c>
    </row>
    <row r="19" spans="1:61" ht="12.75">
      <c r="A19" s="156"/>
      <c r="B19" s="157"/>
      <c r="C19" s="158" t="s">
        <v>93</v>
      </c>
      <c r="D19" s="159"/>
      <c r="E19" s="159"/>
      <c r="F19" s="159"/>
      <c r="G19" s="160"/>
      <c r="I19" s="161"/>
      <c r="K19" s="161"/>
      <c r="L19" s="162" t="s">
        <v>93</v>
      </c>
      <c r="O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row>
    <row r="20" spans="1:61" ht="12.75">
      <c r="A20" s="156"/>
      <c r="B20" s="157"/>
      <c r="C20" s="163" t="s">
        <v>94</v>
      </c>
      <c r="D20" s="164"/>
      <c r="E20" s="165">
        <v>2.48</v>
      </c>
      <c r="F20" s="166"/>
      <c r="G20" s="167"/>
      <c r="H20" s="168"/>
      <c r="I20" s="161"/>
      <c r="J20" s="169"/>
      <c r="K20" s="161"/>
      <c r="M20" s="162" t="s">
        <v>94</v>
      </c>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70" t="str">
        <f>C19</f>
        <v xml:space="preserve">odhad - bude provádět dle skutečnosti po bourací pracech </v>
      </c>
      <c r="BE20" s="145"/>
      <c r="BF20" s="145"/>
      <c r="BG20" s="145"/>
      <c r="BH20" s="145"/>
      <c r="BI20" s="145"/>
    </row>
    <row r="21" spans="1:61" ht="12.75">
      <c r="A21" s="156"/>
      <c r="B21" s="157"/>
      <c r="C21" s="163" t="s">
        <v>95</v>
      </c>
      <c r="D21" s="164"/>
      <c r="E21" s="165">
        <v>1.6</v>
      </c>
      <c r="F21" s="166"/>
      <c r="G21" s="167"/>
      <c r="H21" s="168"/>
      <c r="I21" s="161"/>
      <c r="J21" s="169"/>
      <c r="K21" s="161"/>
      <c r="M21" s="162" t="s">
        <v>95</v>
      </c>
      <c r="O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70" t="str">
        <f>C20</f>
        <v>4NP:0,4*3,1*2</v>
      </c>
      <c r="BE21" s="145"/>
      <c r="BF21" s="145"/>
      <c r="BG21" s="145"/>
      <c r="BH21" s="145"/>
      <c r="BI21" s="145"/>
    </row>
    <row r="22" spans="1:61" ht="12.75">
      <c r="A22" s="156"/>
      <c r="B22" s="157"/>
      <c r="C22" s="163" t="s">
        <v>96</v>
      </c>
      <c r="D22" s="164"/>
      <c r="E22" s="165">
        <v>0.63</v>
      </c>
      <c r="F22" s="166"/>
      <c r="G22" s="167"/>
      <c r="H22" s="168"/>
      <c r="I22" s="161"/>
      <c r="J22" s="169"/>
      <c r="K22" s="161"/>
      <c r="M22" s="162" t="s">
        <v>96</v>
      </c>
      <c r="O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70" t="str">
        <f>C21</f>
        <v>VYTAH:0,25*3,2*2</v>
      </c>
      <c r="BE22" s="145"/>
      <c r="BF22" s="145"/>
      <c r="BG22" s="145"/>
      <c r="BH22" s="145"/>
      <c r="BI22" s="145"/>
    </row>
    <row r="23" spans="1:61" ht="12.75">
      <c r="A23" s="156"/>
      <c r="B23" s="157"/>
      <c r="C23" s="163" t="s">
        <v>97</v>
      </c>
      <c r="D23" s="164"/>
      <c r="E23" s="165">
        <v>1.32</v>
      </c>
      <c r="F23" s="166"/>
      <c r="G23" s="167"/>
      <c r="H23" s="168"/>
      <c r="I23" s="161"/>
      <c r="J23" s="169"/>
      <c r="K23" s="161"/>
      <c r="M23" s="162" t="s">
        <v>97</v>
      </c>
      <c r="O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70" t="str">
        <f>C22</f>
        <v>5np:0,15*4,2</v>
      </c>
      <c r="BE23" s="145"/>
      <c r="BF23" s="145"/>
      <c r="BG23" s="145"/>
      <c r="BH23" s="145"/>
      <c r="BI23" s="145"/>
    </row>
    <row r="24" spans="1:61" ht="12.75">
      <c r="A24" s="156"/>
      <c r="B24" s="157"/>
      <c r="C24" s="163" t="s">
        <v>98</v>
      </c>
      <c r="D24" s="164"/>
      <c r="E24" s="165">
        <v>0</v>
      </c>
      <c r="F24" s="166"/>
      <c r="G24" s="167"/>
      <c r="H24" s="168"/>
      <c r="I24" s="161"/>
      <c r="J24" s="169"/>
      <c r="K24" s="161"/>
      <c r="M24" s="162" t="s">
        <v>98</v>
      </c>
      <c r="O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70" t="str">
        <f>C23</f>
        <v>dveře:2,2*0,6</v>
      </c>
      <c r="BE24" s="145"/>
      <c r="BF24" s="145"/>
      <c r="BG24" s="145"/>
      <c r="BH24" s="145"/>
      <c r="BI24" s="145"/>
    </row>
    <row r="25" spans="1:61" ht="12.75">
      <c r="A25" s="156"/>
      <c r="B25" s="157"/>
      <c r="C25" s="163" t="s">
        <v>99</v>
      </c>
      <c r="D25" s="164"/>
      <c r="E25" s="165">
        <v>5.52</v>
      </c>
      <c r="F25" s="166"/>
      <c r="G25" s="167"/>
      <c r="H25" s="168"/>
      <c r="I25" s="161"/>
      <c r="J25" s="169"/>
      <c r="K25" s="161"/>
      <c r="M25" s="162" t="s">
        <v>99</v>
      </c>
      <c r="O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70" t="str">
        <f>C24</f>
        <v>3NP:</v>
      </c>
      <c r="BE25" s="145"/>
      <c r="BF25" s="145"/>
      <c r="BG25" s="145"/>
      <c r="BH25" s="145"/>
      <c r="BI25" s="145"/>
    </row>
    <row r="26" spans="1:61" ht="12.75">
      <c r="A26" s="156"/>
      <c r="B26" s="157"/>
      <c r="C26" s="163" t="s">
        <v>100</v>
      </c>
      <c r="D26" s="164"/>
      <c r="E26" s="165">
        <v>1.35</v>
      </c>
      <c r="F26" s="166"/>
      <c r="G26" s="167"/>
      <c r="H26" s="168"/>
      <c r="I26" s="161"/>
      <c r="J26" s="169"/>
      <c r="K26" s="161"/>
      <c r="M26" s="162" t="s">
        <v>100</v>
      </c>
      <c r="O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70" t="str">
        <f>C25</f>
        <v>VYTAH:2,3*0,3*8</v>
      </c>
      <c r="BE26" s="145"/>
      <c r="BF26" s="145"/>
      <c r="BG26" s="145"/>
      <c r="BH26" s="145"/>
      <c r="BI26" s="145"/>
    </row>
    <row r="27" spans="1:61" ht="12.75">
      <c r="A27" s="156"/>
      <c r="B27" s="157"/>
      <c r="C27" s="163" t="s">
        <v>101</v>
      </c>
      <c r="D27" s="164"/>
      <c r="E27" s="165">
        <v>5.52</v>
      </c>
      <c r="F27" s="166"/>
      <c r="G27" s="167"/>
      <c r="H27" s="168"/>
      <c r="I27" s="161"/>
      <c r="J27" s="169"/>
      <c r="K27" s="161"/>
      <c r="M27" s="162" t="s">
        <v>101</v>
      </c>
      <c r="O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70" t="str">
        <f>C26</f>
        <v>PŘÍČKA:0,15*4,5*2</v>
      </c>
      <c r="BE27" s="145"/>
      <c r="BF27" s="145"/>
      <c r="BG27" s="145"/>
      <c r="BH27" s="145"/>
      <c r="BI27" s="145"/>
    </row>
    <row r="28" spans="1:104" ht="12.75">
      <c r="A28" s="146">
        <v>5</v>
      </c>
      <c r="B28" s="147" t="s">
        <v>102</v>
      </c>
      <c r="C28" s="148" t="s">
        <v>103</v>
      </c>
      <c r="D28" s="149" t="s">
        <v>48</v>
      </c>
      <c r="E28" s="150">
        <v>1.28</v>
      </c>
      <c r="F28" s="151">
        <v>0</v>
      </c>
      <c r="G28" s="152">
        <f>E28*F28</f>
        <v>0</v>
      </c>
      <c r="H28" s="153">
        <v>0.18324</v>
      </c>
      <c r="I28" s="154">
        <f>E28*H28</f>
        <v>0.23454719999999998</v>
      </c>
      <c r="J28" s="153">
        <v>0</v>
      </c>
      <c r="K28" s="154">
        <f>E28*J28</f>
        <v>0</v>
      </c>
      <c r="O28" s="145"/>
      <c r="Z28" s="145"/>
      <c r="AA28" s="145">
        <v>1</v>
      </c>
      <c r="AB28" s="145">
        <v>1</v>
      </c>
      <c r="AC28" s="145">
        <v>1</v>
      </c>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55">
        <f>G28</f>
        <v>0</v>
      </c>
      <c r="BA28" s="145"/>
      <c r="BB28" s="145"/>
      <c r="BC28" s="145"/>
      <c r="BD28" s="145"/>
      <c r="BE28" s="145"/>
      <c r="BF28" s="145"/>
      <c r="BG28" s="145"/>
      <c r="BH28" s="145"/>
      <c r="BI28" s="145"/>
      <c r="CA28" s="145">
        <v>1</v>
      </c>
      <c r="CB28" s="145">
        <v>1</v>
      </c>
      <c r="CZ28" s="108">
        <v>1</v>
      </c>
    </row>
    <row r="29" spans="1:61" ht="12.75">
      <c r="A29" s="156"/>
      <c r="B29" s="157"/>
      <c r="C29" s="163" t="s">
        <v>104</v>
      </c>
      <c r="D29" s="164"/>
      <c r="E29" s="165">
        <v>1.28</v>
      </c>
      <c r="F29" s="166"/>
      <c r="G29" s="167"/>
      <c r="H29" s="168"/>
      <c r="I29" s="161"/>
      <c r="J29" s="169"/>
      <c r="K29" s="161"/>
      <c r="M29" s="162" t="s">
        <v>104</v>
      </c>
      <c r="O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70" t="str">
        <f>C28</f>
        <v xml:space="preserve">Plentování ocelových nosníků výšky do 20 cm </v>
      </c>
      <c r="BE29" s="145"/>
      <c r="BF29" s="145"/>
      <c r="BG29" s="145"/>
      <c r="BH29" s="145"/>
      <c r="BI29" s="145"/>
    </row>
    <row r="30" spans="1:61" ht="12.75">
      <c r="A30" s="171" t="s">
        <v>49</v>
      </c>
      <c r="B30" s="172" t="s">
        <v>74</v>
      </c>
      <c r="C30" s="173" t="s">
        <v>75</v>
      </c>
      <c r="D30" s="174"/>
      <c r="E30" s="175"/>
      <c r="F30" s="175"/>
      <c r="G30" s="176">
        <f>SUM(G7:G29)</f>
        <v>0</v>
      </c>
      <c r="H30" s="177"/>
      <c r="I30" s="176">
        <f>SUM(I7:I29)</f>
        <v>3.725526534</v>
      </c>
      <c r="J30" s="178"/>
      <c r="K30" s="176">
        <f>SUM(K7:K29)</f>
        <v>0</v>
      </c>
      <c r="O30" s="145"/>
      <c r="X30" s="179">
        <f>K30</f>
        <v>0</v>
      </c>
      <c r="Y30" s="179">
        <f>I30</f>
        <v>3.725526534</v>
      </c>
      <c r="Z30" s="155">
        <f>G30</f>
        <v>0</v>
      </c>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80"/>
      <c r="BB30" s="180"/>
      <c r="BC30" s="180"/>
      <c r="BD30" s="180"/>
      <c r="BE30" s="180"/>
      <c r="BF30" s="180"/>
      <c r="BG30" s="145"/>
      <c r="BH30" s="145"/>
      <c r="BI30" s="145"/>
    </row>
    <row r="31" spans="1:15" ht="14.25" customHeight="1">
      <c r="A31" s="135" t="s">
        <v>46</v>
      </c>
      <c r="B31" s="136" t="s">
        <v>105</v>
      </c>
      <c r="C31" s="137" t="s">
        <v>106</v>
      </c>
      <c r="D31" s="138"/>
      <c r="E31" s="139"/>
      <c r="F31" s="139"/>
      <c r="G31" s="140"/>
      <c r="H31" s="141"/>
      <c r="I31" s="142"/>
      <c r="J31" s="143"/>
      <c r="K31" s="144"/>
      <c r="O31" s="145"/>
    </row>
    <row r="32" spans="1:104" ht="12.75">
      <c r="A32" s="146">
        <v>6</v>
      </c>
      <c r="B32" s="147" t="s">
        <v>107</v>
      </c>
      <c r="C32" s="148" t="s">
        <v>108</v>
      </c>
      <c r="D32" s="149" t="s">
        <v>48</v>
      </c>
      <c r="E32" s="150">
        <v>23.565</v>
      </c>
      <c r="F32" s="151">
        <v>0</v>
      </c>
      <c r="G32" s="152">
        <f>E32*F32</f>
        <v>0</v>
      </c>
      <c r="H32" s="153">
        <v>0</v>
      </c>
      <c r="I32" s="154">
        <f>E32*H32</f>
        <v>0</v>
      </c>
      <c r="J32" s="153"/>
      <c r="K32" s="154">
        <f>E32*J32</f>
        <v>0</v>
      </c>
      <c r="O32" s="145"/>
      <c r="Z32" s="145"/>
      <c r="AA32" s="145">
        <v>12</v>
      </c>
      <c r="AB32" s="145">
        <v>0</v>
      </c>
      <c r="AC32" s="145">
        <v>270</v>
      </c>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55">
        <f>G32</f>
        <v>0</v>
      </c>
      <c r="BA32" s="145"/>
      <c r="BB32" s="145"/>
      <c r="BC32" s="145"/>
      <c r="BD32" s="145"/>
      <c r="BE32" s="145"/>
      <c r="BF32" s="145"/>
      <c r="BG32" s="145"/>
      <c r="BH32" s="145"/>
      <c r="BI32" s="145"/>
      <c r="CA32" s="145">
        <v>12</v>
      </c>
      <c r="CB32" s="145">
        <v>0</v>
      </c>
      <c r="CZ32" s="108">
        <v>1</v>
      </c>
    </row>
    <row r="33" spans="1:61" ht="12.75">
      <c r="A33" s="156"/>
      <c r="B33" s="157"/>
      <c r="C33" s="158" t="s">
        <v>109</v>
      </c>
      <c r="D33" s="159"/>
      <c r="E33" s="159"/>
      <c r="F33" s="159"/>
      <c r="G33" s="160"/>
      <c r="I33" s="161"/>
      <c r="K33" s="161"/>
      <c r="L33" s="162" t="s">
        <v>109</v>
      </c>
      <c r="O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row>
    <row r="34" spans="1:61" ht="12.75">
      <c r="A34" s="156"/>
      <c r="B34" s="157"/>
      <c r="C34" s="158" t="s">
        <v>110</v>
      </c>
      <c r="D34" s="159"/>
      <c r="E34" s="159"/>
      <c r="F34" s="159"/>
      <c r="G34" s="160"/>
      <c r="I34" s="161"/>
      <c r="K34" s="161"/>
      <c r="L34" s="162" t="s">
        <v>110</v>
      </c>
      <c r="O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row>
    <row r="35" spans="1:61" ht="22.5">
      <c r="A35" s="156"/>
      <c r="B35" s="157"/>
      <c r="C35" s="158" t="s">
        <v>111</v>
      </c>
      <c r="D35" s="159"/>
      <c r="E35" s="159"/>
      <c r="F35" s="159"/>
      <c r="G35" s="160"/>
      <c r="I35" s="161"/>
      <c r="K35" s="161"/>
      <c r="L35" s="162" t="s">
        <v>111</v>
      </c>
      <c r="O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row>
    <row r="36" spans="1:61" ht="12.75">
      <c r="A36" s="156"/>
      <c r="B36" s="157"/>
      <c r="C36" s="158" t="s">
        <v>112</v>
      </c>
      <c r="D36" s="159"/>
      <c r="E36" s="159"/>
      <c r="F36" s="159"/>
      <c r="G36" s="160"/>
      <c r="I36" s="161"/>
      <c r="K36" s="161"/>
      <c r="L36" s="162" t="s">
        <v>112</v>
      </c>
      <c r="O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row>
    <row r="37" spans="1:61" ht="12.75">
      <c r="A37" s="156"/>
      <c r="B37" s="157"/>
      <c r="C37" s="158" t="s">
        <v>113</v>
      </c>
      <c r="D37" s="159"/>
      <c r="E37" s="159"/>
      <c r="F37" s="159"/>
      <c r="G37" s="160"/>
      <c r="I37" s="161"/>
      <c r="K37" s="161"/>
      <c r="L37" s="162" t="s">
        <v>113</v>
      </c>
      <c r="O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row>
    <row r="38" spans="1:61" ht="25.5">
      <c r="A38" s="156"/>
      <c r="B38" s="157"/>
      <c r="C38" s="163" t="s">
        <v>114</v>
      </c>
      <c r="D38" s="164"/>
      <c r="E38" s="165">
        <v>11.52</v>
      </c>
      <c r="F38" s="166"/>
      <c r="G38" s="167"/>
      <c r="H38" s="168"/>
      <c r="I38" s="161"/>
      <c r="J38" s="169"/>
      <c r="K38" s="161"/>
      <c r="M38" s="162" t="s">
        <v>114</v>
      </c>
      <c r="O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70" t="str">
        <f>C37</f>
        <v>SDK podhled - 1 x sadrokartonova deska tl.12,5mm (typ dle prostoru) - celk. tl. 12,5mm</v>
      </c>
      <c r="BE38" s="145"/>
      <c r="BF38" s="145"/>
      <c r="BG38" s="145"/>
      <c r="BH38" s="145"/>
      <c r="BI38" s="145"/>
    </row>
    <row r="39" spans="1:61" ht="12.75">
      <c r="A39" s="156"/>
      <c r="B39" s="157"/>
      <c r="C39" s="163" t="s">
        <v>115</v>
      </c>
      <c r="D39" s="164"/>
      <c r="E39" s="165">
        <v>12.045</v>
      </c>
      <c r="F39" s="166"/>
      <c r="G39" s="167"/>
      <c r="H39" s="168"/>
      <c r="I39" s="161"/>
      <c r="J39" s="169"/>
      <c r="K39" s="161"/>
      <c r="M39" s="162" t="s">
        <v>115</v>
      </c>
      <c r="O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70" t="str">
        <f>C38</f>
        <v>1,6*7,2</v>
      </c>
      <c r="BE39" s="145"/>
      <c r="BF39" s="145"/>
      <c r="BG39" s="145"/>
      <c r="BH39" s="145"/>
      <c r="BI39" s="145"/>
    </row>
    <row r="40" spans="1:61" ht="12.75">
      <c r="A40" s="171" t="s">
        <v>49</v>
      </c>
      <c r="B40" s="172" t="s">
        <v>105</v>
      </c>
      <c r="C40" s="173" t="s">
        <v>106</v>
      </c>
      <c r="D40" s="174"/>
      <c r="E40" s="175"/>
      <c r="F40" s="175"/>
      <c r="G40" s="176">
        <f>SUM(G31:G39)</f>
        <v>0</v>
      </c>
      <c r="H40" s="177"/>
      <c r="I40" s="176">
        <f>SUM(I31:I39)</f>
        <v>0</v>
      </c>
      <c r="J40" s="178"/>
      <c r="K40" s="176">
        <f>SUM(K31:K39)</f>
        <v>0</v>
      </c>
      <c r="O40" s="145"/>
      <c r="X40" s="179">
        <f>K40</f>
        <v>0</v>
      </c>
      <c r="Y40" s="179">
        <f>I40</f>
        <v>0</v>
      </c>
      <c r="Z40" s="155">
        <f>G40</f>
        <v>0</v>
      </c>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80"/>
      <c r="BB40" s="180"/>
      <c r="BC40" s="180"/>
      <c r="BD40" s="180"/>
      <c r="BE40" s="180"/>
      <c r="BF40" s="180"/>
      <c r="BG40" s="145"/>
      <c r="BH40" s="145"/>
      <c r="BI40" s="145"/>
    </row>
    <row r="41" spans="1:15" ht="14.25" customHeight="1">
      <c r="A41" s="135" t="s">
        <v>46</v>
      </c>
      <c r="B41" s="136" t="s">
        <v>116</v>
      </c>
      <c r="C41" s="137" t="s">
        <v>117</v>
      </c>
      <c r="D41" s="138"/>
      <c r="E41" s="139"/>
      <c r="F41" s="139"/>
      <c r="G41" s="140"/>
      <c r="H41" s="141"/>
      <c r="I41" s="142"/>
      <c r="J41" s="143"/>
      <c r="K41" s="144"/>
      <c r="O41" s="145"/>
    </row>
    <row r="42" spans="1:104" ht="12.75">
      <c r="A42" s="146">
        <v>7</v>
      </c>
      <c r="B42" s="147" t="s">
        <v>118</v>
      </c>
      <c r="C42" s="148" t="s">
        <v>119</v>
      </c>
      <c r="D42" s="149" t="s">
        <v>48</v>
      </c>
      <c r="E42" s="150">
        <v>50</v>
      </c>
      <c r="F42" s="151">
        <v>0</v>
      </c>
      <c r="G42" s="152">
        <f>E42*F42</f>
        <v>0</v>
      </c>
      <c r="H42" s="153">
        <v>8E-05</v>
      </c>
      <c r="I42" s="154">
        <f>E42*H42</f>
        <v>0.004</v>
      </c>
      <c r="J42" s="153">
        <v>0</v>
      </c>
      <c r="K42" s="154">
        <f>E42*J42</f>
        <v>0</v>
      </c>
      <c r="O42" s="145"/>
      <c r="Z42" s="145"/>
      <c r="AA42" s="145">
        <v>1</v>
      </c>
      <c r="AB42" s="145">
        <v>1</v>
      </c>
      <c r="AC42" s="145">
        <v>1</v>
      </c>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55">
        <f>G42</f>
        <v>0</v>
      </c>
      <c r="BA42" s="145"/>
      <c r="BB42" s="145"/>
      <c r="BC42" s="145"/>
      <c r="BD42" s="145"/>
      <c r="BE42" s="145"/>
      <c r="BF42" s="145"/>
      <c r="BG42" s="145"/>
      <c r="BH42" s="145"/>
      <c r="BI42" s="145"/>
      <c r="CA42" s="145">
        <v>1</v>
      </c>
      <c r="CB42" s="145">
        <v>1</v>
      </c>
      <c r="CZ42" s="108">
        <v>1</v>
      </c>
    </row>
    <row r="43" spans="1:61" ht="12.75">
      <c r="A43" s="156"/>
      <c r="B43" s="157"/>
      <c r="C43" s="163" t="s">
        <v>120</v>
      </c>
      <c r="D43" s="164"/>
      <c r="E43" s="165">
        <v>50</v>
      </c>
      <c r="F43" s="166"/>
      <c r="G43" s="167"/>
      <c r="H43" s="168"/>
      <c r="I43" s="161"/>
      <c r="J43" s="169"/>
      <c r="K43" s="161"/>
      <c r="M43" s="162" t="s">
        <v>120</v>
      </c>
      <c r="O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70" t="str">
        <f>C42</f>
        <v xml:space="preserve">Zakrývání výplní vnitřních otvorů </v>
      </c>
      <c r="BE43" s="145"/>
      <c r="BF43" s="145"/>
      <c r="BG43" s="145"/>
      <c r="BH43" s="145"/>
      <c r="BI43" s="145"/>
    </row>
    <row r="44" spans="1:104" ht="12.75">
      <c r="A44" s="146">
        <v>8</v>
      </c>
      <c r="B44" s="147" t="s">
        <v>121</v>
      </c>
      <c r="C44" s="148" t="s">
        <v>122</v>
      </c>
      <c r="D44" s="149" t="s">
        <v>48</v>
      </c>
      <c r="E44" s="150">
        <v>940</v>
      </c>
      <c r="F44" s="151">
        <v>0</v>
      </c>
      <c r="G44" s="152">
        <f>E44*F44</f>
        <v>0</v>
      </c>
      <c r="H44" s="153">
        <v>0.00014</v>
      </c>
      <c r="I44" s="154">
        <f>E44*H44</f>
        <v>0.1316</v>
      </c>
      <c r="J44" s="153">
        <v>0</v>
      </c>
      <c r="K44" s="154">
        <f>E44*J44</f>
        <v>0</v>
      </c>
      <c r="O44" s="145"/>
      <c r="Z44" s="145"/>
      <c r="AA44" s="145">
        <v>1</v>
      </c>
      <c r="AB44" s="145">
        <v>1</v>
      </c>
      <c r="AC44" s="145">
        <v>1</v>
      </c>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55">
        <f>G44</f>
        <v>0</v>
      </c>
      <c r="BA44" s="145"/>
      <c r="BB44" s="145"/>
      <c r="BC44" s="145"/>
      <c r="BD44" s="145"/>
      <c r="BE44" s="145"/>
      <c r="BF44" s="145"/>
      <c r="BG44" s="145"/>
      <c r="BH44" s="145"/>
      <c r="BI44" s="145"/>
      <c r="CA44" s="145">
        <v>1</v>
      </c>
      <c r="CB44" s="145">
        <v>1</v>
      </c>
      <c r="CZ44" s="108">
        <v>1</v>
      </c>
    </row>
    <row r="45" spans="1:61" ht="12.75">
      <c r="A45" s="156"/>
      <c r="B45" s="157"/>
      <c r="C45" s="163" t="s">
        <v>123</v>
      </c>
      <c r="D45" s="164"/>
      <c r="E45" s="165">
        <v>940</v>
      </c>
      <c r="F45" s="166"/>
      <c r="G45" s="167"/>
      <c r="H45" s="168"/>
      <c r="I45" s="161"/>
      <c r="J45" s="169"/>
      <c r="K45" s="161"/>
      <c r="M45" s="162">
        <v>940</v>
      </c>
      <c r="O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70" t="str">
        <f>C44</f>
        <v xml:space="preserve">Příplatek za přísadu pro zvýšení přilnavosti </v>
      </c>
      <c r="BE45" s="145"/>
      <c r="BF45" s="145"/>
      <c r="BG45" s="145"/>
      <c r="BH45" s="145"/>
      <c r="BI45" s="145"/>
    </row>
    <row r="46" spans="1:104" ht="22.5">
      <c r="A46" s="146">
        <v>9</v>
      </c>
      <c r="B46" s="147" t="s">
        <v>124</v>
      </c>
      <c r="C46" s="148" t="s">
        <v>125</v>
      </c>
      <c r="D46" s="149" t="s">
        <v>48</v>
      </c>
      <c r="E46" s="150">
        <v>5</v>
      </c>
      <c r="F46" s="151">
        <v>0</v>
      </c>
      <c r="G46" s="152">
        <f>E46*F46</f>
        <v>0</v>
      </c>
      <c r="H46" s="153">
        <v>0.064</v>
      </c>
      <c r="I46" s="154">
        <f>E46*H46</f>
        <v>0.32</v>
      </c>
      <c r="J46" s="153">
        <v>0</v>
      </c>
      <c r="K46" s="154">
        <f>E46*J46</f>
        <v>0</v>
      </c>
      <c r="O46" s="145"/>
      <c r="Z46" s="145"/>
      <c r="AA46" s="145">
        <v>1</v>
      </c>
      <c r="AB46" s="145">
        <v>1</v>
      </c>
      <c r="AC46" s="145">
        <v>1</v>
      </c>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55">
        <f>G46</f>
        <v>0</v>
      </c>
      <c r="BA46" s="145"/>
      <c r="BB46" s="145"/>
      <c r="BC46" s="145"/>
      <c r="BD46" s="145"/>
      <c r="BE46" s="145"/>
      <c r="BF46" s="145"/>
      <c r="BG46" s="145"/>
      <c r="BH46" s="145"/>
      <c r="BI46" s="145"/>
      <c r="CA46" s="145">
        <v>1</v>
      </c>
      <c r="CB46" s="145">
        <v>1</v>
      </c>
      <c r="CZ46" s="108">
        <v>1</v>
      </c>
    </row>
    <row r="47" spans="1:61" ht="12.75">
      <c r="A47" s="156"/>
      <c r="B47" s="157"/>
      <c r="C47" s="158" t="s">
        <v>126</v>
      </c>
      <c r="D47" s="159"/>
      <c r="E47" s="159"/>
      <c r="F47" s="159"/>
      <c r="G47" s="160"/>
      <c r="I47" s="161"/>
      <c r="K47" s="161"/>
      <c r="L47" s="162" t="s">
        <v>126</v>
      </c>
      <c r="O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row>
    <row r="48" spans="1:61" ht="12.75">
      <c r="A48" s="156"/>
      <c r="B48" s="157"/>
      <c r="C48" s="158"/>
      <c r="D48" s="159"/>
      <c r="E48" s="159"/>
      <c r="F48" s="159"/>
      <c r="G48" s="160"/>
      <c r="I48" s="161"/>
      <c r="K48" s="161"/>
      <c r="L48" s="162"/>
      <c r="O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row>
    <row r="49" spans="1:61" ht="12.75">
      <c r="A49" s="156"/>
      <c r="B49" s="157"/>
      <c r="C49" s="158" t="s">
        <v>127</v>
      </c>
      <c r="D49" s="159"/>
      <c r="E49" s="159"/>
      <c r="F49" s="159"/>
      <c r="G49" s="160"/>
      <c r="I49" s="161"/>
      <c r="K49" s="161"/>
      <c r="L49" s="162" t="s">
        <v>127</v>
      </c>
      <c r="O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row>
    <row r="50" spans="1:104" ht="22.5">
      <c r="A50" s="146">
        <v>10</v>
      </c>
      <c r="B50" s="147" t="s">
        <v>128</v>
      </c>
      <c r="C50" s="148" t="s">
        <v>129</v>
      </c>
      <c r="D50" s="149" t="s">
        <v>48</v>
      </c>
      <c r="E50" s="150">
        <v>122.45</v>
      </c>
      <c r="F50" s="151">
        <v>0</v>
      </c>
      <c r="G50" s="152">
        <f>E50*F50</f>
        <v>0</v>
      </c>
      <c r="H50" s="153">
        <v>0.01768</v>
      </c>
      <c r="I50" s="154">
        <f>E50*H50</f>
        <v>2.1649160000000003</v>
      </c>
      <c r="J50" s="153">
        <v>0</v>
      </c>
      <c r="K50" s="154">
        <f>E50*J50</f>
        <v>0</v>
      </c>
      <c r="O50" s="145"/>
      <c r="Z50" s="145"/>
      <c r="AA50" s="145">
        <v>1</v>
      </c>
      <c r="AB50" s="145">
        <v>1</v>
      </c>
      <c r="AC50" s="145">
        <v>1</v>
      </c>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55">
        <f>G50</f>
        <v>0</v>
      </c>
      <c r="BA50" s="145"/>
      <c r="BB50" s="145"/>
      <c r="BC50" s="145"/>
      <c r="BD50" s="145"/>
      <c r="BE50" s="145"/>
      <c r="BF50" s="145"/>
      <c r="BG50" s="145"/>
      <c r="BH50" s="145"/>
      <c r="BI50" s="145"/>
      <c r="CA50" s="145">
        <v>1</v>
      </c>
      <c r="CB50" s="145">
        <v>1</v>
      </c>
      <c r="CZ50" s="108">
        <v>1</v>
      </c>
    </row>
    <row r="51" spans="1:61" ht="12.75">
      <c r="A51" s="156"/>
      <c r="B51" s="157"/>
      <c r="C51" s="163" t="s">
        <v>130</v>
      </c>
      <c r="D51" s="164"/>
      <c r="E51" s="165">
        <v>70.2</v>
      </c>
      <c r="F51" s="166"/>
      <c r="G51" s="167"/>
      <c r="H51" s="168"/>
      <c r="I51" s="161"/>
      <c r="J51" s="169"/>
      <c r="K51" s="161"/>
      <c r="M51" s="162" t="s">
        <v>130</v>
      </c>
      <c r="O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70" t="str">
        <f>C50</f>
        <v xml:space="preserve">Oprava váp.omítek stropů do 30% plochy - štukových </v>
      </c>
      <c r="BE51" s="145"/>
      <c r="BF51" s="145"/>
      <c r="BG51" s="145"/>
      <c r="BH51" s="145"/>
      <c r="BI51" s="145"/>
    </row>
    <row r="52" spans="1:61" ht="12.75">
      <c r="A52" s="156"/>
      <c r="B52" s="157"/>
      <c r="C52" s="163" t="s">
        <v>131</v>
      </c>
      <c r="D52" s="164"/>
      <c r="E52" s="165">
        <v>19.45</v>
      </c>
      <c r="F52" s="166"/>
      <c r="G52" s="167"/>
      <c r="H52" s="168"/>
      <c r="I52" s="161"/>
      <c r="J52" s="169"/>
      <c r="K52" s="161"/>
      <c r="M52" s="162" t="s">
        <v>131</v>
      </c>
      <c r="O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70" t="str">
        <f>C51</f>
        <v>PODESTY A SCHODIŠTĚ :(5+4+4)*1,35*4</v>
      </c>
      <c r="BE52" s="145"/>
      <c r="BF52" s="145"/>
      <c r="BG52" s="145"/>
      <c r="BH52" s="145"/>
      <c r="BI52" s="145"/>
    </row>
    <row r="53" spans="1:61" ht="12.75">
      <c r="A53" s="156"/>
      <c r="B53" s="157"/>
      <c r="C53" s="163" t="s">
        <v>132</v>
      </c>
      <c r="D53" s="164"/>
      <c r="E53" s="165">
        <v>14.3</v>
      </c>
      <c r="F53" s="166"/>
      <c r="G53" s="167"/>
      <c r="H53" s="168"/>
      <c r="I53" s="161"/>
      <c r="J53" s="169"/>
      <c r="K53" s="161"/>
      <c r="M53" s="162" t="s">
        <v>132</v>
      </c>
      <c r="O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70" t="str">
        <f>C52</f>
        <v>19,45</v>
      </c>
      <c r="BE53" s="145"/>
      <c r="BF53" s="145"/>
      <c r="BG53" s="145"/>
      <c r="BH53" s="145"/>
      <c r="BI53" s="145"/>
    </row>
    <row r="54" spans="1:61" ht="12.75">
      <c r="A54" s="156"/>
      <c r="B54" s="157"/>
      <c r="C54" s="163" t="s">
        <v>133</v>
      </c>
      <c r="D54" s="164"/>
      <c r="E54" s="165">
        <v>18.5</v>
      </c>
      <c r="F54" s="166"/>
      <c r="G54" s="167"/>
      <c r="H54" s="168"/>
      <c r="I54" s="161"/>
      <c r="J54" s="169"/>
      <c r="K54" s="161"/>
      <c r="M54" s="162" t="s">
        <v>133</v>
      </c>
      <c r="O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70" t="str">
        <f>C53</f>
        <v>14,3</v>
      </c>
      <c r="BE54" s="145"/>
      <c r="BF54" s="145"/>
      <c r="BG54" s="145"/>
      <c r="BH54" s="145"/>
      <c r="BI54" s="145"/>
    </row>
    <row r="55" spans="1:104" ht="22.5">
      <c r="A55" s="146">
        <v>11</v>
      </c>
      <c r="B55" s="147" t="s">
        <v>134</v>
      </c>
      <c r="C55" s="148" t="s">
        <v>135</v>
      </c>
      <c r="D55" s="149" t="s">
        <v>48</v>
      </c>
      <c r="E55" s="150">
        <v>290.33</v>
      </c>
      <c r="F55" s="151">
        <v>0</v>
      </c>
      <c r="G55" s="152">
        <f>E55*F55</f>
        <v>0</v>
      </c>
      <c r="H55" s="153">
        <v>0.01574</v>
      </c>
      <c r="I55" s="154">
        <f>E55*H55</f>
        <v>4.5697942</v>
      </c>
      <c r="J55" s="153">
        <v>0</v>
      </c>
      <c r="K55" s="154">
        <f>E55*J55</f>
        <v>0</v>
      </c>
      <c r="O55" s="145"/>
      <c r="Z55" s="145"/>
      <c r="AA55" s="145">
        <v>1</v>
      </c>
      <c r="AB55" s="145">
        <v>1</v>
      </c>
      <c r="AC55" s="145">
        <v>1</v>
      </c>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55">
        <f>G55</f>
        <v>0</v>
      </c>
      <c r="BA55" s="145"/>
      <c r="BB55" s="145"/>
      <c r="BC55" s="145"/>
      <c r="BD55" s="145"/>
      <c r="BE55" s="145"/>
      <c r="BF55" s="145"/>
      <c r="BG55" s="145"/>
      <c r="BH55" s="145"/>
      <c r="BI55" s="145"/>
      <c r="CA55" s="145">
        <v>1</v>
      </c>
      <c r="CB55" s="145">
        <v>1</v>
      </c>
      <c r="CZ55" s="108">
        <v>1</v>
      </c>
    </row>
    <row r="56" spans="1:61" ht="12.75">
      <c r="A56" s="156"/>
      <c r="B56" s="157"/>
      <c r="C56" s="163" t="s">
        <v>136</v>
      </c>
      <c r="D56" s="164"/>
      <c r="E56" s="165">
        <v>161.2</v>
      </c>
      <c r="F56" s="166"/>
      <c r="G56" s="167"/>
      <c r="H56" s="168"/>
      <c r="I56" s="161"/>
      <c r="J56" s="169"/>
      <c r="K56" s="161"/>
      <c r="M56" s="162" t="s">
        <v>136</v>
      </c>
      <c r="O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70" t="str">
        <f>C55</f>
        <v xml:space="preserve">Oprava vápen.omítek stěn do 30 % pl. - štukových </v>
      </c>
      <c r="BE56" s="145"/>
      <c r="BF56" s="145"/>
      <c r="BG56" s="145"/>
      <c r="BH56" s="145"/>
      <c r="BI56" s="145"/>
    </row>
    <row r="57" spans="1:61" ht="12.75">
      <c r="A57" s="156"/>
      <c r="B57" s="157"/>
      <c r="C57" s="163" t="s">
        <v>137</v>
      </c>
      <c r="D57" s="164"/>
      <c r="E57" s="165">
        <v>129.13</v>
      </c>
      <c r="F57" s="166"/>
      <c r="G57" s="167"/>
      <c r="H57" s="168"/>
      <c r="I57" s="161"/>
      <c r="J57" s="169"/>
      <c r="K57" s="161"/>
      <c r="M57" s="162" t="s">
        <v>137</v>
      </c>
      <c r="O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70" t="str">
        <f>C56</f>
        <v>SCHODIŠTĚ :(5+4+4)*3,1*4</v>
      </c>
      <c r="BE57" s="145"/>
      <c r="BF57" s="145"/>
      <c r="BG57" s="145"/>
      <c r="BH57" s="145"/>
      <c r="BI57" s="145"/>
    </row>
    <row r="58" spans="1:104" ht="12.75">
      <c r="A58" s="146">
        <v>12</v>
      </c>
      <c r="B58" s="147" t="s">
        <v>138</v>
      </c>
      <c r="C58" s="148" t="s">
        <v>139</v>
      </c>
      <c r="D58" s="149" t="s">
        <v>48</v>
      </c>
      <c r="E58" s="150">
        <v>13.42</v>
      </c>
      <c r="F58" s="151">
        <v>0</v>
      </c>
      <c r="G58" s="152">
        <f>E58*F58</f>
        <v>0</v>
      </c>
      <c r="H58" s="153">
        <v>0.04766</v>
      </c>
      <c r="I58" s="154">
        <f>E58*H58</f>
        <v>0.6395972</v>
      </c>
      <c r="J58" s="153">
        <v>0</v>
      </c>
      <c r="K58" s="154">
        <f>E58*J58</f>
        <v>0</v>
      </c>
      <c r="O58" s="145"/>
      <c r="Z58" s="145"/>
      <c r="AA58" s="145">
        <v>1</v>
      </c>
      <c r="AB58" s="145">
        <v>1</v>
      </c>
      <c r="AC58" s="145">
        <v>1</v>
      </c>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55">
        <f>G58</f>
        <v>0</v>
      </c>
      <c r="BA58" s="145"/>
      <c r="BB58" s="145"/>
      <c r="BC58" s="145"/>
      <c r="BD58" s="145"/>
      <c r="BE58" s="145"/>
      <c r="BF58" s="145"/>
      <c r="BG58" s="145"/>
      <c r="BH58" s="145"/>
      <c r="BI58" s="145"/>
      <c r="CA58" s="145">
        <v>1</v>
      </c>
      <c r="CB58" s="145">
        <v>1</v>
      </c>
      <c r="CZ58" s="108">
        <v>1</v>
      </c>
    </row>
    <row r="59" spans="1:61" ht="12.75">
      <c r="A59" s="156"/>
      <c r="B59" s="157"/>
      <c r="C59" s="163" t="s">
        <v>140</v>
      </c>
      <c r="D59" s="164"/>
      <c r="E59" s="165">
        <v>12.16</v>
      </c>
      <c r="F59" s="166"/>
      <c r="G59" s="167"/>
      <c r="H59" s="168"/>
      <c r="I59" s="161"/>
      <c r="J59" s="169"/>
      <c r="K59" s="161"/>
      <c r="M59" s="162" t="s">
        <v>140</v>
      </c>
      <c r="O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70" t="str">
        <f>C58</f>
        <v xml:space="preserve">Omítka vnitřní zdiva, MVC, štuková </v>
      </c>
      <c r="BE59" s="145"/>
      <c r="BF59" s="145"/>
      <c r="BG59" s="145"/>
      <c r="BH59" s="145"/>
      <c r="BI59" s="145"/>
    </row>
    <row r="60" spans="1:61" ht="12.75">
      <c r="A60" s="156"/>
      <c r="B60" s="157"/>
      <c r="C60" s="163" t="s">
        <v>141</v>
      </c>
      <c r="D60" s="164"/>
      <c r="E60" s="165">
        <v>1.26</v>
      </c>
      <c r="F60" s="166"/>
      <c r="G60" s="167"/>
      <c r="H60" s="168"/>
      <c r="I60" s="161"/>
      <c r="J60" s="169"/>
      <c r="K60" s="161"/>
      <c r="M60" s="162" t="s">
        <v>141</v>
      </c>
      <c r="O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70" t="str">
        <f>C59</f>
        <v>5 np - vytah:1,9*3,2*2</v>
      </c>
      <c r="BE60" s="145"/>
      <c r="BF60" s="145"/>
      <c r="BG60" s="145"/>
      <c r="BH60" s="145"/>
      <c r="BI60" s="145"/>
    </row>
    <row r="61" spans="1:104" ht="22.5">
      <c r="A61" s="146">
        <v>13</v>
      </c>
      <c r="B61" s="147" t="s">
        <v>142</v>
      </c>
      <c r="C61" s="148" t="s">
        <v>143</v>
      </c>
      <c r="D61" s="149" t="s">
        <v>48</v>
      </c>
      <c r="E61" s="150">
        <v>193.74</v>
      </c>
      <c r="F61" s="151">
        <v>0</v>
      </c>
      <c r="G61" s="152">
        <f>E61*F61</f>
        <v>0</v>
      </c>
      <c r="H61" s="153">
        <v>0.01312</v>
      </c>
      <c r="I61" s="154">
        <f>E61*H61</f>
        <v>2.5418688</v>
      </c>
      <c r="J61" s="153">
        <v>0</v>
      </c>
      <c r="K61" s="154">
        <f>E61*J61</f>
        <v>0</v>
      </c>
      <c r="O61" s="145"/>
      <c r="Z61" s="145"/>
      <c r="AA61" s="145">
        <v>1</v>
      </c>
      <c r="AB61" s="145">
        <v>1</v>
      </c>
      <c r="AC61" s="145">
        <v>1</v>
      </c>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55">
        <f>G61</f>
        <v>0</v>
      </c>
      <c r="BA61" s="145"/>
      <c r="BB61" s="145"/>
      <c r="BC61" s="145"/>
      <c r="BD61" s="145"/>
      <c r="BE61" s="145"/>
      <c r="BF61" s="145"/>
      <c r="BG61" s="145"/>
      <c r="BH61" s="145"/>
      <c r="BI61" s="145"/>
      <c r="CA61" s="145">
        <v>1</v>
      </c>
      <c r="CB61" s="145">
        <v>1</v>
      </c>
      <c r="CZ61" s="108">
        <v>1</v>
      </c>
    </row>
    <row r="62" spans="1:61" ht="12.75">
      <c r="A62" s="156"/>
      <c r="B62" s="157"/>
      <c r="C62" s="163" t="s">
        <v>144</v>
      </c>
      <c r="D62" s="164"/>
      <c r="E62" s="165">
        <v>102.66</v>
      </c>
      <c r="F62" s="166"/>
      <c r="G62" s="167"/>
      <c r="H62" s="168"/>
      <c r="I62" s="161"/>
      <c r="J62" s="169"/>
      <c r="K62" s="161"/>
      <c r="M62" s="162" t="s">
        <v>144</v>
      </c>
      <c r="O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70" t="str">
        <f>C61</f>
        <v xml:space="preserve">Omítka stěn vnitřní jednovrstvá vápenocement. filc </v>
      </c>
      <c r="BE62" s="145"/>
      <c r="BF62" s="145"/>
      <c r="BG62" s="145"/>
      <c r="BH62" s="145"/>
      <c r="BI62" s="145"/>
    </row>
    <row r="63" spans="1:61" ht="12.75">
      <c r="A63" s="156"/>
      <c r="B63" s="157"/>
      <c r="C63" s="163" t="s">
        <v>145</v>
      </c>
      <c r="D63" s="164"/>
      <c r="E63" s="165">
        <v>3.96</v>
      </c>
      <c r="F63" s="166"/>
      <c r="G63" s="167"/>
      <c r="H63" s="168"/>
      <c r="I63" s="161"/>
      <c r="J63" s="169"/>
      <c r="K63" s="161"/>
      <c r="M63" s="162" t="s">
        <v>145</v>
      </c>
      <c r="O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70" t="str">
        <f>C62</f>
        <v>vytah sachta nakladní :5,9*17,4</v>
      </c>
      <c r="BE63" s="145"/>
      <c r="BF63" s="145"/>
      <c r="BG63" s="145"/>
      <c r="BH63" s="145"/>
      <c r="BI63" s="145"/>
    </row>
    <row r="64" spans="1:61" ht="12.75">
      <c r="A64" s="156"/>
      <c r="B64" s="157"/>
      <c r="C64" s="163" t="s">
        <v>146</v>
      </c>
      <c r="D64" s="164"/>
      <c r="E64" s="165">
        <v>7.92</v>
      </c>
      <c r="F64" s="166"/>
      <c r="G64" s="167"/>
      <c r="H64" s="168"/>
      <c r="I64" s="161"/>
      <c r="J64" s="169"/>
      <c r="K64" s="161"/>
      <c r="M64" s="162" t="s">
        <v>146</v>
      </c>
      <c r="O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70" t="str">
        <f>C63</f>
        <v>vytah schata osobní :(0,45+0,65)*3,6</v>
      </c>
      <c r="BE64" s="145"/>
      <c r="BF64" s="145"/>
      <c r="BG64" s="145"/>
      <c r="BH64" s="145"/>
      <c r="BI64" s="145"/>
    </row>
    <row r="65" spans="1:61" ht="12.75">
      <c r="A65" s="156"/>
      <c r="B65" s="157"/>
      <c r="C65" s="163" t="s">
        <v>147</v>
      </c>
      <c r="D65" s="164"/>
      <c r="E65" s="165">
        <v>31.68</v>
      </c>
      <c r="F65" s="166"/>
      <c r="G65" s="167"/>
      <c r="H65" s="168"/>
      <c r="I65" s="161"/>
      <c r="J65" s="169"/>
      <c r="K65" s="161"/>
      <c r="M65" s="162" t="s">
        <v>147</v>
      </c>
      <c r="O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70" t="str">
        <f>C64</f>
        <v>(0,45+0,65+0,45+0,65)*3,6</v>
      </c>
      <c r="BE65" s="145"/>
      <c r="BF65" s="145"/>
      <c r="BG65" s="145"/>
      <c r="BH65" s="145"/>
      <c r="BI65" s="145"/>
    </row>
    <row r="66" spans="1:61" ht="12.75">
      <c r="A66" s="156"/>
      <c r="B66" s="157"/>
      <c r="C66" s="163" t="s">
        <v>148</v>
      </c>
      <c r="D66" s="164"/>
      <c r="E66" s="165">
        <v>31.68</v>
      </c>
      <c r="F66" s="166"/>
      <c r="G66" s="167"/>
      <c r="H66" s="168"/>
      <c r="I66" s="161"/>
      <c r="J66" s="169"/>
      <c r="K66" s="161"/>
      <c r="M66" s="162" t="s">
        <v>148</v>
      </c>
      <c r="O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70" t="str">
        <f>C65</f>
        <v>(0,45+0,65+0,45+0,65)*3,6*4</v>
      </c>
      <c r="BE66" s="145"/>
      <c r="BF66" s="145"/>
      <c r="BG66" s="145"/>
      <c r="BH66" s="145"/>
      <c r="BI66" s="145"/>
    </row>
    <row r="67" spans="1:61" ht="12.75">
      <c r="A67" s="156"/>
      <c r="B67" s="157"/>
      <c r="C67" s="163" t="s">
        <v>149</v>
      </c>
      <c r="D67" s="164"/>
      <c r="E67" s="165">
        <v>15.84</v>
      </c>
      <c r="F67" s="166"/>
      <c r="G67" s="167"/>
      <c r="H67" s="168"/>
      <c r="I67" s="161"/>
      <c r="J67" s="169"/>
      <c r="K67" s="161"/>
      <c r="M67" s="162" t="s">
        <v>149</v>
      </c>
      <c r="O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70" t="str">
        <f>C66</f>
        <v>31,68</v>
      </c>
      <c r="BE67" s="145"/>
      <c r="BF67" s="145"/>
      <c r="BG67" s="145"/>
      <c r="BH67" s="145"/>
      <c r="BI67" s="145"/>
    </row>
    <row r="68" spans="1:104" ht="12.75">
      <c r="A68" s="146">
        <v>14</v>
      </c>
      <c r="B68" s="147" t="s">
        <v>150</v>
      </c>
      <c r="C68" s="148" t="s">
        <v>151</v>
      </c>
      <c r="D68" s="149" t="s">
        <v>48</v>
      </c>
      <c r="E68" s="150">
        <v>4.5</v>
      </c>
      <c r="F68" s="151">
        <v>0</v>
      </c>
      <c r="G68" s="152">
        <f>E68*F68</f>
        <v>0</v>
      </c>
      <c r="H68" s="153">
        <v>0.007</v>
      </c>
      <c r="I68" s="154">
        <f>E68*H68</f>
        <v>0.0315</v>
      </c>
      <c r="J68" s="153">
        <v>0</v>
      </c>
      <c r="K68" s="154">
        <f>E68*J68</f>
        <v>0</v>
      </c>
      <c r="O68" s="145"/>
      <c r="Z68" s="145"/>
      <c r="AA68" s="145">
        <v>1</v>
      </c>
      <c r="AB68" s="145">
        <v>1</v>
      </c>
      <c r="AC68" s="145">
        <v>1</v>
      </c>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55">
        <f>G68</f>
        <v>0</v>
      </c>
      <c r="BA68" s="145"/>
      <c r="BB68" s="145"/>
      <c r="BC68" s="145"/>
      <c r="BD68" s="145"/>
      <c r="BE68" s="145"/>
      <c r="BF68" s="145"/>
      <c r="BG68" s="145"/>
      <c r="BH68" s="145"/>
      <c r="BI68" s="145"/>
      <c r="CA68" s="145">
        <v>1</v>
      </c>
      <c r="CB68" s="145">
        <v>1</v>
      </c>
      <c r="CZ68" s="108">
        <v>1</v>
      </c>
    </row>
    <row r="69" spans="1:61" ht="12.75">
      <c r="A69" s="156"/>
      <c r="B69" s="157"/>
      <c r="C69" s="163" t="s">
        <v>152</v>
      </c>
      <c r="D69" s="164"/>
      <c r="E69" s="165">
        <v>4.5</v>
      </c>
      <c r="F69" s="166"/>
      <c r="G69" s="167"/>
      <c r="H69" s="168"/>
      <c r="I69" s="161"/>
      <c r="J69" s="169"/>
      <c r="K69" s="161"/>
      <c r="M69" s="162" t="s">
        <v>152</v>
      </c>
      <c r="O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70" t="str">
        <f>C68</f>
        <v xml:space="preserve">Potažení vnitř. stěn keramickým pletivem, volně </v>
      </c>
      <c r="BE69" s="145"/>
      <c r="BF69" s="145"/>
      <c r="BG69" s="145"/>
      <c r="BH69" s="145"/>
      <c r="BI69" s="145"/>
    </row>
    <row r="70" spans="1:61" ht="12.75">
      <c r="A70" s="171" t="s">
        <v>49</v>
      </c>
      <c r="B70" s="172" t="s">
        <v>116</v>
      </c>
      <c r="C70" s="173" t="s">
        <v>117</v>
      </c>
      <c r="D70" s="174"/>
      <c r="E70" s="175"/>
      <c r="F70" s="175"/>
      <c r="G70" s="176">
        <f>SUM(G41:G69)</f>
        <v>0</v>
      </c>
      <c r="H70" s="177"/>
      <c r="I70" s="176">
        <f>SUM(I41:I69)</f>
        <v>10.403276199999999</v>
      </c>
      <c r="J70" s="178"/>
      <c r="K70" s="176">
        <f>SUM(K41:K69)</f>
        <v>0</v>
      </c>
      <c r="O70" s="145"/>
      <c r="X70" s="179">
        <f>K70</f>
        <v>0</v>
      </c>
      <c r="Y70" s="179">
        <f>I70</f>
        <v>10.403276199999999</v>
      </c>
      <c r="Z70" s="155">
        <f>G70</f>
        <v>0</v>
      </c>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80"/>
      <c r="BB70" s="180"/>
      <c r="BC70" s="180"/>
      <c r="BD70" s="180"/>
      <c r="BE70" s="180"/>
      <c r="BF70" s="180"/>
      <c r="BG70" s="145"/>
      <c r="BH70" s="145"/>
      <c r="BI70" s="145"/>
    </row>
    <row r="71" spans="1:15" ht="14.25" customHeight="1">
      <c r="A71" s="135" t="s">
        <v>46</v>
      </c>
      <c r="B71" s="136" t="s">
        <v>153</v>
      </c>
      <c r="C71" s="137" t="s">
        <v>154</v>
      </c>
      <c r="D71" s="138"/>
      <c r="E71" s="139"/>
      <c r="F71" s="139"/>
      <c r="G71" s="140"/>
      <c r="H71" s="141"/>
      <c r="I71" s="142"/>
      <c r="J71" s="143"/>
      <c r="K71" s="144"/>
      <c r="O71" s="145"/>
    </row>
    <row r="72" spans="1:104" ht="12.75">
      <c r="A72" s="146">
        <v>15</v>
      </c>
      <c r="B72" s="147" t="s">
        <v>155</v>
      </c>
      <c r="C72" s="148" t="s">
        <v>156</v>
      </c>
      <c r="D72" s="149" t="s">
        <v>157</v>
      </c>
      <c r="E72" s="150">
        <v>1</v>
      </c>
      <c r="F72" s="151">
        <v>0</v>
      </c>
      <c r="G72" s="152">
        <f>E72*F72</f>
        <v>0</v>
      </c>
      <c r="H72" s="153">
        <v>0</v>
      </c>
      <c r="I72" s="154">
        <f>E72*H72</f>
        <v>0</v>
      </c>
      <c r="J72" s="153"/>
      <c r="K72" s="154">
        <f>E72*J72</f>
        <v>0</v>
      </c>
      <c r="O72" s="145"/>
      <c r="Z72" s="145"/>
      <c r="AA72" s="145">
        <v>12</v>
      </c>
      <c r="AB72" s="145">
        <v>0</v>
      </c>
      <c r="AC72" s="145">
        <v>272</v>
      </c>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55">
        <f>G72</f>
        <v>0</v>
      </c>
      <c r="BA72" s="145"/>
      <c r="BB72" s="145"/>
      <c r="BC72" s="145"/>
      <c r="BD72" s="145"/>
      <c r="BE72" s="145"/>
      <c r="BF72" s="145"/>
      <c r="BG72" s="145"/>
      <c r="BH72" s="145"/>
      <c r="BI72" s="145"/>
      <c r="CA72" s="145">
        <v>12</v>
      </c>
      <c r="CB72" s="145">
        <v>0</v>
      </c>
      <c r="CZ72" s="108">
        <v>1</v>
      </c>
    </row>
    <row r="73" spans="1:61" ht="12.75">
      <c r="A73" s="156"/>
      <c r="B73" s="157"/>
      <c r="C73" s="158" t="s">
        <v>158</v>
      </c>
      <c r="D73" s="159"/>
      <c r="E73" s="159"/>
      <c r="F73" s="159"/>
      <c r="G73" s="160"/>
      <c r="I73" s="161"/>
      <c r="K73" s="161"/>
      <c r="L73" s="162" t="s">
        <v>158</v>
      </c>
      <c r="O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row>
    <row r="74" spans="1:61" ht="12.75">
      <c r="A74" s="156"/>
      <c r="B74" s="157"/>
      <c r="C74" s="158" t="s">
        <v>159</v>
      </c>
      <c r="D74" s="159"/>
      <c r="E74" s="159"/>
      <c r="F74" s="159"/>
      <c r="G74" s="160"/>
      <c r="I74" s="161"/>
      <c r="K74" s="161"/>
      <c r="L74" s="162" t="s">
        <v>159</v>
      </c>
      <c r="O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row>
    <row r="75" spans="1:61" ht="12.75">
      <c r="A75" s="156"/>
      <c r="B75" s="157"/>
      <c r="C75" s="158" t="s">
        <v>160</v>
      </c>
      <c r="D75" s="159"/>
      <c r="E75" s="159"/>
      <c r="F75" s="159"/>
      <c r="G75" s="160"/>
      <c r="I75" s="161"/>
      <c r="K75" s="161"/>
      <c r="L75" s="162" t="s">
        <v>160</v>
      </c>
      <c r="O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row>
    <row r="76" spans="1:104" ht="12.75">
      <c r="A76" s="146">
        <v>16</v>
      </c>
      <c r="B76" s="147" t="s">
        <v>161</v>
      </c>
      <c r="C76" s="148" t="s">
        <v>162</v>
      </c>
      <c r="D76" s="149" t="s">
        <v>157</v>
      </c>
      <c r="E76" s="150">
        <v>1</v>
      </c>
      <c r="F76" s="151">
        <v>0</v>
      </c>
      <c r="G76" s="152">
        <f>E76*F76</f>
        <v>0</v>
      </c>
      <c r="H76" s="153">
        <v>0</v>
      </c>
      <c r="I76" s="154">
        <f>E76*H76</f>
        <v>0</v>
      </c>
      <c r="J76" s="153"/>
      <c r="K76" s="154">
        <f>E76*J76</f>
        <v>0</v>
      </c>
      <c r="O76" s="145"/>
      <c r="Z76" s="145"/>
      <c r="AA76" s="145">
        <v>12</v>
      </c>
      <c r="AB76" s="145">
        <v>0</v>
      </c>
      <c r="AC76" s="145">
        <v>271</v>
      </c>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55">
        <f>G76</f>
        <v>0</v>
      </c>
      <c r="BA76" s="145"/>
      <c r="BB76" s="145"/>
      <c r="BC76" s="145"/>
      <c r="BD76" s="145"/>
      <c r="BE76" s="145"/>
      <c r="BF76" s="145"/>
      <c r="BG76" s="145"/>
      <c r="BH76" s="145"/>
      <c r="BI76" s="145"/>
      <c r="CA76" s="145">
        <v>12</v>
      </c>
      <c r="CB76" s="145">
        <v>0</v>
      </c>
      <c r="CZ76" s="108">
        <v>1</v>
      </c>
    </row>
    <row r="77" spans="1:61" ht="22.5">
      <c r="A77" s="156"/>
      <c r="B77" s="157"/>
      <c r="C77" s="158" t="s">
        <v>163</v>
      </c>
      <c r="D77" s="159"/>
      <c r="E77" s="159"/>
      <c r="F77" s="159"/>
      <c r="G77" s="160"/>
      <c r="I77" s="161"/>
      <c r="K77" s="161"/>
      <c r="L77" s="162" t="s">
        <v>163</v>
      </c>
      <c r="O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row>
    <row r="78" spans="1:61" ht="12.75">
      <c r="A78" s="171" t="s">
        <v>49</v>
      </c>
      <c r="B78" s="172" t="s">
        <v>153</v>
      </c>
      <c r="C78" s="173" t="s">
        <v>154</v>
      </c>
      <c r="D78" s="174"/>
      <c r="E78" s="175"/>
      <c r="F78" s="175"/>
      <c r="G78" s="176">
        <f>SUM(G71:G77)</f>
        <v>0</v>
      </c>
      <c r="H78" s="177"/>
      <c r="I78" s="176">
        <f>SUM(I71:I77)</f>
        <v>0</v>
      </c>
      <c r="J78" s="178"/>
      <c r="K78" s="176">
        <f>SUM(K71:K77)</f>
        <v>0</v>
      </c>
      <c r="O78" s="145"/>
      <c r="X78" s="179">
        <f>K78</f>
        <v>0</v>
      </c>
      <c r="Y78" s="179">
        <f>I78</f>
        <v>0</v>
      </c>
      <c r="Z78" s="155">
        <f>G78</f>
        <v>0</v>
      </c>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80"/>
      <c r="BB78" s="180"/>
      <c r="BC78" s="180"/>
      <c r="BD78" s="180"/>
      <c r="BE78" s="180"/>
      <c r="BF78" s="180"/>
      <c r="BG78" s="145"/>
      <c r="BH78" s="145"/>
      <c r="BI78" s="145"/>
    </row>
    <row r="79" spans="1:15" ht="14.25" customHeight="1">
      <c r="A79" s="135" t="s">
        <v>46</v>
      </c>
      <c r="B79" s="136" t="s">
        <v>164</v>
      </c>
      <c r="C79" s="137" t="s">
        <v>165</v>
      </c>
      <c r="D79" s="138"/>
      <c r="E79" s="139"/>
      <c r="F79" s="139"/>
      <c r="G79" s="140"/>
      <c r="H79" s="141"/>
      <c r="I79" s="142"/>
      <c r="J79" s="143"/>
      <c r="K79" s="144"/>
      <c r="O79" s="145"/>
    </row>
    <row r="80" spans="1:104" ht="12.75">
      <c r="A80" s="146">
        <v>17</v>
      </c>
      <c r="B80" s="147" t="s">
        <v>166</v>
      </c>
      <c r="C80" s="148" t="s">
        <v>167</v>
      </c>
      <c r="D80" s="149" t="s">
        <v>48</v>
      </c>
      <c r="E80" s="150">
        <v>97.92</v>
      </c>
      <c r="F80" s="151">
        <v>0</v>
      </c>
      <c r="G80" s="152">
        <f>E80*F80</f>
        <v>0</v>
      </c>
      <c r="H80" s="153">
        <v>0.00121</v>
      </c>
      <c r="I80" s="154">
        <f>E80*H80</f>
        <v>0.1184832</v>
      </c>
      <c r="J80" s="153">
        <v>0</v>
      </c>
      <c r="K80" s="154">
        <f>E80*J80</f>
        <v>0</v>
      </c>
      <c r="O80" s="145"/>
      <c r="Z80" s="145"/>
      <c r="AA80" s="145">
        <v>1</v>
      </c>
      <c r="AB80" s="145">
        <v>1</v>
      </c>
      <c r="AC80" s="145">
        <v>1</v>
      </c>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55">
        <f>G80</f>
        <v>0</v>
      </c>
      <c r="BA80" s="145"/>
      <c r="BB80" s="145"/>
      <c r="BC80" s="145"/>
      <c r="BD80" s="145"/>
      <c r="BE80" s="145"/>
      <c r="BF80" s="145"/>
      <c r="BG80" s="145"/>
      <c r="BH80" s="145"/>
      <c r="BI80" s="145"/>
      <c r="CA80" s="145">
        <v>1</v>
      </c>
      <c r="CB80" s="145">
        <v>1</v>
      </c>
      <c r="CZ80" s="108">
        <v>1</v>
      </c>
    </row>
    <row r="81" spans="1:61" ht="12.75">
      <c r="A81" s="156"/>
      <c r="B81" s="157"/>
      <c r="C81" s="158" t="s">
        <v>168</v>
      </c>
      <c r="D81" s="159"/>
      <c r="E81" s="159"/>
      <c r="F81" s="159"/>
      <c r="G81" s="160"/>
      <c r="I81" s="161"/>
      <c r="K81" s="161"/>
      <c r="L81" s="162" t="s">
        <v>168</v>
      </c>
      <c r="O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row>
    <row r="82" spans="1:61" ht="12.75">
      <c r="A82" s="156"/>
      <c r="B82" s="157"/>
      <c r="C82" s="163" t="s">
        <v>169</v>
      </c>
      <c r="D82" s="164"/>
      <c r="E82" s="165">
        <v>62.4</v>
      </c>
      <c r="F82" s="166"/>
      <c r="G82" s="167"/>
      <c r="H82" s="168"/>
      <c r="I82" s="161"/>
      <c r="J82" s="169"/>
      <c r="K82" s="161"/>
      <c r="M82" s="162" t="s">
        <v>169</v>
      </c>
      <c r="O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70" t="str">
        <f>C81</f>
        <v>předpklad</v>
      </c>
      <c r="BE82" s="145"/>
      <c r="BF82" s="145"/>
      <c r="BG82" s="145"/>
      <c r="BH82" s="145"/>
      <c r="BI82" s="145"/>
    </row>
    <row r="83" spans="1:61" ht="12.75">
      <c r="A83" s="156"/>
      <c r="B83" s="157"/>
      <c r="C83" s="163" t="s">
        <v>170</v>
      </c>
      <c r="D83" s="164"/>
      <c r="E83" s="165">
        <v>35.52</v>
      </c>
      <c r="F83" s="166"/>
      <c r="G83" s="167"/>
      <c r="H83" s="168"/>
      <c r="I83" s="161"/>
      <c r="J83" s="169"/>
      <c r="K83" s="161"/>
      <c r="M83" s="162" t="s">
        <v>170</v>
      </c>
      <c r="O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70" t="str">
        <f>C82</f>
        <v>SCHODIŠTĚ :(5+4+4)*1,2*4</v>
      </c>
      <c r="BE83" s="145"/>
      <c r="BF83" s="145"/>
      <c r="BG83" s="145"/>
      <c r="BH83" s="145"/>
      <c r="BI83" s="145"/>
    </row>
    <row r="84" spans="1:61" ht="12.75">
      <c r="A84" s="171" t="s">
        <v>49</v>
      </c>
      <c r="B84" s="172" t="s">
        <v>164</v>
      </c>
      <c r="C84" s="173" t="s">
        <v>165</v>
      </c>
      <c r="D84" s="174"/>
      <c r="E84" s="175"/>
      <c r="F84" s="175"/>
      <c r="G84" s="176">
        <f>SUM(G79:G83)</f>
        <v>0</v>
      </c>
      <c r="H84" s="177"/>
      <c r="I84" s="176">
        <f>SUM(I79:I83)</f>
        <v>0.1184832</v>
      </c>
      <c r="J84" s="178"/>
      <c r="K84" s="176">
        <f>SUM(K79:K83)</f>
        <v>0</v>
      </c>
      <c r="O84" s="145"/>
      <c r="X84" s="179">
        <f>K84</f>
        <v>0</v>
      </c>
      <c r="Y84" s="179">
        <f>I84</f>
        <v>0.1184832</v>
      </c>
      <c r="Z84" s="155">
        <f>G84</f>
        <v>0</v>
      </c>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80"/>
      <c r="BB84" s="180"/>
      <c r="BC84" s="180"/>
      <c r="BD84" s="180"/>
      <c r="BE84" s="180"/>
      <c r="BF84" s="180"/>
      <c r="BG84" s="145"/>
      <c r="BH84" s="145"/>
      <c r="BI84" s="145"/>
    </row>
    <row r="85" spans="1:15" ht="14.25" customHeight="1">
      <c r="A85" s="135" t="s">
        <v>46</v>
      </c>
      <c r="B85" s="136" t="s">
        <v>171</v>
      </c>
      <c r="C85" s="137" t="s">
        <v>172</v>
      </c>
      <c r="D85" s="138"/>
      <c r="E85" s="139"/>
      <c r="F85" s="139"/>
      <c r="G85" s="140"/>
      <c r="H85" s="141"/>
      <c r="I85" s="142"/>
      <c r="J85" s="143"/>
      <c r="K85" s="144"/>
      <c r="O85" s="145"/>
    </row>
    <row r="86" spans="1:104" ht="12.75">
      <c r="A86" s="146">
        <v>18</v>
      </c>
      <c r="B86" s="147" t="s">
        <v>173</v>
      </c>
      <c r="C86" s="148" t="s">
        <v>174</v>
      </c>
      <c r="D86" s="149" t="s">
        <v>48</v>
      </c>
      <c r="E86" s="150">
        <v>150</v>
      </c>
      <c r="F86" s="151">
        <v>0</v>
      </c>
      <c r="G86" s="152">
        <f>E86*F86</f>
        <v>0</v>
      </c>
      <c r="H86" s="153">
        <v>4E-05</v>
      </c>
      <c r="I86" s="154">
        <f>E86*H86</f>
        <v>0.006</v>
      </c>
      <c r="J86" s="153">
        <v>0</v>
      </c>
      <c r="K86" s="154">
        <f>E86*J86</f>
        <v>0</v>
      </c>
      <c r="O86" s="145"/>
      <c r="Z86" s="145"/>
      <c r="AA86" s="145">
        <v>1</v>
      </c>
      <c r="AB86" s="145">
        <v>1</v>
      </c>
      <c r="AC86" s="145">
        <v>1</v>
      </c>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55">
        <f>G86</f>
        <v>0</v>
      </c>
      <c r="BA86" s="145"/>
      <c r="BB86" s="145"/>
      <c r="BC86" s="145"/>
      <c r="BD86" s="145"/>
      <c r="BE86" s="145"/>
      <c r="BF86" s="145"/>
      <c r="BG86" s="145"/>
      <c r="BH86" s="145"/>
      <c r="BI86" s="145"/>
      <c r="CA86" s="145">
        <v>1</v>
      </c>
      <c r="CB86" s="145">
        <v>1</v>
      </c>
      <c r="CZ86" s="108">
        <v>1</v>
      </c>
    </row>
    <row r="87" spans="1:61" ht="45">
      <c r="A87" s="156"/>
      <c r="B87" s="157"/>
      <c r="C87" s="158" t="s">
        <v>175</v>
      </c>
      <c r="D87" s="159"/>
      <c r="E87" s="159"/>
      <c r="F87" s="159"/>
      <c r="G87" s="160"/>
      <c r="I87" s="161"/>
      <c r="K87" s="161"/>
      <c r="L87" s="162" t="s">
        <v>175</v>
      </c>
      <c r="O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row>
    <row r="88" spans="1:61" ht="33.75">
      <c r="A88" s="156"/>
      <c r="B88" s="157"/>
      <c r="C88" s="158" t="s">
        <v>176</v>
      </c>
      <c r="D88" s="159"/>
      <c r="E88" s="159"/>
      <c r="F88" s="159"/>
      <c r="G88" s="160"/>
      <c r="I88" s="161"/>
      <c r="K88" s="161"/>
      <c r="L88" s="162" t="s">
        <v>176</v>
      </c>
      <c r="O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row>
    <row r="89" spans="1:61" ht="22.5">
      <c r="A89" s="156"/>
      <c r="B89" s="157"/>
      <c r="C89" s="158" t="s">
        <v>177</v>
      </c>
      <c r="D89" s="159"/>
      <c r="E89" s="159"/>
      <c r="F89" s="159"/>
      <c r="G89" s="160"/>
      <c r="I89" s="161"/>
      <c r="K89" s="161"/>
      <c r="L89" s="162" t="s">
        <v>177</v>
      </c>
      <c r="O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row>
    <row r="90" spans="1:61" ht="12.75">
      <c r="A90" s="156"/>
      <c r="B90" s="157"/>
      <c r="C90" s="158" t="s">
        <v>178</v>
      </c>
      <c r="D90" s="159"/>
      <c r="E90" s="159"/>
      <c r="F90" s="159"/>
      <c r="G90" s="160"/>
      <c r="I90" s="161"/>
      <c r="K90" s="161"/>
      <c r="L90" s="162" t="s">
        <v>178</v>
      </c>
      <c r="O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row>
    <row r="91" spans="1:61" ht="12.75">
      <c r="A91" s="156"/>
      <c r="B91" s="157"/>
      <c r="C91" s="158"/>
      <c r="D91" s="159"/>
      <c r="E91" s="159"/>
      <c r="F91" s="159"/>
      <c r="G91" s="160"/>
      <c r="I91" s="161"/>
      <c r="K91" s="161"/>
      <c r="L91" s="162"/>
      <c r="O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row>
    <row r="92" spans="1:61" ht="12.75">
      <c r="A92" s="156"/>
      <c r="B92" s="157"/>
      <c r="C92" s="158"/>
      <c r="D92" s="159"/>
      <c r="E92" s="159"/>
      <c r="F92" s="159"/>
      <c r="G92" s="160"/>
      <c r="I92" s="161"/>
      <c r="K92" s="161"/>
      <c r="L92" s="162"/>
      <c r="O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row>
    <row r="93" spans="1:61" ht="12.75">
      <c r="A93" s="156"/>
      <c r="B93" s="157"/>
      <c r="C93" s="163" t="s">
        <v>179</v>
      </c>
      <c r="D93" s="164"/>
      <c r="E93" s="165">
        <v>125</v>
      </c>
      <c r="F93" s="166"/>
      <c r="G93" s="167"/>
      <c r="H93" s="168"/>
      <c r="I93" s="161"/>
      <c r="J93" s="169"/>
      <c r="K93" s="161"/>
      <c r="M93" s="162" t="s">
        <v>179</v>
      </c>
      <c r="O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70">
        <f>C92</f>
        <v>0</v>
      </c>
      <c r="BE93" s="145"/>
      <c r="BF93" s="145"/>
      <c r="BG93" s="145"/>
      <c r="BH93" s="145"/>
      <c r="BI93" s="145"/>
    </row>
    <row r="94" spans="1:61" ht="12.75">
      <c r="A94" s="156"/>
      <c r="B94" s="157"/>
      <c r="C94" s="163" t="s">
        <v>180</v>
      </c>
      <c r="D94" s="164"/>
      <c r="E94" s="165">
        <v>25</v>
      </c>
      <c r="F94" s="166"/>
      <c r="G94" s="167"/>
      <c r="H94" s="168"/>
      <c r="I94" s="161"/>
      <c r="J94" s="169"/>
      <c r="K94" s="161"/>
      <c r="M94" s="162" t="s">
        <v>180</v>
      </c>
      <c r="O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70" t="str">
        <f>C93</f>
        <v>kolem výtahu:5*5*5</v>
      </c>
      <c r="BE94" s="145"/>
      <c r="BF94" s="145"/>
      <c r="BG94" s="145"/>
      <c r="BH94" s="145"/>
      <c r="BI94" s="145"/>
    </row>
    <row r="95" spans="1:61" ht="12.75">
      <c r="A95" s="171" t="s">
        <v>49</v>
      </c>
      <c r="B95" s="172" t="s">
        <v>171</v>
      </c>
      <c r="C95" s="173" t="s">
        <v>172</v>
      </c>
      <c r="D95" s="174"/>
      <c r="E95" s="175"/>
      <c r="F95" s="175"/>
      <c r="G95" s="176">
        <f>SUM(G85:G94)</f>
        <v>0</v>
      </c>
      <c r="H95" s="177"/>
      <c r="I95" s="176">
        <f>SUM(I85:I94)</f>
        <v>0.006</v>
      </c>
      <c r="J95" s="178"/>
      <c r="K95" s="176">
        <f>SUM(K85:K94)</f>
        <v>0</v>
      </c>
      <c r="O95" s="145"/>
      <c r="X95" s="179">
        <f>K95</f>
        <v>0</v>
      </c>
      <c r="Y95" s="179">
        <f>I95</f>
        <v>0.006</v>
      </c>
      <c r="Z95" s="155">
        <f>G95</f>
        <v>0</v>
      </c>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80"/>
      <c r="BB95" s="180"/>
      <c r="BC95" s="180"/>
      <c r="BD95" s="180"/>
      <c r="BE95" s="180"/>
      <c r="BF95" s="180"/>
      <c r="BG95" s="145"/>
      <c r="BH95" s="145"/>
      <c r="BI95" s="145"/>
    </row>
    <row r="96" spans="1:15" ht="14.25" customHeight="1">
      <c r="A96" s="135" t="s">
        <v>46</v>
      </c>
      <c r="B96" s="136" t="s">
        <v>181</v>
      </c>
      <c r="C96" s="137" t="s">
        <v>182</v>
      </c>
      <c r="D96" s="138"/>
      <c r="E96" s="139"/>
      <c r="F96" s="139"/>
      <c r="G96" s="140"/>
      <c r="H96" s="141"/>
      <c r="I96" s="142"/>
      <c r="J96" s="143"/>
      <c r="K96" s="144"/>
      <c r="O96" s="145"/>
    </row>
    <row r="97" spans="1:104" ht="12.75">
      <c r="A97" s="146">
        <v>19</v>
      </c>
      <c r="B97" s="147" t="s">
        <v>183</v>
      </c>
      <c r="C97" s="148" t="s">
        <v>184</v>
      </c>
      <c r="D97" s="149" t="s">
        <v>78</v>
      </c>
      <c r="E97" s="150">
        <v>4.176</v>
      </c>
      <c r="F97" s="151">
        <v>0</v>
      </c>
      <c r="G97" s="152">
        <f>E97*F97</f>
        <v>0</v>
      </c>
      <c r="H97" s="153">
        <v>0.028</v>
      </c>
      <c r="I97" s="154">
        <f>E97*H97</f>
        <v>0.116928</v>
      </c>
      <c r="J97" s="153">
        <v>-1.95</v>
      </c>
      <c r="K97" s="154">
        <f>E97*J97</f>
        <v>-8.1432</v>
      </c>
      <c r="O97" s="145"/>
      <c r="Z97" s="145"/>
      <c r="AA97" s="145">
        <v>1</v>
      </c>
      <c r="AB97" s="145">
        <v>1</v>
      </c>
      <c r="AC97" s="145">
        <v>1</v>
      </c>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55">
        <f>G97</f>
        <v>0</v>
      </c>
      <c r="BA97" s="145"/>
      <c r="BB97" s="145"/>
      <c r="BC97" s="145"/>
      <c r="BD97" s="145"/>
      <c r="BE97" s="145"/>
      <c r="BF97" s="145"/>
      <c r="BG97" s="145"/>
      <c r="BH97" s="145"/>
      <c r="BI97" s="145"/>
      <c r="CA97" s="145">
        <v>1</v>
      </c>
      <c r="CB97" s="145">
        <v>1</v>
      </c>
      <c r="CZ97" s="108">
        <v>1</v>
      </c>
    </row>
    <row r="98" spans="1:61" ht="12.75">
      <c r="A98" s="156"/>
      <c r="B98" s="157"/>
      <c r="C98" s="158" t="s">
        <v>185</v>
      </c>
      <c r="D98" s="159"/>
      <c r="E98" s="159"/>
      <c r="F98" s="159"/>
      <c r="G98" s="160"/>
      <c r="I98" s="161"/>
      <c r="K98" s="161"/>
      <c r="L98" s="162" t="s">
        <v>185</v>
      </c>
      <c r="O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row>
    <row r="99" spans="1:61" ht="12.75">
      <c r="A99" s="156"/>
      <c r="B99" s="157"/>
      <c r="C99" s="158" t="s">
        <v>186</v>
      </c>
      <c r="D99" s="159"/>
      <c r="E99" s="159"/>
      <c r="F99" s="159"/>
      <c r="G99" s="160"/>
      <c r="I99" s="161"/>
      <c r="K99" s="161"/>
      <c r="L99" s="162" t="s">
        <v>186</v>
      </c>
      <c r="O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row>
    <row r="100" spans="1:61" ht="12.75">
      <c r="A100" s="156"/>
      <c r="B100" s="157"/>
      <c r="C100" s="158" t="s">
        <v>187</v>
      </c>
      <c r="D100" s="159"/>
      <c r="E100" s="159"/>
      <c r="F100" s="159"/>
      <c r="G100" s="160"/>
      <c r="I100" s="161"/>
      <c r="K100" s="161"/>
      <c r="L100" s="162" t="s">
        <v>187</v>
      </c>
      <c r="O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row>
    <row r="101" spans="1:61" ht="12.75">
      <c r="A101" s="156"/>
      <c r="B101" s="157"/>
      <c r="C101" s="163" t="s">
        <v>188</v>
      </c>
      <c r="D101" s="164"/>
      <c r="E101" s="165">
        <v>4.176</v>
      </c>
      <c r="F101" s="166"/>
      <c r="G101" s="167"/>
      <c r="H101" s="168"/>
      <c r="I101" s="161"/>
      <c r="J101" s="169"/>
      <c r="K101" s="161"/>
      <c r="M101" s="162" t="s">
        <v>188</v>
      </c>
      <c r="O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70" t="str">
        <f>C100</f>
        <v>- součást dodávky výtahu včetně podružné ocelové konstrukce</v>
      </c>
      <c r="BE101" s="145"/>
      <c r="BF101" s="145"/>
      <c r="BG101" s="145"/>
      <c r="BH101" s="145"/>
      <c r="BI101" s="145"/>
    </row>
    <row r="102" spans="1:104" ht="22.5">
      <c r="A102" s="146">
        <v>20</v>
      </c>
      <c r="B102" s="147" t="s">
        <v>189</v>
      </c>
      <c r="C102" s="148" t="s">
        <v>190</v>
      </c>
      <c r="D102" s="149" t="s">
        <v>48</v>
      </c>
      <c r="E102" s="150">
        <v>13.21</v>
      </c>
      <c r="F102" s="151">
        <v>0</v>
      </c>
      <c r="G102" s="152">
        <f>E102*F102</f>
        <v>0</v>
      </c>
      <c r="H102" s="153">
        <v>0.00034</v>
      </c>
      <c r="I102" s="154">
        <f>E102*H102</f>
        <v>0.0044914</v>
      </c>
      <c r="J102" s="153">
        <v>-0.545</v>
      </c>
      <c r="K102" s="154">
        <f>E102*J102</f>
        <v>-7.199450000000001</v>
      </c>
      <c r="O102" s="145"/>
      <c r="Z102" s="145"/>
      <c r="AA102" s="145">
        <v>1</v>
      </c>
      <c r="AB102" s="145">
        <v>1</v>
      </c>
      <c r="AC102" s="145">
        <v>1</v>
      </c>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55">
        <f>G102</f>
        <v>0</v>
      </c>
      <c r="BA102" s="145"/>
      <c r="BB102" s="145"/>
      <c r="BC102" s="145"/>
      <c r="BD102" s="145"/>
      <c r="BE102" s="145"/>
      <c r="BF102" s="145"/>
      <c r="BG102" s="145"/>
      <c r="BH102" s="145"/>
      <c r="BI102" s="145"/>
      <c r="CA102" s="145">
        <v>1</v>
      </c>
      <c r="CB102" s="145">
        <v>1</v>
      </c>
      <c r="CZ102" s="108">
        <v>1</v>
      </c>
    </row>
    <row r="103" spans="1:61" ht="12.75">
      <c r="A103" s="156"/>
      <c r="B103" s="157"/>
      <c r="C103" s="163" t="s">
        <v>191</v>
      </c>
      <c r="D103" s="164"/>
      <c r="E103" s="165">
        <v>0</v>
      </c>
      <c r="F103" s="166"/>
      <c r="G103" s="167"/>
      <c r="H103" s="168"/>
      <c r="I103" s="161"/>
      <c r="J103" s="169"/>
      <c r="K103" s="161"/>
      <c r="M103" s="162" t="s">
        <v>191</v>
      </c>
      <c r="O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70" t="str">
        <f>C102</f>
        <v xml:space="preserve">Přisekání plošné zdiva cihelného na MVC tl. 30 cm </v>
      </c>
      <c r="BE103" s="145"/>
      <c r="BF103" s="145"/>
      <c r="BG103" s="145"/>
      <c r="BH103" s="145"/>
      <c r="BI103" s="145"/>
    </row>
    <row r="104" spans="1:61" ht="12.75">
      <c r="A104" s="156"/>
      <c r="B104" s="157"/>
      <c r="C104" s="163" t="s">
        <v>95</v>
      </c>
      <c r="D104" s="164"/>
      <c r="E104" s="165">
        <v>1.6</v>
      </c>
      <c r="F104" s="166"/>
      <c r="G104" s="167"/>
      <c r="H104" s="168"/>
      <c r="I104" s="161"/>
      <c r="J104" s="169"/>
      <c r="K104" s="161"/>
      <c r="M104" s="162" t="s">
        <v>95</v>
      </c>
      <c r="O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70" t="str">
        <f>C103</f>
        <v>4NP:</v>
      </c>
      <c r="BE104" s="145"/>
      <c r="BF104" s="145"/>
      <c r="BG104" s="145"/>
      <c r="BH104" s="145"/>
      <c r="BI104" s="145"/>
    </row>
    <row r="105" spans="1:61" ht="12.75">
      <c r="A105" s="156"/>
      <c r="B105" s="157"/>
      <c r="C105" s="163" t="s">
        <v>96</v>
      </c>
      <c r="D105" s="164"/>
      <c r="E105" s="165">
        <v>0.63</v>
      </c>
      <c r="F105" s="166"/>
      <c r="G105" s="167"/>
      <c r="H105" s="168"/>
      <c r="I105" s="161"/>
      <c r="J105" s="169"/>
      <c r="K105" s="161"/>
      <c r="M105" s="162" t="s">
        <v>96</v>
      </c>
      <c r="O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70" t="str">
        <f>C104</f>
        <v>VYTAH:0,25*3,2*2</v>
      </c>
      <c r="BE105" s="145"/>
      <c r="BF105" s="145"/>
      <c r="BG105" s="145"/>
      <c r="BH105" s="145"/>
      <c r="BI105" s="145"/>
    </row>
    <row r="106" spans="1:61" ht="12.75">
      <c r="A106" s="156"/>
      <c r="B106" s="157"/>
      <c r="C106" s="163" t="s">
        <v>97</v>
      </c>
      <c r="D106" s="164"/>
      <c r="E106" s="165">
        <v>1.32</v>
      </c>
      <c r="F106" s="166"/>
      <c r="G106" s="167"/>
      <c r="H106" s="168"/>
      <c r="I106" s="161"/>
      <c r="J106" s="169"/>
      <c r="K106" s="161"/>
      <c r="M106" s="162" t="s">
        <v>97</v>
      </c>
      <c r="O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70" t="str">
        <f>C105</f>
        <v>5np:0,15*4,2</v>
      </c>
      <c r="BE106" s="145"/>
      <c r="BF106" s="145"/>
      <c r="BG106" s="145"/>
      <c r="BH106" s="145"/>
      <c r="BI106" s="145"/>
    </row>
    <row r="107" spans="1:61" ht="12.75">
      <c r="A107" s="156"/>
      <c r="B107" s="157"/>
      <c r="C107" s="163" t="s">
        <v>98</v>
      </c>
      <c r="D107" s="164"/>
      <c r="E107" s="165">
        <v>0</v>
      </c>
      <c r="F107" s="166"/>
      <c r="G107" s="167"/>
      <c r="H107" s="168"/>
      <c r="I107" s="161"/>
      <c r="J107" s="169"/>
      <c r="K107" s="161"/>
      <c r="M107" s="162" t="s">
        <v>98</v>
      </c>
      <c r="O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70" t="str">
        <f>C106</f>
        <v>dveře:2,2*0,6</v>
      </c>
      <c r="BE107" s="145"/>
      <c r="BF107" s="145"/>
      <c r="BG107" s="145"/>
      <c r="BH107" s="145"/>
      <c r="BI107" s="145"/>
    </row>
    <row r="108" spans="1:61" ht="12.75">
      <c r="A108" s="156"/>
      <c r="B108" s="157"/>
      <c r="C108" s="163" t="s">
        <v>99</v>
      </c>
      <c r="D108" s="164"/>
      <c r="E108" s="165">
        <v>5.52</v>
      </c>
      <c r="F108" s="166"/>
      <c r="G108" s="167"/>
      <c r="H108" s="168"/>
      <c r="I108" s="161"/>
      <c r="J108" s="169"/>
      <c r="K108" s="161"/>
      <c r="M108" s="162" t="s">
        <v>99</v>
      </c>
      <c r="O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70" t="str">
        <f>C107</f>
        <v>3NP:</v>
      </c>
      <c r="BE108" s="145"/>
      <c r="BF108" s="145"/>
      <c r="BG108" s="145"/>
      <c r="BH108" s="145"/>
      <c r="BI108" s="145"/>
    </row>
    <row r="109" spans="1:61" ht="12.75">
      <c r="A109" s="156"/>
      <c r="B109" s="157"/>
      <c r="C109" s="163" t="s">
        <v>192</v>
      </c>
      <c r="D109" s="164"/>
      <c r="E109" s="165">
        <v>4.14</v>
      </c>
      <c r="F109" s="166"/>
      <c r="G109" s="167"/>
      <c r="H109" s="168"/>
      <c r="I109" s="161"/>
      <c r="J109" s="169"/>
      <c r="K109" s="161"/>
      <c r="M109" s="162" t="s">
        <v>192</v>
      </c>
      <c r="O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70" t="str">
        <f>C108</f>
        <v>VYTAH:2,3*0,3*8</v>
      </c>
      <c r="BE109" s="145"/>
      <c r="BF109" s="145"/>
      <c r="BG109" s="145"/>
      <c r="BH109" s="145"/>
      <c r="BI109" s="145"/>
    </row>
    <row r="110" spans="1:104" ht="12.75">
      <c r="A110" s="146">
        <v>21</v>
      </c>
      <c r="B110" s="147" t="s">
        <v>193</v>
      </c>
      <c r="C110" s="148" t="s">
        <v>194</v>
      </c>
      <c r="D110" s="149" t="s">
        <v>195</v>
      </c>
      <c r="E110" s="150">
        <v>1</v>
      </c>
      <c r="F110" s="151">
        <v>0</v>
      </c>
      <c r="G110" s="152">
        <f>E110*F110</f>
        <v>0</v>
      </c>
      <c r="H110" s="153">
        <v>0</v>
      </c>
      <c r="I110" s="154">
        <f>E110*H110</f>
        <v>0</v>
      </c>
      <c r="J110" s="153"/>
      <c r="K110" s="154">
        <f>E110*J110</f>
        <v>0</v>
      </c>
      <c r="O110" s="145"/>
      <c r="Z110" s="145"/>
      <c r="AA110" s="145">
        <v>12</v>
      </c>
      <c r="AB110" s="145">
        <v>0</v>
      </c>
      <c r="AC110" s="145">
        <v>242</v>
      </c>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55">
        <f>G110</f>
        <v>0</v>
      </c>
      <c r="BA110" s="145"/>
      <c r="BB110" s="145"/>
      <c r="BC110" s="145"/>
      <c r="BD110" s="145"/>
      <c r="BE110" s="145"/>
      <c r="BF110" s="145"/>
      <c r="BG110" s="145"/>
      <c r="BH110" s="145"/>
      <c r="BI110" s="145"/>
      <c r="CA110" s="145">
        <v>12</v>
      </c>
      <c r="CB110" s="145">
        <v>0</v>
      </c>
      <c r="CZ110" s="108">
        <v>1</v>
      </c>
    </row>
    <row r="111" spans="1:61" ht="12.75">
      <c r="A111" s="156"/>
      <c r="B111" s="157"/>
      <c r="C111" s="158" t="s">
        <v>196</v>
      </c>
      <c r="D111" s="159"/>
      <c r="E111" s="159"/>
      <c r="F111" s="159"/>
      <c r="G111" s="160"/>
      <c r="I111" s="161"/>
      <c r="K111" s="161"/>
      <c r="L111" s="162" t="s">
        <v>196</v>
      </c>
      <c r="O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row>
    <row r="112" spans="1:61" ht="12.75">
      <c r="A112" s="171" t="s">
        <v>49</v>
      </c>
      <c r="B112" s="172" t="s">
        <v>181</v>
      </c>
      <c r="C112" s="173" t="s">
        <v>182</v>
      </c>
      <c r="D112" s="174"/>
      <c r="E112" s="175"/>
      <c r="F112" s="175"/>
      <c r="G112" s="176">
        <f>SUM(G96:G111)</f>
        <v>0</v>
      </c>
      <c r="H112" s="177"/>
      <c r="I112" s="176">
        <f>SUM(I96:I111)</f>
        <v>0.12141940000000001</v>
      </c>
      <c r="J112" s="178"/>
      <c r="K112" s="176">
        <f>SUM(K96:K111)</f>
        <v>-15.34265</v>
      </c>
      <c r="O112" s="145"/>
      <c r="X112" s="179">
        <f>K112</f>
        <v>-15.34265</v>
      </c>
      <c r="Y112" s="179">
        <f>I112</f>
        <v>0.12141940000000001</v>
      </c>
      <c r="Z112" s="155">
        <f>G112</f>
        <v>0</v>
      </c>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80"/>
      <c r="BB112" s="180"/>
      <c r="BC112" s="180"/>
      <c r="BD112" s="180"/>
      <c r="BE112" s="180"/>
      <c r="BF112" s="180"/>
      <c r="BG112" s="145"/>
      <c r="BH112" s="145"/>
      <c r="BI112" s="145"/>
    </row>
    <row r="113" spans="1:15" ht="14.25" customHeight="1">
      <c r="A113" s="135" t="s">
        <v>46</v>
      </c>
      <c r="B113" s="136" t="s">
        <v>197</v>
      </c>
      <c r="C113" s="137" t="s">
        <v>198</v>
      </c>
      <c r="D113" s="138"/>
      <c r="E113" s="139"/>
      <c r="F113" s="139"/>
      <c r="G113" s="140"/>
      <c r="H113" s="141"/>
      <c r="I113" s="142"/>
      <c r="J113" s="143"/>
      <c r="K113" s="144"/>
      <c r="O113" s="145"/>
    </row>
    <row r="114" spans="1:104" ht="12.75">
      <c r="A114" s="146">
        <v>22</v>
      </c>
      <c r="B114" s="147" t="s">
        <v>199</v>
      </c>
      <c r="C114" s="148" t="s">
        <v>200</v>
      </c>
      <c r="D114" s="149" t="s">
        <v>78</v>
      </c>
      <c r="E114" s="150">
        <v>14.127</v>
      </c>
      <c r="F114" s="151">
        <v>0</v>
      </c>
      <c r="G114" s="152">
        <f>E114*F114</f>
        <v>0</v>
      </c>
      <c r="H114" s="153">
        <v>0.00182</v>
      </c>
      <c r="I114" s="154">
        <f>E114*H114</f>
        <v>0.02571114</v>
      </c>
      <c r="J114" s="153">
        <v>-1.95</v>
      </c>
      <c r="K114" s="154">
        <f>E114*J114</f>
        <v>-27.54765</v>
      </c>
      <c r="O114" s="145"/>
      <c r="Z114" s="145"/>
      <c r="AA114" s="145">
        <v>1</v>
      </c>
      <c r="AB114" s="145">
        <v>1</v>
      </c>
      <c r="AC114" s="145">
        <v>1</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55">
        <f>G114</f>
        <v>0</v>
      </c>
      <c r="BA114" s="145"/>
      <c r="BB114" s="145"/>
      <c r="BC114" s="145"/>
      <c r="BD114" s="145"/>
      <c r="BE114" s="145"/>
      <c r="BF114" s="145"/>
      <c r="BG114" s="145"/>
      <c r="BH114" s="145"/>
      <c r="BI114" s="145"/>
      <c r="CA114" s="145">
        <v>1</v>
      </c>
      <c r="CB114" s="145">
        <v>1</v>
      </c>
      <c r="CZ114" s="108">
        <v>1</v>
      </c>
    </row>
    <row r="115" spans="1:61" ht="12.75">
      <c r="A115" s="156"/>
      <c r="B115" s="157"/>
      <c r="C115" s="158" t="s">
        <v>185</v>
      </c>
      <c r="D115" s="159"/>
      <c r="E115" s="159"/>
      <c r="F115" s="159"/>
      <c r="G115" s="160"/>
      <c r="I115" s="161"/>
      <c r="K115" s="161"/>
      <c r="L115" s="162" t="s">
        <v>185</v>
      </c>
      <c r="O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row>
    <row r="116" spans="1:61" ht="12.75">
      <c r="A116" s="156"/>
      <c r="B116" s="157"/>
      <c r="C116" s="158" t="s">
        <v>186</v>
      </c>
      <c r="D116" s="159"/>
      <c r="E116" s="159"/>
      <c r="F116" s="159"/>
      <c r="G116" s="160"/>
      <c r="I116" s="161"/>
      <c r="K116" s="161"/>
      <c r="L116" s="162" t="s">
        <v>186</v>
      </c>
      <c r="O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row>
    <row r="117" spans="1:61" ht="12.75">
      <c r="A117" s="156"/>
      <c r="B117" s="157"/>
      <c r="C117" s="158" t="s">
        <v>187</v>
      </c>
      <c r="D117" s="159"/>
      <c r="E117" s="159"/>
      <c r="F117" s="159"/>
      <c r="G117" s="160"/>
      <c r="I117" s="161"/>
      <c r="K117" s="161"/>
      <c r="L117" s="162" t="s">
        <v>187</v>
      </c>
      <c r="O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row>
    <row r="118" spans="1:61" ht="12.75">
      <c r="A118" s="156"/>
      <c r="B118" s="157"/>
      <c r="C118" s="163" t="s">
        <v>201</v>
      </c>
      <c r="D118" s="164"/>
      <c r="E118" s="165">
        <v>3.834</v>
      </c>
      <c r="F118" s="166"/>
      <c r="G118" s="167"/>
      <c r="H118" s="168"/>
      <c r="I118" s="161"/>
      <c r="J118" s="169"/>
      <c r="K118" s="161"/>
      <c r="M118" s="162" t="s">
        <v>201</v>
      </c>
      <c r="O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70" t="str">
        <f>C117</f>
        <v>- součást dodávky výtahu včetně podružné ocelové konstrukce</v>
      </c>
      <c r="BE118" s="145"/>
      <c r="BF118" s="145"/>
      <c r="BG118" s="145"/>
      <c r="BH118" s="145"/>
      <c r="BI118" s="145"/>
    </row>
    <row r="119" spans="1:61" ht="12.75">
      <c r="A119" s="156"/>
      <c r="B119" s="157"/>
      <c r="C119" s="163" t="s">
        <v>202</v>
      </c>
      <c r="D119" s="164"/>
      <c r="E119" s="165">
        <v>3.057</v>
      </c>
      <c r="F119" s="166"/>
      <c r="G119" s="167"/>
      <c r="H119" s="168"/>
      <c r="I119" s="161"/>
      <c r="J119" s="169"/>
      <c r="K119" s="161"/>
      <c r="M119" s="162" t="s">
        <v>202</v>
      </c>
      <c r="O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70" t="str">
        <f>C118</f>
        <v>3np:0,3*1,275*3,6*2+1*0,3*3,6</v>
      </c>
      <c r="BE119" s="145"/>
      <c r="BF119" s="145"/>
      <c r="BG119" s="145"/>
      <c r="BH119" s="145"/>
      <c r="BI119" s="145"/>
    </row>
    <row r="120" spans="1:61" ht="12.75">
      <c r="A120" s="156"/>
      <c r="B120" s="157"/>
      <c r="C120" s="163" t="s">
        <v>203</v>
      </c>
      <c r="D120" s="164"/>
      <c r="E120" s="165">
        <v>3.834</v>
      </c>
      <c r="F120" s="166"/>
      <c r="G120" s="167"/>
      <c r="H120" s="168"/>
      <c r="I120" s="161"/>
      <c r="J120" s="169"/>
      <c r="K120" s="161"/>
      <c r="M120" s="162" t="s">
        <v>203</v>
      </c>
      <c r="O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70" t="str">
        <f>C119</f>
        <v>1np:0,3*1,275*3,6+0,6+0,3*3,6</v>
      </c>
      <c r="BE120" s="145"/>
      <c r="BF120" s="145"/>
      <c r="BG120" s="145"/>
      <c r="BH120" s="145"/>
      <c r="BI120" s="145"/>
    </row>
    <row r="121" spans="1:61" ht="12.75">
      <c r="A121" s="156"/>
      <c r="B121" s="157"/>
      <c r="C121" s="163" t="s">
        <v>204</v>
      </c>
      <c r="D121" s="164"/>
      <c r="E121" s="165">
        <v>3.402</v>
      </c>
      <c r="F121" s="166"/>
      <c r="G121" s="167"/>
      <c r="H121" s="168"/>
      <c r="I121" s="161"/>
      <c r="J121" s="169"/>
      <c r="K121" s="161"/>
      <c r="M121" s="162" t="s">
        <v>204</v>
      </c>
      <c r="O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70" t="str">
        <f>C120</f>
        <v>2np:0,3*1,275*3,6*2+1*0,3*3,6</v>
      </c>
      <c r="BE121" s="145"/>
      <c r="BF121" s="145"/>
      <c r="BG121" s="145"/>
      <c r="BH121" s="145"/>
      <c r="BI121" s="145"/>
    </row>
    <row r="122" spans="1:104" ht="22.5">
      <c r="A122" s="146">
        <v>23</v>
      </c>
      <c r="B122" s="147" t="s">
        <v>205</v>
      </c>
      <c r="C122" s="148" t="s">
        <v>206</v>
      </c>
      <c r="D122" s="149" t="s">
        <v>207</v>
      </c>
      <c r="E122" s="150">
        <v>4</v>
      </c>
      <c r="F122" s="151">
        <v>0</v>
      </c>
      <c r="G122" s="152">
        <f>E122*F122</f>
        <v>0</v>
      </c>
      <c r="H122" s="153">
        <v>0.00091</v>
      </c>
      <c r="I122" s="154">
        <f>E122*H122</f>
        <v>0.00364</v>
      </c>
      <c r="J122" s="153">
        <v>-0.049</v>
      </c>
      <c r="K122" s="154">
        <f>E122*J122</f>
        <v>-0.196</v>
      </c>
      <c r="O122" s="145"/>
      <c r="Z122" s="145"/>
      <c r="AA122" s="145">
        <v>1</v>
      </c>
      <c r="AB122" s="145">
        <v>1</v>
      </c>
      <c r="AC122" s="145">
        <v>1</v>
      </c>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55">
        <f>G122</f>
        <v>0</v>
      </c>
      <c r="BA122" s="145"/>
      <c r="BB122" s="145"/>
      <c r="BC122" s="145"/>
      <c r="BD122" s="145"/>
      <c r="BE122" s="145"/>
      <c r="BF122" s="145"/>
      <c r="BG122" s="145"/>
      <c r="BH122" s="145"/>
      <c r="BI122" s="145"/>
      <c r="CA122" s="145">
        <v>1</v>
      </c>
      <c r="CB122" s="145">
        <v>1</v>
      </c>
      <c r="CZ122" s="108">
        <v>1</v>
      </c>
    </row>
    <row r="123" spans="1:61" ht="12.75">
      <c r="A123" s="156"/>
      <c r="B123" s="157"/>
      <c r="C123" s="158" t="s">
        <v>185</v>
      </c>
      <c r="D123" s="159"/>
      <c r="E123" s="159"/>
      <c r="F123" s="159"/>
      <c r="G123" s="160"/>
      <c r="I123" s="161"/>
      <c r="K123" s="161"/>
      <c r="L123" s="162" t="s">
        <v>185</v>
      </c>
      <c r="O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row>
    <row r="124" spans="1:61" ht="12.75">
      <c r="A124" s="156"/>
      <c r="B124" s="157"/>
      <c r="C124" s="158" t="s">
        <v>186</v>
      </c>
      <c r="D124" s="159"/>
      <c r="E124" s="159"/>
      <c r="F124" s="159"/>
      <c r="G124" s="160"/>
      <c r="I124" s="161"/>
      <c r="K124" s="161"/>
      <c r="L124" s="162" t="s">
        <v>186</v>
      </c>
      <c r="O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row>
    <row r="125" spans="1:61" ht="12.75">
      <c r="A125" s="156"/>
      <c r="B125" s="157"/>
      <c r="C125" s="158" t="s">
        <v>187</v>
      </c>
      <c r="D125" s="159"/>
      <c r="E125" s="159"/>
      <c r="F125" s="159"/>
      <c r="G125" s="160"/>
      <c r="I125" s="161"/>
      <c r="K125" s="161"/>
      <c r="L125" s="162" t="s">
        <v>187</v>
      </c>
      <c r="O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row>
    <row r="126" spans="1:61" ht="12.75">
      <c r="A126" s="156"/>
      <c r="B126" s="157"/>
      <c r="C126" s="163" t="s">
        <v>208</v>
      </c>
      <c r="D126" s="164"/>
      <c r="E126" s="165">
        <v>4</v>
      </c>
      <c r="F126" s="166"/>
      <c r="G126" s="167"/>
      <c r="H126" s="168"/>
      <c r="I126" s="161"/>
      <c r="J126" s="169"/>
      <c r="K126" s="161"/>
      <c r="M126" s="162" t="s">
        <v>208</v>
      </c>
      <c r="O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70" t="str">
        <f>C125</f>
        <v>- součást dodávky výtahu včetně podružné ocelové konstrukce</v>
      </c>
      <c r="BE126" s="145"/>
      <c r="BF126" s="145"/>
      <c r="BG126" s="145"/>
      <c r="BH126" s="145"/>
      <c r="BI126" s="145"/>
    </row>
    <row r="127" spans="1:104" ht="22.5">
      <c r="A127" s="146">
        <v>24</v>
      </c>
      <c r="B127" s="147" t="s">
        <v>209</v>
      </c>
      <c r="C127" s="148" t="s">
        <v>210</v>
      </c>
      <c r="D127" s="149" t="s">
        <v>207</v>
      </c>
      <c r="E127" s="150">
        <v>4</v>
      </c>
      <c r="F127" s="151">
        <v>0</v>
      </c>
      <c r="G127" s="152">
        <f>E127*F127</f>
        <v>0</v>
      </c>
      <c r="H127" s="153">
        <v>0.00091</v>
      </c>
      <c r="I127" s="154">
        <f>E127*H127</f>
        <v>0.00364</v>
      </c>
      <c r="J127" s="153">
        <v>-0.097</v>
      </c>
      <c r="K127" s="154">
        <f>E127*J127</f>
        <v>-0.388</v>
      </c>
      <c r="O127" s="145"/>
      <c r="Z127" s="145"/>
      <c r="AA127" s="145">
        <v>1</v>
      </c>
      <c r="AB127" s="145">
        <v>1</v>
      </c>
      <c r="AC127" s="145">
        <v>1</v>
      </c>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55">
        <f>G127</f>
        <v>0</v>
      </c>
      <c r="BA127" s="145"/>
      <c r="BB127" s="145"/>
      <c r="BC127" s="145"/>
      <c r="BD127" s="145"/>
      <c r="BE127" s="145"/>
      <c r="BF127" s="145"/>
      <c r="BG127" s="145"/>
      <c r="BH127" s="145"/>
      <c r="BI127" s="145"/>
      <c r="CA127" s="145">
        <v>1</v>
      </c>
      <c r="CB127" s="145">
        <v>1</v>
      </c>
      <c r="CZ127" s="108">
        <v>1</v>
      </c>
    </row>
    <row r="128" spans="1:61" ht="12.75">
      <c r="A128" s="156"/>
      <c r="B128" s="157"/>
      <c r="C128" s="158" t="s">
        <v>185</v>
      </c>
      <c r="D128" s="159"/>
      <c r="E128" s="159"/>
      <c r="F128" s="159"/>
      <c r="G128" s="160"/>
      <c r="I128" s="161"/>
      <c r="K128" s="161"/>
      <c r="L128" s="162" t="s">
        <v>185</v>
      </c>
      <c r="O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row>
    <row r="129" spans="1:61" ht="12.75">
      <c r="A129" s="156"/>
      <c r="B129" s="157"/>
      <c r="C129" s="158" t="s">
        <v>186</v>
      </c>
      <c r="D129" s="159"/>
      <c r="E129" s="159"/>
      <c r="F129" s="159"/>
      <c r="G129" s="160"/>
      <c r="I129" s="161"/>
      <c r="K129" s="161"/>
      <c r="L129" s="162" t="s">
        <v>186</v>
      </c>
      <c r="O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row>
    <row r="130" spans="1:61" ht="12.75">
      <c r="A130" s="156"/>
      <c r="B130" s="157"/>
      <c r="C130" s="158" t="s">
        <v>187</v>
      </c>
      <c r="D130" s="159"/>
      <c r="E130" s="159"/>
      <c r="F130" s="159"/>
      <c r="G130" s="160"/>
      <c r="I130" s="161"/>
      <c r="K130" s="161"/>
      <c r="L130" s="162" t="s">
        <v>187</v>
      </c>
      <c r="O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row>
    <row r="131" spans="1:61" ht="12.75">
      <c r="A131" s="156"/>
      <c r="B131" s="157"/>
      <c r="C131" s="163" t="s">
        <v>211</v>
      </c>
      <c r="D131" s="164"/>
      <c r="E131" s="165">
        <v>4</v>
      </c>
      <c r="F131" s="166"/>
      <c r="G131" s="167"/>
      <c r="H131" s="168"/>
      <c r="I131" s="161"/>
      <c r="J131" s="169"/>
      <c r="K131" s="161"/>
      <c r="M131" s="162" t="s">
        <v>211</v>
      </c>
      <c r="O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70" t="str">
        <f>C130</f>
        <v>- součást dodávky výtahu včetně podružné ocelové konstrukce</v>
      </c>
      <c r="BE131" s="145"/>
      <c r="BF131" s="145"/>
      <c r="BG131" s="145"/>
      <c r="BH131" s="145"/>
      <c r="BI131" s="145"/>
    </row>
    <row r="132" spans="1:104" ht="22.5">
      <c r="A132" s="146">
        <v>25</v>
      </c>
      <c r="B132" s="147" t="s">
        <v>212</v>
      </c>
      <c r="C132" s="148" t="s">
        <v>213</v>
      </c>
      <c r="D132" s="149" t="s">
        <v>214</v>
      </c>
      <c r="E132" s="150">
        <v>5.6</v>
      </c>
      <c r="F132" s="151">
        <v>0</v>
      </c>
      <c r="G132" s="152">
        <f>E132*F132</f>
        <v>0</v>
      </c>
      <c r="H132" s="153">
        <v>0</v>
      </c>
      <c r="I132" s="154">
        <f>E132*H132</f>
        <v>0</v>
      </c>
      <c r="J132" s="153">
        <v>-0.065</v>
      </c>
      <c r="K132" s="154">
        <f>E132*J132</f>
        <v>-0.364</v>
      </c>
      <c r="O132" s="145"/>
      <c r="Z132" s="145"/>
      <c r="AA132" s="145">
        <v>1</v>
      </c>
      <c r="AB132" s="145">
        <v>1</v>
      </c>
      <c r="AC132" s="145">
        <v>1</v>
      </c>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55">
        <f>G132</f>
        <v>0</v>
      </c>
      <c r="BA132" s="145"/>
      <c r="BB132" s="145"/>
      <c r="BC132" s="145"/>
      <c r="BD132" s="145"/>
      <c r="BE132" s="145"/>
      <c r="BF132" s="145"/>
      <c r="BG132" s="145"/>
      <c r="BH132" s="145"/>
      <c r="BI132" s="145"/>
      <c r="CA132" s="145">
        <v>1</v>
      </c>
      <c r="CB132" s="145">
        <v>1</v>
      </c>
      <c r="CZ132" s="108">
        <v>1</v>
      </c>
    </row>
    <row r="133" spans="1:61" ht="12.75">
      <c r="A133" s="156"/>
      <c r="B133" s="157"/>
      <c r="C133" s="158" t="s">
        <v>185</v>
      </c>
      <c r="D133" s="159"/>
      <c r="E133" s="159"/>
      <c r="F133" s="159"/>
      <c r="G133" s="160"/>
      <c r="I133" s="161"/>
      <c r="K133" s="161"/>
      <c r="L133" s="162" t="s">
        <v>185</v>
      </c>
      <c r="O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row>
    <row r="134" spans="1:61" ht="12.75">
      <c r="A134" s="156"/>
      <c r="B134" s="157"/>
      <c r="C134" s="158" t="s">
        <v>186</v>
      </c>
      <c r="D134" s="159"/>
      <c r="E134" s="159"/>
      <c r="F134" s="159"/>
      <c r="G134" s="160"/>
      <c r="I134" s="161"/>
      <c r="K134" s="161"/>
      <c r="L134" s="162" t="s">
        <v>186</v>
      </c>
      <c r="O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row>
    <row r="135" spans="1:61" ht="12.75">
      <c r="A135" s="156"/>
      <c r="B135" s="157"/>
      <c r="C135" s="158" t="s">
        <v>187</v>
      </c>
      <c r="D135" s="159"/>
      <c r="E135" s="159"/>
      <c r="F135" s="159"/>
      <c r="G135" s="160"/>
      <c r="I135" s="161"/>
      <c r="K135" s="161"/>
      <c r="L135" s="162" t="s">
        <v>187</v>
      </c>
      <c r="O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row>
    <row r="136" spans="1:61" ht="12.75">
      <c r="A136" s="156"/>
      <c r="B136" s="157"/>
      <c r="C136" s="163" t="s">
        <v>215</v>
      </c>
      <c r="D136" s="164"/>
      <c r="E136" s="165">
        <v>5.6</v>
      </c>
      <c r="F136" s="166"/>
      <c r="G136" s="167"/>
      <c r="H136" s="168"/>
      <c r="I136" s="161"/>
      <c r="J136" s="169"/>
      <c r="K136" s="161"/>
      <c r="M136" s="162" t="s">
        <v>215</v>
      </c>
      <c r="O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70" t="str">
        <f>C135</f>
        <v>- součást dodávky výtahu včetně podružné ocelové konstrukce</v>
      </c>
      <c r="BE136" s="145"/>
      <c r="BF136" s="145"/>
      <c r="BG136" s="145"/>
      <c r="BH136" s="145"/>
      <c r="BI136" s="145"/>
    </row>
    <row r="137" spans="1:104" ht="22.5">
      <c r="A137" s="146">
        <v>26</v>
      </c>
      <c r="B137" s="147" t="s">
        <v>216</v>
      </c>
      <c r="C137" s="148" t="s">
        <v>217</v>
      </c>
      <c r="D137" s="149" t="s">
        <v>214</v>
      </c>
      <c r="E137" s="150">
        <v>25</v>
      </c>
      <c r="F137" s="151">
        <v>0</v>
      </c>
      <c r="G137" s="152">
        <f>E137*F137</f>
        <v>0</v>
      </c>
      <c r="H137" s="153">
        <v>0.02365</v>
      </c>
      <c r="I137" s="154">
        <f>E137*H137</f>
        <v>0.59125</v>
      </c>
      <c r="J137" s="153">
        <v>0</v>
      </c>
      <c r="K137" s="154">
        <f>E137*J137</f>
        <v>0</v>
      </c>
      <c r="O137" s="145"/>
      <c r="Z137" s="145"/>
      <c r="AA137" s="145">
        <v>1</v>
      </c>
      <c r="AB137" s="145">
        <v>1</v>
      </c>
      <c r="AC137" s="145">
        <v>1</v>
      </c>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55">
        <f>G137</f>
        <v>0</v>
      </c>
      <c r="BA137" s="145"/>
      <c r="BB137" s="145"/>
      <c r="BC137" s="145"/>
      <c r="BD137" s="145"/>
      <c r="BE137" s="145"/>
      <c r="BF137" s="145"/>
      <c r="BG137" s="145"/>
      <c r="BH137" s="145"/>
      <c r="BI137" s="145"/>
      <c r="CA137" s="145">
        <v>1</v>
      </c>
      <c r="CB137" s="145">
        <v>1</v>
      </c>
      <c r="CZ137" s="108">
        <v>1</v>
      </c>
    </row>
    <row r="138" spans="1:61" ht="12.75">
      <c r="A138" s="156"/>
      <c r="B138" s="157"/>
      <c r="C138" s="158" t="s">
        <v>218</v>
      </c>
      <c r="D138" s="159"/>
      <c r="E138" s="159"/>
      <c r="F138" s="159"/>
      <c r="G138" s="160"/>
      <c r="I138" s="161"/>
      <c r="K138" s="161"/>
      <c r="L138" s="162" t="s">
        <v>218</v>
      </c>
      <c r="O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row>
    <row r="139" spans="1:61" ht="12.75">
      <c r="A139" s="156"/>
      <c r="B139" s="157"/>
      <c r="C139" s="163" t="s">
        <v>219</v>
      </c>
      <c r="D139" s="164"/>
      <c r="E139" s="165">
        <v>25</v>
      </c>
      <c r="F139" s="166"/>
      <c r="G139" s="167"/>
      <c r="H139" s="168"/>
      <c r="I139" s="161"/>
      <c r="J139" s="169"/>
      <c r="K139" s="161"/>
      <c r="M139" s="162" t="s">
        <v>219</v>
      </c>
      <c r="O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70" t="str">
        <f>C138</f>
        <v>bude účtováno dle skutečnosti</v>
      </c>
      <c r="BE139" s="145"/>
      <c r="BF139" s="145"/>
      <c r="BG139" s="145"/>
      <c r="BH139" s="145"/>
      <c r="BI139" s="145"/>
    </row>
    <row r="140" spans="1:61" ht="12.75">
      <c r="A140" s="171" t="s">
        <v>49</v>
      </c>
      <c r="B140" s="172" t="s">
        <v>197</v>
      </c>
      <c r="C140" s="173" t="s">
        <v>198</v>
      </c>
      <c r="D140" s="174"/>
      <c r="E140" s="175"/>
      <c r="F140" s="175"/>
      <c r="G140" s="176">
        <f>SUM(G113:G139)</f>
        <v>0</v>
      </c>
      <c r="H140" s="177"/>
      <c r="I140" s="176">
        <f>SUM(I113:I139)</f>
        <v>0.6242411400000001</v>
      </c>
      <c r="J140" s="178"/>
      <c r="K140" s="176">
        <f>SUM(K113:K139)</f>
        <v>-28.495650000000005</v>
      </c>
      <c r="O140" s="145"/>
      <c r="X140" s="179">
        <f>K140</f>
        <v>-28.495650000000005</v>
      </c>
      <c r="Y140" s="179">
        <f>I140</f>
        <v>0.6242411400000001</v>
      </c>
      <c r="Z140" s="155">
        <f>G140</f>
        <v>0</v>
      </c>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80"/>
      <c r="BB140" s="180"/>
      <c r="BC140" s="180"/>
      <c r="BD140" s="180"/>
      <c r="BE140" s="180"/>
      <c r="BF140" s="180"/>
      <c r="BG140" s="145"/>
      <c r="BH140" s="145"/>
      <c r="BI140" s="145"/>
    </row>
    <row r="141" spans="1:15" ht="14.25" customHeight="1">
      <c r="A141" s="135" t="s">
        <v>46</v>
      </c>
      <c r="B141" s="136" t="s">
        <v>220</v>
      </c>
      <c r="C141" s="137" t="s">
        <v>221</v>
      </c>
      <c r="D141" s="138"/>
      <c r="E141" s="139"/>
      <c r="F141" s="139"/>
      <c r="G141" s="140"/>
      <c r="H141" s="141"/>
      <c r="I141" s="142"/>
      <c r="J141" s="143"/>
      <c r="K141" s="144"/>
      <c r="O141" s="145"/>
    </row>
    <row r="142" spans="1:104" ht="12.75">
      <c r="A142" s="146">
        <v>27</v>
      </c>
      <c r="B142" s="147" t="s">
        <v>222</v>
      </c>
      <c r="C142" s="148" t="s">
        <v>223</v>
      </c>
      <c r="D142" s="149" t="s">
        <v>87</v>
      </c>
      <c r="E142" s="150">
        <v>14.998946474</v>
      </c>
      <c r="F142" s="151">
        <v>0</v>
      </c>
      <c r="G142" s="152">
        <f>E142*F142</f>
        <v>0</v>
      </c>
      <c r="H142" s="153">
        <v>0</v>
      </c>
      <c r="I142" s="154">
        <f>E142*H142</f>
        <v>0</v>
      </c>
      <c r="J142" s="153"/>
      <c r="K142" s="154">
        <f>E142*J142</f>
        <v>0</v>
      </c>
      <c r="O142" s="145"/>
      <c r="Z142" s="145"/>
      <c r="AA142" s="145">
        <v>7</v>
      </c>
      <c r="AB142" s="145">
        <v>1</v>
      </c>
      <c r="AC142" s="145">
        <v>2</v>
      </c>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55">
        <f>G142</f>
        <v>0</v>
      </c>
      <c r="BA142" s="145"/>
      <c r="BB142" s="145"/>
      <c r="BC142" s="145"/>
      <c r="BD142" s="145"/>
      <c r="BE142" s="145"/>
      <c r="BF142" s="145"/>
      <c r="BG142" s="145"/>
      <c r="BH142" s="145"/>
      <c r="BI142" s="145"/>
      <c r="CA142" s="145">
        <v>7</v>
      </c>
      <c r="CB142" s="145">
        <v>1</v>
      </c>
      <c r="CZ142" s="108">
        <v>1</v>
      </c>
    </row>
    <row r="143" spans="1:61" ht="12.75">
      <c r="A143" s="171" t="s">
        <v>49</v>
      </c>
      <c r="B143" s="172" t="s">
        <v>220</v>
      </c>
      <c r="C143" s="173" t="s">
        <v>221</v>
      </c>
      <c r="D143" s="174"/>
      <c r="E143" s="175"/>
      <c r="F143" s="175"/>
      <c r="G143" s="176">
        <f>SUM(G141:G142)</f>
        <v>0</v>
      </c>
      <c r="H143" s="177"/>
      <c r="I143" s="176">
        <f>SUM(I141:I142)</f>
        <v>0</v>
      </c>
      <c r="J143" s="178"/>
      <c r="K143" s="176">
        <f>SUM(K141:K142)</f>
        <v>0</v>
      </c>
      <c r="O143" s="145"/>
      <c r="X143" s="179">
        <f>K143</f>
        <v>0</v>
      </c>
      <c r="Y143" s="179">
        <f>I143</f>
        <v>0</v>
      </c>
      <c r="Z143" s="155">
        <f>G143</f>
        <v>0</v>
      </c>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80"/>
      <c r="BB143" s="180"/>
      <c r="BC143" s="180"/>
      <c r="BD143" s="180"/>
      <c r="BE143" s="180"/>
      <c r="BF143" s="180"/>
      <c r="BG143" s="145"/>
      <c r="BH143" s="145"/>
      <c r="BI143" s="145"/>
    </row>
    <row r="144" spans="1:15" ht="14.25" customHeight="1">
      <c r="A144" s="135" t="s">
        <v>46</v>
      </c>
      <c r="B144" s="136" t="s">
        <v>224</v>
      </c>
      <c r="C144" s="137" t="s">
        <v>225</v>
      </c>
      <c r="D144" s="138"/>
      <c r="E144" s="139"/>
      <c r="F144" s="139"/>
      <c r="G144" s="140"/>
      <c r="H144" s="141"/>
      <c r="I144" s="142"/>
      <c r="J144" s="143"/>
      <c r="K144" s="144"/>
      <c r="O144" s="145"/>
    </row>
    <row r="145" spans="1:104" ht="12.75">
      <c r="A145" s="146">
        <v>28</v>
      </c>
      <c r="B145" s="147" t="s">
        <v>226</v>
      </c>
      <c r="C145" s="148" t="s">
        <v>227</v>
      </c>
      <c r="D145" s="149" t="s">
        <v>48</v>
      </c>
      <c r="E145" s="150">
        <v>62.64</v>
      </c>
      <c r="F145" s="151">
        <v>0</v>
      </c>
      <c r="G145" s="152">
        <f>E145*F145</f>
        <v>0</v>
      </c>
      <c r="H145" s="153">
        <v>0</v>
      </c>
      <c r="I145" s="154">
        <f>E145*H145</f>
        <v>0</v>
      </c>
      <c r="J145" s="153">
        <v>-0.01098</v>
      </c>
      <c r="K145" s="154">
        <f>E145*J145</f>
        <v>-0.6877872</v>
      </c>
      <c r="O145" s="145"/>
      <c r="Z145" s="145"/>
      <c r="AA145" s="145">
        <v>1</v>
      </c>
      <c r="AB145" s="145">
        <v>7</v>
      </c>
      <c r="AC145" s="145">
        <v>7</v>
      </c>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55">
        <f>G145</f>
        <v>0</v>
      </c>
      <c r="BA145" s="145"/>
      <c r="BB145" s="145"/>
      <c r="BC145" s="145"/>
      <c r="BD145" s="145"/>
      <c r="BE145" s="145"/>
      <c r="BF145" s="145"/>
      <c r="BG145" s="145"/>
      <c r="BH145" s="145"/>
      <c r="BI145" s="145"/>
      <c r="CA145" s="145">
        <v>1</v>
      </c>
      <c r="CB145" s="145">
        <v>7</v>
      </c>
      <c r="CZ145" s="108">
        <v>2</v>
      </c>
    </row>
    <row r="146" spans="1:61" ht="12.75">
      <c r="A146" s="156"/>
      <c r="B146" s="157"/>
      <c r="C146" s="163" t="s">
        <v>228</v>
      </c>
      <c r="D146" s="164"/>
      <c r="E146" s="165">
        <v>62.64</v>
      </c>
      <c r="F146" s="166"/>
      <c r="G146" s="167"/>
      <c r="H146" s="168"/>
      <c r="I146" s="161"/>
      <c r="J146" s="169"/>
      <c r="K146" s="161"/>
      <c r="M146" s="162" t="s">
        <v>228</v>
      </c>
      <c r="O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70" t="str">
        <f>C145</f>
        <v xml:space="preserve">Demontáž obložení stěn palubkami </v>
      </c>
      <c r="BE146" s="145"/>
      <c r="BF146" s="145"/>
      <c r="BG146" s="145"/>
      <c r="BH146" s="145"/>
      <c r="BI146" s="145"/>
    </row>
    <row r="147" spans="1:104" ht="12.75">
      <c r="A147" s="146">
        <v>29</v>
      </c>
      <c r="B147" s="147" t="s">
        <v>229</v>
      </c>
      <c r="C147" s="148" t="s">
        <v>230</v>
      </c>
      <c r="D147" s="149" t="s">
        <v>48</v>
      </c>
      <c r="E147" s="150">
        <v>62.64</v>
      </c>
      <c r="F147" s="151">
        <v>0</v>
      </c>
      <c r="G147" s="152">
        <f>E147*F147</f>
        <v>0</v>
      </c>
      <c r="H147" s="153">
        <v>0</v>
      </c>
      <c r="I147" s="154">
        <f>E147*H147</f>
        <v>0</v>
      </c>
      <c r="J147" s="153">
        <v>-0.008</v>
      </c>
      <c r="K147" s="154">
        <f>E147*J147</f>
        <v>-0.50112</v>
      </c>
      <c r="O147" s="145"/>
      <c r="Z147" s="145"/>
      <c r="AA147" s="145">
        <v>1</v>
      </c>
      <c r="AB147" s="145">
        <v>7</v>
      </c>
      <c r="AC147" s="145">
        <v>7</v>
      </c>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55">
        <f>G147</f>
        <v>0</v>
      </c>
      <c r="BA147" s="145"/>
      <c r="BB147" s="145"/>
      <c r="BC147" s="145"/>
      <c r="BD147" s="145"/>
      <c r="BE147" s="145"/>
      <c r="BF147" s="145"/>
      <c r="BG147" s="145"/>
      <c r="BH147" s="145"/>
      <c r="BI147" s="145"/>
      <c r="CA147" s="145">
        <v>1</v>
      </c>
      <c r="CB147" s="145">
        <v>7</v>
      </c>
      <c r="CZ147" s="108">
        <v>2</v>
      </c>
    </row>
    <row r="148" spans="1:104" ht="22.5">
      <c r="A148" s="146">
        <v>30</v>
      </c>
      <c r="B148" s="147" t="s">
        <v>231</v>
      </c>
      <c r="C148" s="148" t="s">
        <v>232</v>
      </c>
      <c r="D148" s="149" t="s">
        <v>22</v>
      </c>
      <c r="E148" s="199">
        <v>0</v>
      </c>
      <c r="F148" s="151">
        <v>0</v>
      </c>
      <c r="G148" s="152">
        <f>E148*F148</f>
        <v>0</v>
      </c>
      <c r="H148" s="153">
        <v>0</v>
      </c>
      <c r="I148" s="154">
        <f>E148*H148</f>
        <v>0</v>
      </c>
      <c r="J148" s="153"/>
      <c r="K148" s="154">
        <f>E148*J148</f>
        <v>0</v>
      </c>
      <c r="O148" s="145"/>
      <c r="Z148" s="145"/>
      <c r="AA148" s="145">
        <v>7</v>
      </c>
      <c r="AB148" s="145">
        <v>1002</v>
      </c>
      <c r="AC148" s="145">
        <v>5</v>
      </c>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55">
        <f>G148</f>
        <v>0</v>
      </c>
      <c r="BA148" s="145"/>
      <c r="BB148" s="145"/>
      <c r="BC148" s="145"/>
      <c r="BD148" s="145"/>
      <c r="BE148" s="145"/>
      <c r="BF148" s="145"/>
      <c r="BG148" s="145"/>
      <c r="BH148" s="145"/>
      <c r="BI148" s="145"/>
      <c r="CA148" s="145">
        <v>7</v>
      </c>
      <c r="CB148" s="145">
        <v>1002</v>
      </c>
      <c r="CZ148" s="108">
        <v>2</v>
      </c>
    </row>
    <row r="149" spans="1:61" ht="12.75">
      <c r="A149" s="171" t="s">
        <v>49</v>
      </c>
      <c r="B149" s="172" t="s">
        <v>224</v>
      </c>
      <c r="C149" s="173" t="s">
        <v>225</v>
      </c>
      <c r="D149" s="174"/>
      <c r="E149" s="175"/>
      <c r="F149" s="175"/>
      <c r="G149" s="176">
        <f>SUM(G144:G148)</f>
        <v>0</v>
      </c>
      <c r="H149" s="177"/>
      <c r="I149" s="176">
        <f>SUM(I144:I148)</f>
        <v>0</v>
      </c>
      <c r="J149" s="178"/>
      <c r="K149" s="176">
        <f>SUM(K144:K148)</f>
        <v>-1.1889072</v>
      </c>
      <c r="O149" s="145"/>
      <c r="X149" s="179">
        <f>K149</f>
        <v>-1.1889072</v>
      </c>
      <c r="Y149" s="179">
        <f>I149</f>
        <v>0</v>
      </c>
      <c r="Z149" s="155">
        <f>G149</f>
        <v>0</v>
      </c>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80"/>
      <c r="BB149" s="180"/>
      <c r="BC149" s="180"/>
      <c r="BD149" s="180"/>
      <c r="BE149" s="180"/>
      <c r="BF149" s="180"/>
      <c r="BG149" s="145"/>
      <c r="BH149" s="145"/>
      <c r="BI149" s="145"/>
    </row>
    <row r="150" spans="1:15" ht="14.25" customHeight="1">
      <c r="A150" s="135" t="s">
        <v>46</v>
      </c>
      <c r="B150" s="136" t="s">
        <v>233</v>
      </c>
      <c r="C150" s="137" t="s">
        <v>234</v>
      </c>
      <c r="D150" s="138"/>
      <c r="E150" s="139"/>
      <c r="F150" s="139"/>
      <c r="G150" s="140"/>
      <c r="H150" s="141"/>
      <c r="I150" s="142"/>
      <c r="J150" s="143"/>
      <c r="K150" s="144"/>
      <c r="O150" s="145"/>
    </row>
    <row r="151" spans="1:104" ht="12.75">
      <c r="A151" s="146">
        <v>31</v>
      </c>
      <c r="B151" s="147" t="s">
        <v>235</v>
      </c>
      <c r="C151" s="148" t="s">
        <v>236</v>
      </c>
      <c r="D151" s="149" t="s">
        <v>157</v>
      </c>
      <c r="E151" s="150">
        <v>1</v>
      </c>
      <c r="F151" s="151">
        <v>0</v>
      </c>
      <c r="G151" s="152">
        <f>E151*F151</f>
        <v>0</v>
      </c>
      <c r="H151" s="153">
        <v>0</v>
      </c>
      <c r="I151" s="154">
        <f>E151*H151</f>
        <v>0</v>
      </c>
      <c r="J151" s="153"/>
      <c r="K151" s="154">
        <f>E151*J151</f>
        <v>0</v>
      </c>
      <c r="O151" s="145"/>
      <c r="Z151" s="145"/>
      <c r="AA151" s="145">
        <v>12</v>
      </c>
      <c r="AB151" s="145">
        <v>0</v>
      </c>
      <c r="AC151" s="145">
        <v>84</v>
      </c>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55">
        <f>G151</f>
        <v>0</v>
      </c>
      <c r="BA151" s="145"/>
      <c r="BB151" s="145"/>
      <c r="BC151" s="145"/>
      <c r="BD151" s="145"/>
      <c r="BE151" s="145"/>
      <c r="BF151" s="145"/>
      <c r="BG151" s="145"/>
      <c r="BH151" s="145"/>
      <c r="BI151" s="145"/>
      <c r="CA151" s="145">
        <v>12</v>
      </c>
      <c r="CB151" s="145">
        <v>0</v>
      </c>
      <c r="CZ151" s="108">
        <v>2</v>
      </c>
    </row>
    <row r="152" spans="1:61" ht="22.5">
      <c r="A152" s="156"/>
      <c r="B152" s="157"/>
      <c r="C152" s="158" t="s">
        <v>237</v>
      </c>
      <c r="D152" s="159"/>
      <c r="E152" s="159"/>
      <c r="F152" s="159"/>
      <c r="G152" s="160"/>
      <c r="I152" s="161"/>
      <c r="K152" s="161"/>
      <c r="L152" s="162" t="s">
        <v>237</v>
      </c>
      <c r="O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row>
    <row r="153" spans="1:61" ht="22.5">
      <c r="A153" s="156"/>
      <c r="B153" s="157"/>
      <c r="C153" s="158" t="s">
        <v>238</v>
      </c>
      <c r="D153" s="159"/>
      <c r="E153" s="159"/>
      <c r="F153" s="159"/>
      <c r="G153" s="160"/>
      <c r="I153" s="161"/>
      <c r="K153" s="161"/>
      <c r="L153" s="162" t="s">
        <v>238</v>
      </c>
      <c r="O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row>
    <row r="154" spans="1:61" ht="22.5">
      <c r="A154" s="156"/>
      <c r="B154" s="157"/>
      <c r="C154" s="158" t="s">
        <v>239</v>
      </c>
      <c r="D154" s="159"/>
      <c r="E154" s="159"/>
      <c r="F154" s="159"/>
      <c r="G154" s="160"/>
      <c r="I154" s="161"/>
      <c r="K154" s="161"/>
      <c r="L154" s="162" t="s">
        <v>239</v>
      </c>
      <c r="O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row>
    <row r="155" spans="1:61" ht="12.75">
      <c r="A155" s="156"/>
      <c r="B155" s="157"/>
      <c r="C155" s="158" t="s">
        <v>240</v>
      </c>
      <c r="D155" s="159"/>
      <c r="E155" s="159"/>
      <c r="F155" s="159"/>
      <c r="G155" s="160"/>
      <c r="I155" s="161"/>
      <c r="K155" s="161"/>
      <c r="L155" s="162" t="s">
        <v>240</v>
      </c>
      <c r="O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row>
    <row r="156" spans="1:61" ht="22.5">
      <c r="A156" s="156"/>
      <c r="B156" s="157"/>
      <c r="C156" s="158" t="s">
        <v>241</v>
      </c>
      <c r="D156" s="159"/>
      <c r="E156" s="159"/>
      <c r="F156" s="159"/>
      <c r="G156" s="160"/>
      <c r="I156" s="161"/>
      <c r="K156" s="161"/>
      <c r="L156" s="162" t="s">
        <v>241</v>
      </c>
      <c r="O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row>
    <row r="157" spans="1:104" ht="22.5">
      <c r="A157" s="146">
        <v>32</v>
      </c>
      <c r="B157" s="147" t="s">
        <v>242</v>
      </c>
      <c r="C157" s="148" t="s">
        <v>243</v>
      </c>
      <c r="D157" s="149" t="s">
        <v>22</v>
      </c>
      <c r="E157" s="199">
        <v>0</v>
      </c>
      <c r="F157" s="151">
        <v>0</v>
      </c>
      <c r="G157" s="152">
        <f>E157*F157</f>
        <v>0</v>
      </c>
      <c r="H157" s="153">
        <v>0</v>
      </c>
      <c r="I157" s="154">
        <f>E157*H157</f>
        <v>0</v>
      </c>
      <c r="J157" s="153"/>
      <c r="K157" s="154">
        <f>E157*J157</f>
        <v>0</v>
      </c>
      <c r="O157" s="145"/>
      <c r="Z157" s="145"/>
      <c r="AA157" s="145">
        <v>7</v>
      </c>
      <c r="AB157" s="145">
        <v>1002</v>
      </c>
      <c r="AC157" s="145">
        <v>5</v>
      </c>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55">
        <f>G157</f>
        <v>0</v>
      </c>
      <c r="BA157" s="145"/>
      <c r="BB157" s="145"/>
      <c r="BC157" s="145"/>
      <c r="BD157" s="145"/>
      <c r="BE157" s="145"/>
      <c r="BF157" s="145"/>
      <c r="BG157" s="145"/>
      <c r="BH157" s="145"/>
      <c r="BI157" s="145"/>
      <c r="CA157" s="145">
        <v>7</v>
      </c>
      <c r="CB157" s="145">
        <v>1002</v>
      </c>
      <c r="CZ157" s="108">
        <v>2</v>
      </c>
    </row>
    <row r="158" spans="1:61" ht="12.75">
      <c r="A158" s="171" t="s">
        <v>49</v>
      </c>
      <c r="B158" s="172" t="s">
        <v>233</v>
      </c>
      <c r="C158" s="173" t="s">
        <v>234</v>
      </c>
      <c r="D158" s="174"/>
      <c r="E158" s="175"/>
      <c r="F158" s="175"/>
      <c r="G158" s="176">
        <f>SUM(G150:G157)</f>
        <v>0</v>
      </c>
      <c r="H158" s="177"/>
      <c r="I158" s="176">
        <f>SUM(I150:I157)</f>
        <v>0</v>
      </c>
      <c r="J158" s="178"/>
      <c r="K158" s="176">
        <f>SUM(K150:K157)</f>
        <v>0</v>
      </c>
      <c r="O158" s="145"/>
      <c r="X158" s="179">
        <f>K158</f>
        <v>0</v>
      </c>
      <c r="Y158" s="179">
        <f>I158</f>
        <v>0</v>
      </c>
      <c r="Z158" s="155">
        <f>G158</f>
        <v>0</v>
      </c>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80"/>
      <c r="BB158" s="180"/>
      <c r="BC158" s="180"/>
      <c r="BD158" s="180"/>
      <c r="BE158" s="180"/>
      <c r="BF158" s="180"/>
      <c r="BG158" s="145"/>
      <c r="BH158" s="145"/>
      <c r="BI158" s="145"/>
    </row>
    <row r="159" spans="1:15" ht="14.25" customHeight="1">
      <c r="A159" s="135" t="s">
        <v>46</v>
      </c>
      <c r="B159" s="136" t="s">
        <v>244</v>
      </c>
      <c r="C159" s="137" t="s">
        <v>245</v>
      </c>
      <c r="D159" s="138"/>
      <c r="E159" s="139"/>
      <c r="F159" s="139"/>
      <c r="G159" s="140"/>
      <c r="H159" s="141"/>
      <c r="I159" s="142"/>
      <c r="J159" s="143"/>
      <c r="K159" s="144"/>
      <c r="O159" s="145"/>
    </row>
    <row r="160" spans="1:104" ht="22.5">
      <c r="A160" s="146">
        <v>33</v>
      </c>
      <c r="B160" s="147" t="s">
        <v>246</v>
      </c>
      <c r="C160" s="148" t="s">
        <v>247</v>
      </c>
      <c r="D160" s="149" t="s">
        <v>48</v>
      </c>
      <c r="E160" s="150">
        <v>940.5</v>
      </c>
      <c r="F160" s="151">
        <v>0</v>
      </c>
      <c r="G160" s="152">
        <f>E160*F160</f>
        <v>0</v>
      </c>
      <c r="H160" s="153">
        <v>0.00019</v>
      </c>
      <c r="I160" s="154">
        <f>E160*H160</f>
        <v>0.17869500000000002</v>
      </c>
      <c r="J160" s="153">
        <v>0</v>
      </c>
      <c r="K160" s="154">
        <f>E160*J160</f>
        <v>0</v>
      </c>
      <c r="O160" s="145"/>
      <c r="Z160" s="145"/>
      <c r="AA160" s="145">
        <v>1</v>
      </c>
      <c r="AB160" s="145">
        <v>7</v>
      </c>
      <c r="AC160" s="145">
        <v>7</v>
      </c>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55">
        <f>G160</f>
        <v>0</v>
      </c>
      <c r="BA160" s="145"/>
      <c r="BB160" s="145"/>
      <c r="BC160" s="145"/>
      <c r="BD160" s="145"/>
      <c r="BE160" s="145"/>
      <c r="BF160" s="145"/>
      <c r="BG160" s="145"/>
      <c r="BH160" s="145"/>
      <c r="BI160" s="145"/>
      <c r="CA160" s="145">
        <v>1</v>
      </c>
      <c r="CB160" s="145">
        <v>7</v>
      </c>
      <c r="CZ160" s="108">
        <v>2</v>
      </c>
    </row>
    <row r="161" spans="1:61" ht="12.75">
      <c r="A161" s="156"/>
      <c r="B161" s="157"/>
      <c r="C161" s="158" t="s">
        <v>248</v>
      </c>
      <c r="D161" s="159"/>
      <c r="E161" s="159"/>
      <c r="F161" s="159"/>
      <c r="G161" s="160"/>
      <c r="I161" s="161"/>
      <c r="K161" s="161"/>
      <c r="L161" s="162" t="s">
        <v>248</v>
      </c>
      <c r="O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row>
    <row r="162" spans="1:61" ht="12.75">
      <c r="A162" s="156"/>
      <c r="B162" s="157"/>
      <c r="C162" s="158"/>
      <c r="D162" s="159"/>
      <c r="E162" s="159"/>
      <c r="F162" s="159"/>
      <c r="G162" s="160"/>
      <c r="I162" s="161"/>
      <c r="K162" s="161"/>
      <c r="L162" s="162"/>
      <c r="O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row>
    <row r="163" spans="1:61" ht="12.75">
      <c r="A163" s="156"/>
      <c r="B163" s="157"/>
      <c r="C163" s="163" t="s">
        <v>249</v>
      </c>
      <c r="D163" s="164"/>
      <c r="E163" s="165">
        <v>510</v>
      </c>
      <c r="F163" s="166"/>
      <c r="G163" s="167"/>
      <c r="H163" s="168"/>
      <c r="I163" s="161"/>
      <c r="J163" s="169"/>
      <c r="K163" s="161"/>
      <c r="M163" s="162" t="s">
        <v>249</v>
      </c>
      <c r="O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70">
        <f>C162</f>
        <v>0</v>
      </c>
      <c r="BE163" s="145"/>
      <c r="BF163" s="145"/>
      <c r="BG163" s="145"/>
      <c r="BH163" s="145"/>
      <c r="BI163" s="145"/>
    </row>
    <row r="164" spans="1:61" ht="12.75">
      <c r="A164" s="156"/>
      <c r="B164" s="157"/>
      <c r="C164" s="163" t="s">
        <v>250</v>
      </c>
      <c r="D164" s="164"/>
      <c r="E164" s="165">
        <v>119</v>
      </c>
      <c r="F164" s="166"/>
      <c r="G164" s="167"/>
      <c r="H164" s="168"/>
      <c r="I164" s="161"/>
      <c r="J164" s="169"/>
      <c r="K164" s="161"/>
      <c r="M164" s="162" t="s">
        <v>250</v>
      </c>
      <c r="O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70" t="str">
        <f>C163</f>
        <v>(7+7+8+8)*17</v>
      </c>
      <c r="BE164" s="145"/>
      <c r="BF164" s="145"/>
      <c r="BG164" s="145"/>
      <c r="BH164" s="145"/>
      <c r="BI164" s="145"/>
    </row>
    <row r="165" spans="1:61" ht="12.75">
      <c r="A165" s="156"/>
      <c r="B165" s="157"/>
      <c r="C165" s="163" t="s">
        <v>251</v>
      </c>
      <c r="D165" s="164"/>
      <c r="E165" s="165">
        <v>136.5</v>
      </c>
      <c r="F165" s="166"/>
      <c r="G165" s="167"/>
      <c r="H165" s="168"/>
      <c r="I165" s="161"/>
      <c r="J165" s="169"/>
      <c r="K165" s="161"/>
      <c r="M165" s="162" t="s">
        <v>251</v>
      </c>
      <c r="O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70" t="str">
        <f>C164</f>
        <v>(10+10+7+7)*3,5</v>
      </c>
      <c r="BE165" s="145"/>
      <c r="BF165" s="145"/>
      <c r="BG165" s="145"/>
      <c r="BH165" s="145"/>
      <c r="BI165" s="145"/>
    </row>
    <row r="166" spans="1:61" ht="12.75">
      <c r="A166" s="156"/>
      <c r="B166" s="157"/>
      <c r="C166" s="163" t="s">
        <v>252</v>
      </c>
      <c r="D166" s="164"/>
      <c r="E166" s="165">
        <v>175</v>
      </c>
      <c r="F166" s="166"/>
      <c r="G166" s="167"/>
      <c r="H166" s="168"/>
      <c r="I166" s="161"/>
      <c r="J166" s="169"/>
      <c r="K166" s="161"/>
      <c r="M166" s="162" t="s">
        <v>252</v>
      </c>
      <c r="O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70" t="str">
        <f>C165</f>
        <v>(2,6+2,6+2,6)*17,5</v>
      </c>
      <c r="BE166" s="145"/>
      <c r="BF166" s="145"/>
      <c r="BG166" s="145"/>
      <c r="BH166" s="145"/>
      <c r="BI166" s="145"/>
    </row>
    <row r="167" spans="1:61" ht="12.75">
      <c r="A167" s="156"/>
      <c r="B167" s="157"/>
      <c r="C167" s="163" t="s">
        <v>253</v>
      </c>
      <c r="D167" s="164"/>
      <c r="E167" s="165">
        <v>0</v>
      </c>
      <c r="F167" s="166"/>
      <c r="G167" s="167"/>
      <c r="H167" s="168"/>
      <c r="I167" s="161"/>
      <c r="J167" s="169"/>
      <c r="K167" s="161"/>
      <c r="M167" s="162"/>
      <c r="O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70" t="str">
        <f>C166</f>
        <v>7*5*5</v>
      </c>
      <c r="BE167" s="145"/>
      <c r="BF167" s="145"/>
      <c r="BG167" s="145"/>
      <c r="BH167" s="145"/>
      <c r="BI167" s="145"/>
    </row>
    <row r="168" spans="1:61" ht="12.75">
      <c r="A168" s="156"/>
      <c r="B168" s="157"/>
      <c r="C168" s="163" t="s">
        <v>253</v>
      </c>
      <c r="D168" s="164"/>
      <c r="E168" s="165">
        <v>0</v>
      </c>
      <c r="F168" s="166"/>
      <c r="G168" s="167"/>
      <c r="H168" s="168"/>
      <c r="I168" s="161"/>
      <c r="J168" s="169"/>
      <c r="K168" s="161"/>
      <c r="M168" s="162"/>
      <c r="O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70" t="str">
        <f>C167</f>
        <v/>
      </c>
      <c r="BE168" s="145"/>
      <c r="BF168" s="145"/>
      <c r="BG168" s="145"/>
      <c r="BH168" s="145"/>
      <c r="BI168" s="145"/>
    </row>
    <row r="169" spans="1:61" ht="12.75">
      <c r="A169" s="156"/>
      <c r="B169" s="157"/>
      <c r="C169" s="163" t="s">
        <v>253</v>
      </c>
      <c r="D169" s="164"/>
      <c r="E169" s="165">
        <v>0</v>
      </c>
      <c r="F169" s="166"/>
      <c r="G169" s="167"/>
      <c r="H169" s="168"/>
      <c r="I169" s="161"/>
      <c r="J169" s="169"/>
      <c r="K169" s="161"/>
      <c r="M169" s="162"/>
      <c r="O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70" t="str">
        <f>C168</f>
        <v/>
      </c>
      <c r="BE169" s="145"/>
      <c r="BF169" s="145"/>
      <c r="BG169" s="145"/>
      <c r="BH169" s="145"/>
      <c r="BI169" s="145"/>
    </row>
    <row r="170" spans="1:61" ht="12.75">
      <c r="A170" s="156"/>
      <c r="B170" s="157"/>
      <c r="C170" s="163" t="s">
        <v>253</v>
      </c>
      <c r="D170" s="164"/>
      <c r="E170" s="165">
        <v>0</v>
      </c>
      <c r="F170" s="166"/>
      <c r="G170" s="167"/>
      <c r="H170" s="168"/>
      <c r="I170" s="161"/>
      <c r="J170" s="169"/>
      <c r="K170" s="161"/>
      <c r="M170" s="162"/>
      <c r="O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70" t="str">
        <f>C169</f>
        <v/>
      </c>
      <c r="BE170" s="145"/>
      <c r="BF170" s="145"/>
      <c r="BG170" s="145"/>
      <c r="BH170" s="145"/>
      <c r="BI170" s="145"/>
    </row>
    <row r="171" spans="1:61" ht="12.75">
      <c r="A171" s="156"/>
      <c r="B171" s="157"/>
      <c r="C171" s="163" t="s">
        <v>253</v>
      </c>
      <c r="D171" s="164"/>
      <c r="E171" s="165">
        <v>0</v>
      </c>
      <c r="F171" s="166"/>
      <c r="G171" s="167"/>
      <c r="H171" s="168"/>
      <c r="I171" s="161"/>
      <c r="J171" s="169"/>
      <c r="K171" s="161"/>
      <c r="M171" s="162"/>
      <c r="O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70" t="str">
        <f>C170</f>
        <v/>
      </c>
      <c r="BE171" s="145"/>
      <c r="BF171" s="145"/>
      <c r="BG171" s="145"/>
      <c r="BH171" s="145"/>
      <c r="BI171" s="145"/>
    </row>
    <row r="172" spans="1:61" ht="12.75">
      <c r="A172" s="156"/>
      <c r="B172" s="157"/>
      <c r="C172" s="163" t="s">
        <v>253</v>
      </c>
      <c r="D172" s="164"/>
      <c r="E172" s="165">
        <v>0</v>
      </c>
      <c r="F172" s="166"/>
      <c r="G172" s="167"/>
      <c r="H172" s="168"/>
      <c r="I172" s="161"/>
      <c r="J172" s="169"/>
      <c r="K172" s="161"/>
      <c r="M172" s="162"/>
      <c r="O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70" t="str">
        <f>C171</f>
        <v/>
      </c>
      <c r="BE172" s="145"/>
      <c r="BF172" s="145"/>
      <c r="BG172" s="145"/>
      <c r="BH172" s="145"/>
      <c r="BI172" s="145"/>
    </row>
    <row r="173" spans="1:61" ht="12.75">
      <c r="A173" s="156"/>
      <c r="B173" s="157"/>
      <c r="C173" s="163" t="s">
        <v>253</v>
      </c>
      <c r="D173" s="164"/>
      <c r="E173" s="165">
        <v>0</v>
      </c>
      <c r="F173" s="166"/>
      <c r="G173" s="167"/>
      <c r="H173" s="168"/>
      <c r="I173" s="161"/>
      <c r="J173" s="169"/>
      <c r="K173" s="161"/>
      <c r="M173" s="162"/>
      <c r="O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70" t="str">
        <f>C172</f>
        <v/>
      </c>
      <c r="BE173" s="145"/>
      <c r="BF173" s="145"/>
      <c r="BG173" s="145"/>
      <c r="BH173" s="145"/>
      <c r="BI173" s="145"/>
    </row>
    <row r="174" spans="1:61" ht="12.75">
      <c r="A174" s="156"/>
      <c r="B174" s="157"/>
      <c r="C174" s="163" t="s">
        <v>253</v>
      </c>
      <c r="D174" s="164"/>
      <c r="E174" s="165">
        <v>0</v>
      </c>
      <c r="F174" s="166"/>
      <c r="G174" s="167"/>
      <c r="H174" s="168"/>
      <c r="I174" s="161"/>
      <c r="J174" s="169"/>
      <c r="K174" s="161"/>
      <c r="M174" s="162"/>
      <c r="O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70" t="str">
        <f>C173</f>
        <v/>
      </c>
      <c r="BE174" s="145"/>
      <c r="BF174" s="145"/>
      <c r="BG174" s="145"/>
      <c r="BH174" s="145"/>
      <c r="BI174" s="145"/>
    </row>
    <row r="175" spans="1:61" ht="12.75">
      <c r="A175" s="171" t="s">
        <v>49</v>
      </c>
      <c r="B175" s="172" t="s">
        <v>244</v>
      </c>
      <c r="C175" s="173" t="s">
        <v>245</v>
      </c>
      <c r="D175" s="174"/>
      <c r="E175" s="175"/>
      <c r="F175" s="175"/>
      <c r="G175" s="176">
        <f>SUM(G159:G174)</f>
        <v>0</v>
      </c>
      <c r="H175" s="177"/>
      <c r="I175" s="176">
        <f>SUM(I159:I174)</f>
        <v>0.17869500000000002</v>
      </c>
      <c r="J175" s="178"/>
      <c r="K175" s="176">
        <f>SUM(K159:K174)</f>
        <v>0</v>
      </c>
      <c r="O175" s="145"/>
      <c r="X175" s="179">
        <f>K175</f>
        <v>0</v>
      </c>
      <c r="Y175" s="179">
        <f>I175</f>
        <v>0.17869500000000002</v>
      </c>
      <c r="Z175" s="155">
        <f>G175</f>
        <v>0</v>
      </c>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80"/>
      <c r="BB175" s="180"/>
      <c r="BC175" s="180"/>
      <c r="BD175" s="180"/>
      <c r="BE175" s="180"/>
      <c r="BF175" s="180"/>
      <c r="BG175" s="145"/>
      <c r="BH175" s="145"/>
      <c r="BI175" s="145"/>
    </row>
    <row r="176" spans="1:15" ht="14.25" customHeight="1">
      <c r="A176" s="135" t="s">
        <v>46</v>
      </c>
      <c r="B176" s="136" t="s">
        <v>254</v>
      </c>
      <c r="C176" s="137" t="s">
        <v>255</v>
      </c>
      <c r="D176" s="138"/>
      <c r="E176" s="139"/>
      <c r="F176" s="139"/>
      <c r="G176" s="140"/>
      <c r="H176" s="141"/>
      <c r="I176" s="142"/>
      <c r="J176" s="143"/>
      <c r="K176" s="144"/>
      <c r="O176" s="145"/>
    </row>
    <row r="177" spans="1:104" ht="12.75">
      <c r="A177" s="146">
        <v>34</v>
      </c>
      <c r="B177" s="147" t="s">
        <v>256</v>
      </c>
      <c r="C177" s="148" t="s">
        <v>257</v>
      </c>
      <c r="D177" s="149" t="s">
        <v>87</v>
      </c>
      <c r="E177" s="150">
        <v>92.0544144</v>
      </c>
      <c r="F177" s="151">
        <v>0</v>
      </c>
      <c r="G177" s="152">
        <f>E177*F177</f>
        <v>0</v>
      </c>
      <c r="H177" s="153">
        <v>0</v>
      </c>
      <c r="I177" s="154">
        <f>E177*H177</f>
        <v>0</v>
      </c>
      <c r="J177" s="153"/>
      <c r="K177" s="154">
        <f>E177*J177</f>
        <v>0</v>
      </c>
      <c r="O177" s="145"/>
      <c r="Z177" s="145"/>
      <c r="AA177" s="145">
        <v>8</v>
      </c>
      <c r="AB177" s="145">
        <v>0</v>
      </c>
      <c r="AC177" s="145">
        <v>3</v>
      </c>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55">
        <f>G177</f>
        <v>0</v>
      </c>
      <c r="BA177" s="145"/>
      <c r="BB177" s="145"/>
      <c r="BC177" s="145"/>
      <c r="BD177" s="145"/>
      <c r="BE177" s="145"/>
      <c r="BF177" s="145"/>
      <c r="BG177" s="145"/>
      <c r="BH177" s="145"/>
      <c r="BI177" s="145"/>
      <c r="CA177" s="145">
        <v>8</v>
      </c>
      <c r="CB177" s="145">
        <v>0</v>
      </c>
      <c r="CZ177" s="108">
        <v>1</v>
      </c>
    </row>
    <row r="178" spans="1:104" ht="12.75">
      <c r="A178" s="146">
        <v>35</v>
      </c>
      <c r="B178" s="147" t="s">
        <v>258</v>
      </c>
      <c r="C178" s="148" t="s">
        <v>259</v>
      </c>
      <c r="D178" s="149" t="s">
        <v>87</v>
      </c>
      <c r="E178" s="150">
        <v>138.0816216</v>
      </c>
      <c r="F178" s="151">
        <v>0</v>
      </c>
      <c r="G178" s="152">
        <f>E178*F178</f>
        <v>0</v>
      </c>
      <c r="H178" s="153">
        <v>0</v>
      </c>
      <c r="I178" s="154">
        <f>E178*H178</f>
        <v>0</v>
      </c>
      <c r="J178" s="153"/>
      <c r="K178" s="154">
        <f>E178*J178</f>
        <v>0</v>
      </c>
      <c r="O178" s="145"/>
      <c r="Z178" s="145"/>
      <c r="AA178" s="145">
        <v>8</v>
      </c>
      <c r="AB178" s="145">
        <v>0</v>
      </c>
      <c r="AC178" s="145">
        <v>3</v>
      </c>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55">
        <f>G178</f>
        <v>0</v>
      </c>
      <c r="BA178" s="145"/>
      <c r="BB178" s="145"/>
      <c r="BC178" s="145"/>
      <c r="BD178" s="145"/>
      <c r="BE178" s="145"/>
      <c r="BF178" s="145"/>
      <c r="BG178" s="145"/>
      <c r="BH178" s="145"/>
      <c r="BI178" s="145"/>
      <c r="CA178" s="145">
        <v>8</v>
      </c>
      <c r="CB178" s="145">
        <v>0</v>
      </c>
      <c r="CZ178" s="108">
        <v>1</v>
      </c>
    </row>
    <row r="179" spans="1:104" ht="12.75">
      <c r="A179" s="146">
        <v>36</v>
      </c>
      <c r="B179" s="147" t="s">
        <v>260</v>
      </c>
      <c r="C179" s="148" t="s">
        <v>261</v>
      </c>
      <c r="D179" s="149" t="s">
        <v>87</v>
      </c>
      <c r="E179" s="150">
        <v>46.0272072</v>
      </c>
      <c r="F179" s="151">
        <v>0</v>
      </c>
      <c r="G179" s="152">
        <f>E179*F179</f>
        <v>0</v>
      </c>
      <c r="H179" s="153">
        <v>0</v>
      </c>
      <c r="I179" s="154">
        <f>E179*H179</f>
        <v>0</v>
      </c>
      <c r="J179" s="153"/>
      <c r="K179" s="154">
        <f>E179*J179</f>
        <v>0</v>
      </c>
      <c r="O179" s="145"/>
      <c r="Z179" s="145"/>
      <c r="AA179" s="145">
        <v>8</v>
      </c>
      <c r="AB179" s="145">
        <v>0</v>
      </c>
      <c r="AC179" s="145">
        <v>3</v>
      </c>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55">
        <f>G179</f>
        <v>0</v>
      </c>
      <c r="BA179" s="145"/>
      <c r="BB179" s="145"/>
      <c r="BC179" s="145"/>
      <c r="BD179" s="145"/>
      <c r="BE179" s="145"/>
      <c r="BF179" s="145"/>
      <c r="BG179" s="145"/>
      <c r="BH179" s="145"/>
      <c r="BI179" s="145"/>
      <c r="CA179" s="145">
        <v>8</v>
      </c>
      <c r="CB179" s="145">
        <v>0</v>
      </c>
      <c r="CZ179" s="108">
        <v>1</v>
      </c>
    </row>
    <row r="180" spans="1:104" ht="12.75">
      <c r="A180" s="146">
        <v>37</v>
      </c>
      <c r="B180" s="147" t="s">
        <v>262</v>
      </c>
      <c r="C180" s="148" t="s">
        <v>263</v>
      </c>
      <c r="D180" s="149" t="s">
        <v>87</v>
      </c>
      <c r="E180" s="150">
        <v>1150.68018</v>
      </c>
      <c r="F180" s="151">
        <v>0</v>
      </c>
      <c r="G180" s="152">
        <f>E180*F180</f>
        <v>0</v>
      </c>
      <c r="H180" s="153">
        <v>0</v>
      </c>
      <c r="I180" s="154">
        <f>E180*H180</f>
        <v>0</v>
      </c>
      <c r="J180" s="153"/>
      <c r="K180" s="154">
        <f>E180*J180</f>
        <v>0</v>
      </c>
      <c r="O180" s="145"/>
      <c r="Z180" s="145"/>
      <c r="AA180" s="145">
        <v>8</v>
      </c>
      <c r="AB180" s="145">
        <v>0</v>
      </c>
      <c r="AC180" s="145">
        <v>3</v>
      </c>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55">
        <f>G180</f>
        <v>0</v>
      </c>
      <c r="BA180" s="145"/>
      <c r="BB180" s="145"/>
      <c r="BC180" s="145"/>
      <c r="BD180" s="145"/>
      <c r="BE180" s="145"/>
      <c r="BF180" s="145"/>
      <c r="BG180" s="145"/>
      <c r="BH180" s="145"/>
      <c r="BI180" s="145"/>
      <c r="CA180" s="145">
        <v>8</v>
      </c>
      <c r="CB180" s="145">
        <v>0</v>
      </c>
      <c r="CZ180" s="108">
        <v>1</v>
      </c>
    </row>
    <row r="181" spans="1:104" ht="12.75">
      <c r="A181" s="146">
        <v>38</v>
      </c>
      <c r="B181" s="147" t="s">
        <v>264</v>
      </c>
      <c r="C181" s="148" t="s">
        <v>265</v>
      </c>
      <c r="D181" s="149" t="s">
        <v>87</v>
      </c>
      <c r="E181" s="150">
        <v>46.0272072</v>
      </c>
      <c r="F181" s="151">
        <v>0</v>
      </c>
      <c r="G181" s="152">
        <f>E181*F181</f>
        <v>0</v>
      </c>
      <c r="H181" s="153">
        <v>0</v>
      </c>
      <c r="I181" s="154">
        <f>E181*H181</f>
        <v>0</v>
      </c>
      <c r="J181" s="153"/>
      <c r="K181" s="154">
        <f>E181*J181</f>
        <v>0</v>
      </c>
      <c r="O181" s="145"/>
      <c r="Z181" s="145"/>
      <c r="AA181" s="145">
        <v>8</v>
      </c>
      <c r="AB181" s="145">
        <v>0</v>
      </c>
      <c r="AC181" s="145">
        <v>3</v>
      </c>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55">
        <f>G181</f>
        <v>0</v>
      </c>
      <c r="BA181" s="145"/>
      <c r="BB181" s="145"/>
      <c r="BC181" s="145"/>
      <c r="BD181" s="145"/>
      <c r="BE181" s="145"/>
      <c r="BF181" s="145"/>
      <c r="BG181" s="145"/>
      <c r="BH181" s="145"/>
      <c r="BI181" s="145"/>
      <c r="CA181" s="145">
        <v>8</v>
      </c>
      <c r="CB181" s="145">
        <v>0</v>
      </c>
      <c r="CZ181" s="108">
        <v>1</v>
      </c>
    </row>
    <row r="182" spans="1:104" ht="12.75">
      <c r="A182" s="146">
        <v>39</v>
      </c>
      <c r="B182" s="147" t="s">
        <v>266</v>
      </c>
      <c r="C182" s="148" t="s">
        <v>267</v>
      </c>
      <c r="D182" s="149" t="s">
        <v>87</v>
      </c>
      <c r="E182" s="150">
        <v>276.1632432</v>
      </c>
      <c r="F182" s="151">
        <v>0</v>
      </c>
      <c r="G182" s="152">
        <f>E182*F182</f>
        <v>0</v>
      </c>
      <c r="H182" s="153">
        <v>0</v>
      </c>
      <c r="I182" s="154">
        <f>E182*H182</f>
        <v>0</v>
      </c>
      <c r="J182" s="153"/>
      <c r="K182" s="154">
        <f>E182*J182</f>
        <v>0</v>
      </c>
      <c r="O182" s="145"/>
      <c r="Z182" s="145"/>
      <c r="AA182" s="145">
        <v>8</v>
      </c>
      <c r="AB182" s="145">
        <v>0</v>
      </c>
      <c r="AC182" s="145">
        <v>3</v>
      </c>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55">
        <f>G182</f>
        <v>0</v>
      </c>
      <c r="BA182" s="145"/>
      <c r="BB182" s="145"/>
      <c r="BC182" s="145"/>
      <c r="BD182" s="145"/>
      <c r="BE182" s="145"/>
      <c r="BF182" s="145"/>
      <c r="BG182" s="145"/>
      <c r="BH182" s="145"/>
      <c r="BI182" s="145"/>
      <c r="CA182" s="145">
        <v>8</v>
      </c>
      <c r="CB182" s="145">
        <v>0</v>
      </c>
      <c r="CZ182" s="108">
        <v>1</v>
      </c>
    </row>
    <row r="183" spans="1:104" ht="12.75">
      <c r="A183" s="146">
        <v>40</v>
      </c>
      <c r="B183" s="147" t="s">
        <v>268</v>
      </c>
      <c r="C183" s="148" t="s">
        <v>269</v>
      </c>
      <c r="D183" s="149" t="s">
        <v>87</v>
      </c>
      <c r="E183" s="150">
        <v>46.0272072</v>
      </c>
      <c r="F183" s="151">
        <v>0</v>
      </c>
      <c r="G183" s="152">
        <f>E183*F183</f>
        <v>0</v>
      </c>
      <c r="H183" s="153">
        <v>0</v>
      </c>
      <c r="I183" s="154">
        <f>E183*H183</f>
        <v>0</v>
      </c>
      <c r="J183" s="153"/>
      <c r="K183" s="154">
        <f>E183*J183</f>
        <v>0</v>
      </c>
      <c r="O183" s="145"/>
      <c r="Z183" s="145"/>
      <c r="AA183" s="145">
        <v>8</v>
      </c>
      <c r="AB183" s="145">
        <v>0</v>
      </c>
      <c r="AC183" s="145">
        <v>3</v>
      </c>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55">
        <f>G183</f>
        <v>0</v>
      </c>
      <c r="BA183" s="145"/>
      <c r="BB183" s="145"/>
      <c r="BC183" s="145"/>
      <c r="BD183" s="145"/>
      <c r="BE183" s="145"/>
      <c r="BF183" s="145"/>
      <c r="BG183" s="145"/>
      <c r="BH183" s="145"/>
      <c r="BI183" s="145"/>
      <c r="CA183" s="145">
        <v>8</v>
      </c>
      <c r="CB183" s="145">
        <v>0</v>
      </c>
      <c r="CZ183" s="108">
        <v>1</v>
      </c>
    </row>
    <row r="184" spans="1:61" ht="12.75">
      <c r="A184" s="171" t="s">
        <v>49</v>
      </c>
      <c r="B184" s="172" t="s">
        <v>254</v>
      </c>
      <c r="C184" s="173" t="s">
        <v>255</v>
      </c>
      <c r="D184" s="174"/>
      <c r="E184" s="175"/>
      <c r="F184" s="175"/>
      <c r="G184" s="176">
        <f>SUM(G176:G183)</f>
        <v>0</v>
      </c>
      <c r="H184" s="177"/>
      <c r="I184" s="176">
        <f>SUM(I176:I183)</f>
        <v>0</v>
      </c>
      <c r="J184" s="178"/>
      <c r="K184" s="176">
        <f>SUM(K176:K183)</f>
        <v>0</v>
      </c>
      <c r="O184" s="145"/>
      <c r="X184" s="179">
        <f>K184</f>
        <v>0</v>
      </c>
      <c r="Y184" s="179">
        <f>I184</f>
        <v>0</v>
      </c>
      <c r="Z184" s="155">
        <f>G184</f>
        <v>0</v>
      </c>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80"/>
      <c r="BB184" s="180"/>
      <c r="BC184" s="180"/>
      <c r="BD184" s="180"/>
      <c r="BE184" s="180"/>
      <c r="BF184" s="180"/>
      <c r="BG184" s="145"/>
      <c r="BH184" s="145"/>
      <c r="BI184" s="145"/>
    </row>
    <row r="185" spans="1:58" ht="12.75">
      <c r="A185" s="181" t="s">
        <v>29</v>
      </c>
      <c r="B185" s="182" t="s">
        <v>50</v>
      </c>
      <c r="C185" s="183"/>
      <c r="D185" s="184"/>
      <c r="E185" s="185"/>
      <c r="F185" s="185"/>
      <c r="G185" s="186">
        <f>SUM(Z7:Z185)</f>
        <v>0</v>
      </c>
      <c r="H185" s="187"/>
      <c r="I185" s="186">
        <f>SUM(Y7:Y185)</f>
        <v>15.177641474</v>
      </c>
      <c r="J185" s="187"/>
      <c r="K185" s="186">
        <f>SUM(X7:X185)</f>
        <v>-45.02720720000001</v>
      </c>
      <c r="O185" s="145"/>
      <c r="BA185" s="188"/>
      <c r="BB185" s="188"/>
      <c r="BC185" s="188"/>
      <c r="BD185" s="188"/>
      <c r="BE185" s="188"/>
      <c r="BF185" s="188"/>
    </row>
    <row r="186" ht="12.75">
      <c r="E186" s="108"/>
    </row>
    <row r="187" spans="1:5" ht="12.75">
      <c r="A187" s="189" t="s">
        <v>31</v>
      </c>
      <c r="E187" s="108"/>
    </row>
    <row r="188" spans="1:7" ht="117.75" customHeight="1">
      <c r="A188" s="190"/>
      <c r="B188" s="191"/>
      <c r="C188" s="191"/>
      <c r="D188" s="191"/>
      <c r="E188" s="191"/>
      <c r="F188" s="191"/>
      <c r="G188" s="192"/>
    </row>
    <row r="189" ht="12.75">
      <c r="E189" s="108"/>
    </row>
    <row r="190" ht="12.75">
      <c r="E190" s="108"/>
    </row>
    <row r="191" ht="12.75">
      <c r="E191" s="108"/>
    </row>
    <row r="192" ht="12.75">
      <c r="E192" s="108"/>
    </row>
    <row r="193" ht="12.75">
      <c r="E193" s="108"/>
    </row>
    <row r="194" ht="12.75">
      <c r="E194" s="108"/>
    </row>
    <row r="195" ht="12.75">
      <c r="E195" s="108"/>
    </row>
    <row r="196" ht="12.75">
      <c r="E196" s="108"/>
    </row>
    <row r="197" ht="12.75">
      <c r="E197" s="108"/>
    </row>
    <row r="198" ht="12.75">
      <c r="E198" s="108"/>
    </row>
    <row r="199" ht="12.75">
      <c r="E199" s="108"/>
    </row>
    <row r="200" ht="12.75">
      <c r="E200" s="108"/>
    </row>
    <row r="201" ht="12.75">
      <c r="E201" s="108"/>
    </row>
    <row r="202" ht="12.75">
      <c r="E202" s="108"/>
    </row>
    <row r="203" ht="12.75">
      <c r="E203" s="108"/>
    </row>
    <row r="204" ht="12.75">
      <c r="E204" s="108"/>
    </row>
    <row r="205" ht="12.75">
      <c r="E205" s="108"/>
    </row>
    <row r="206" ht="12.75">
      <c r="E206" s="108"/>
    </row>
    <row r="207" ht="12.75">
      <c r="E207" s="108"/>
    </row>
    <row r="208" ht="12.75">
      <c r="E208" s="108"/>
    </row>
    <row r="209" spans="1:7" ht="12.75">
      <c r="A209" s="169"/>
      <c r="B209" s="169"/>
      <c r="C209" s="169"/>
      <c r="D209" s="169"/>
      <c r="E209" s="169"/>
      <c r="F209" s="169"/>
      <c r="G209" s="169"/>
    </row>
    <row r="210" spans="1:7" ht="12.75">
      <c r="A210" s="169"/>
      <c r="B210" s="169"/>
      <c r="C210" s="169"/>
      <c r="D210" s="169"/>
      <c r="E210" s="169"/>
      <c r="F210" s="169"/>
      <c r="G210" s="169"/>
    </row>
    <row r="211" spans="1:7" ht="12.75">
      <c r="A211" s="169"/>
      <c r="B211" s="169"/>
      <c r="C211" s="169"/>
      <c r="D211" s="169"/>
      <c r="E211" s="169"/>
      <c r="F211" s="169"/>
      <c r="G211" s="169"/>
    </row>
    <row r="212" spans="1:7" ht="12.75">
      <c r="A212" s="169"/>
      <c r="B212" s="169"/>
      <c r="C212" s="169"/>
      <c r="D212" s="169"/>
      <c r="E212" s="169"/>
      <c r="F212" s="169"/>
      <c r="G212" s="169"/>
    </row>
    <row r="213" ht="12.75">
      <c r="E213" s="108"/>
    </row>
    <row r="214" ht="12.75">
      <c r="E214" s="108"/>
    </row>
    <row r="215" ht="12.75">
      <c r="E215" s="108"/>
    </row>
    <row r="216" ht="12.75">
      <c r="E216" s="108"/>
    </row>
    <row r="217" ht="12.75">
      <c r="E217" s="108"/>
    </row>
    <row r="218" ht="12.75">
      <c r="E218" s="108"/>
    </row>
    <row r="219" ht="12.75">
      <c r="E219" s="108"/>
    </row>
    <row r="220" ht="12.75">
      <c r="E220" s="108"/>
    </row>
    <row r="221" ht="12.75">
      <c r="E221" s="108"/>
    </row>
    <row r="222" ht="12.75">
      <c r="E222" s="108"/>
    </row>
    <row r="223" ht="12.75">
      <c r="E223" s="108"/>
    </row>
    <row r="224" ht="12.75">
      <c r="E224" s="108"/>
    </row>
    <row r="225" ht="12.75">
      <c r="E225" s="108"/>
    </row>
    <row r="226" ht="12.75">
      <c r="E226" s="108"/>
    </row>
    <row r="227" ht="12.75">
      <c r="E227" s="108"/>
    </row>
    <row r="228" ht="12.75">
      <c r="E228" s="108"/>
    </row>
    <row r="229" ht="12.75">
      <c r="E229" s="108"/>
    </row>
    <row r="230" ht="12.75">
      <c r="E230" s="108"/>
    </row>
    <row r="231" ht="12.75">
      <c r="E231" s="108"/>
    </row>
    <row r="232" ht="12.75">
      <c r="E232" s="108"/>
    </row>
    <row r="233" ht="12.75">
      <c r="E233" s="108"/>
    </row>
    <row r="234" ht="12.75">
      <c r="E234" s="108"/>
    </row>
    <row r="235" ht="12.75">
      <c r="E235" s="108"/>
    </row>
    <row r="236" ht="12.75">
      <c r="E236" s="108"/>
    </row>
    <row r="237" ht="12.75">
      <c r="E237" s="108"/>
    </row>
    <row r="238" ht="12.75">
      <c r="E238" s="108"/>
    </row>
    <row r="239" ht="12.75">
      <c r="E239" s="108"/>
    </row>
    <row r="240" ht="12.75">
      <c r="E240" s="108"/>
    </row>
    <row r="241" ht="12.75">
      <c r="E241" s="108"/>
    </row>
    <row r="242" ht="12.75">
      <c r="E242" s="108"/>
    </row>
    <row r="243" ht="12.75">
      <c r="E243" s="108"/>
    </row>
    <row r="244" spans="1:2" ht="12.75">
      <c r="A244" s="193"/>
      <c r="B244" s="193"/>
    </row>
    <row r="245" spans="1:7" ht="12.75">
      <c r="A245" s="169"/>
      <c r="B245" s="169"/>
      <c r="C245" s="194"/>
      <c r="D245" s="194"/>
      <c r="E245" s="195"/>
      <c r="F245" s="194"/>
      <c r="G245" s="196"/>
    </row>
    <row r="246" spans="1:7" ht="12.75">
      <c r="A246" s="197"/>
      <c r="B246" s="197"/>
      <c r="C246" s="169"/>
      <c r="D246" s="169"/>
      <c r="E246" s="198"/>
      <c r="F246" s="169"/>
      <c r="G246" s="169"/>
    </row>
    <row r="247" spans="1:7" ht="12.75">
      <c r="A247" s="169"/>
      <c r="B247" s="169"/>
      <c r="C247" s="169"/>
      <c r="D247" s="169"/>
      <c r="E247" s="198"/>
      <c r="F247" s="169"/>
      <c r="G247" s="169"/>
    </row>
    <row r="248" spans="1:7" ht="12.75">
      <c r="A248" s="169"/>
      <c r="B248" s="169"/>
      <c r="C248" s="169"/>
      <c r="D248" s="169"/>
      <c r="E248" s="198"/>
      <c r="F248" s="169"/>
      <c r="G248" s="169"/>
    </row>
    <row r="249" spans="1:7" ht="12.75">
      <c r="A249" s="169"/>
      <c r="B249" s="169"/>
      <c r="C249" s="169"/>
      <c r="D249" s="169"/>
      <c r="E249" s="198"/>
      <c r="F249" s="169"/>
      <c r="G249" s="169"/>
    </row>
    <row r="250" spans="1:7" ht="12.75">
      <c r="A250" s="169"/>
      <c r="B250" s="169"/>
      <c r="C250" s="169"/>
      <c r="D250" s="169"/>
      <c r="E250" s="198"/>
      <c r="F250" s="169"/>
      <c r="G250" s="169"/>
    </row>
    <row r="251" spans="1:7" ht="12.75">
      <c r="A251" s="169"/>
      <c r="B251" s="169"/>
      <c r="C251" s="169"/>
      <c r="D251" s="169"/>
      <c r="E251" s="198"/>
      <c r="F251" s="169"/>
      <c r="G251" s="169"/>
    </row>
    <row r="252" spans="1:7" ht="12.75">
      <c r="A252" s="169"/>
      <c r="B252" s="169"/>
      <c r="C252" s="169"/>
      <c r="D252" s="169"/>
      <c r="E252" s="198"/>
      <c r="F252" s="169"/>
      <c r="G252" s="169"/>
    </row>
    <row r="253" spans="1:7" ht="12.75">
      <c r="A253" s="169"/>
      <c r="B253" s="169"/>
      <c r="C253" s="169"/>
      <c r="D253" s="169"/>
      <c r="E253" s="198"/>
      <c r="F253" s="169"/>
      <c r="G253" s="169"/>
    </row>
    <row r="254" spans="1:7" ht="12.75">
      <c r="A254" s="169"/>
      <c r="B254" s="169"/>
      <c r="C254" s="169"/>
      <c r="D254" s="169"/>
      <c r="E254" s="198"/>
      <c r="F254" s="169"/>
      <c r="G254" s="169"/>
    </row>
    <row r="255" spans="1:7" ht="12.75">
      <c r="A255" s="169"/>
      <c r="B255" s="169"/>
      <c r="C255" s="169"/>
      <c r="D255" s="169"/>
      <c r="E255" s="198"/>
      <c r="F255" s="169"/>
      <c r="G255" s="169"/>
    </row>
    <row r="256" spans="1:7" ht="12.75">
      <c r="A256" s="169"/>
      <c r="B256" s="169"/>
      <c r="C256" s="169"/>
      <c r="D256" s="169"/>
      <c r="E256" s="198"/>
      <c r="F256" s="169"/>
      <c r="G256" s="169"/>
    </row>
    <row r="257" spans="1:7" ht="12.75">
      <c r="A257" s="169"/>
      <c r="B257" s="169"/>
      <c r="C257" s="169"/>
      <c r="D257" s="169"/>
      <c r="E257" s="198"/>
      <c r="F257" s="169"/>
      <c r="G257" s="169"/>
    </row>
    <row r="258" spans="1:7" ht="12.75">
      <c r="A258" s="169"/>
      <c r="B258" s="169"/>
      <c r="C258" s="169"/>
      <c r="D258" s="169"/>
      <c r="E258" s="198"/>
      <c r="F258" s="169"/>
      <c r="G258" s="169"/>
    </row>
  </sheetData>
  <sheetProtection algorithmName="SHA-512" hashValue="JWqbs8y2ul9l3Oa2EBFyUwIUwxiiI4y+6c2AQTT33XnyU3qfk1ZY94SIttEnwR1shTnGPWXztIiYYGH4HG3W7g==" saltValue="akQk9aZtN8+FRoSxSVlzeA==" spinCount="100000" sheet="1"/>
  <mergeCells count="114">
    <mergeCell ref="C174:D174"/>
    <mergeCell ref="C168:D168"/>
    <mergeCell ref="C169:D169"/>
    <mergeCell ref="C170:D170"/>
    <mergeCell ref="C171:D171"/>
    <mergeCell ref="C172:D172"/>
    <mergeCell ref="C173:D173"/>
    <mergeCell ref="C156:G156"/>
    <mergeCell ref="C161:G161"/>
    <mergeCell ref="C162:G162"/>
    <mergeCell ref="C163:D163"/>
    <mergeCell ref="C164:D164"/>
    <mergeCell ref="C165:D165"/>
    <mergeCell ref="C166:D166"/>
    <mergeCell ref="C167:D167"/>
    <mergeCell ref="C146:D146"/>
    <mergeCell ref="C152:G152"/>
    <mergeCell ref="C153:G153"/>
    <mergeCell ref="C154:G154"/>
    <mergeCell ref="C155:G155"/>
    <mergeCell ref="C134:G134"/>
    <mergeCell ref="C135:G135"/>
    <mergeCell ref="C136:D136"/>
    <mergeCell ref="C138:G138"/>
    <mergeCell ref="C139:D139"/>
    <mergeCell ref="C126:D126"/>
    <mergeCell ref="C128:G128"/>
    <mergeCell ref="C129:G129"/>
    <mergeCell ref="C130:G130"/>
    <mergeCell ref="C131:D131"/>
    <mergeCell ref="C133:G133"/>
    <mergeCell ref="C119:D119"/>
    <mergeCell ref="C120:D120"/>
    <mergeCell ref="C121:D121"/>
    <mergeCell ref="C123:G123"/>
    <mergeCell ref="C124:G124"/>
    <mergeCell ref="C125:G125"/>
    <mergeCell ref="C107:D107"/>
    <mergeCell ref="C108:D108"/>
    <mergeCell ref="C109:D109"/>
    <mergeCell ref="C111:G111"/>
    <mergeCell ref="C115:G115"/>
    <mergeCell ref="C116:G116"/>
    <mergeCell ref="C117:G117"/>
    <mergeCell ref="C118:D118"/>
    <mergeCell ref="C98:G98"/>
    <mergeCell ref="C99:G99"/>
    <mergeCell ref="C100:G100"/>
    <mergeCell ref="C101:D101"/>
    <mergeCell ref="C103:D103"/>
    <mergeCell ref="C104:D104"/>
    <mergeCell ref="C105:D105"/>
    <mergeCell ref="C106:D106"/>
    <mergeCell ref="C87:G87"/>
    <mergeCell ref="C88:G88"/>
    <mergeCell ref="C89:G89"/>
    <mergeCell ref="C90:G90"/>
    <mergeCell ref="C91:G91"/>
    <mergeCell ref="C92:G92"/>
    <mergeCell ref="C93:D93"/>
    <mergeCell ref="C94:D94"/>
    <mergeCell ref="C81:G81"/>
    <mergeCell ref="C82:D82"/>
    <mergeCell ref="C83:D83"/>
    <mergeCell ref="C73:G73"/>
    <mergeCell ref="C74:G74"/>
    <mergeCell ref="C75:G75"/>
    <mergeCell ref="C77:G77"/>
    <mergeCell ref="C63:D63"/>
    <mergeCell ref="C64:D64"/>
    <mergeCell ref="C65:D65"/>
    <mergeCell ref="C66:D66"/>
    <mergeCell ref="C67:D67"/>
    <mergeCell ref="C69:D69"/>
    <mergeCell ref="C54:D54"/>
    <mergeCell ref="C56:D56"/>
    <mergeCell ref="C57:D57"/>
    <mergeCell ref="C59:D59"/>
    <mergeCell ref="C60:D60"/>
    <mergeCell ref="C62:D62"/>
    <mergeCell ref="C43:D43"/>
    <mergeCell ref="C45:D45"/>
    <mergeCell ref="C47:G47"/>
    <mergeCell ref="C48:G48"/>
    <mergeCell ref="C49:G49"/>
    <mergeCell ref="C51:D51"/>
    <mergeCell ref="C52:D52"/>
    <mergeCell ref="C53:D53"/>
    <mergeCell ref="C33:G33"/>
    <mergeCell ref="C34:G34"/>
    <mergeCell ref="C35:G35"/>
    <mergeCell ref="C36:G36"/>
    <mergeCell ref="C37:G37"/>
    <mergeCell ref="C38:D38"/>
    <mergeCell ref="C39:D39"/>
    <mergeCell ref="C24:D24"/>
    <mergeCell ref="C25:D25"/>
    <mergeCell ref="C26:D26"/>
    <mergeCell ref="C27:D27"/>
    <mergeCell ref="C29:D29"/>
    <mergeCell ref="C17:D17"/>
    <mergeCell ref="C19:G19"/>
    <mergeCell ref="C20:D20"/>
    <mergeCell ref="C21:D21"/>
    <mergeCell ref="C22:D22"/>
    <mergeCell ref="C23:D23"/>
    <mergeCell ref="A1:G1"/>
    <mergeCell ref="A188:G188"/>
    <mergeCell ref="C9:G9"/>
    <mergeCell ref="C10:D10"/>
    <mergeCell ref="C12:G12"/>
    <mergeCell ref="C13:D13"/>
    <mergeCell ref="C15:G15"/>
    <mergeCell ref="C16:D16"/>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9"/>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305</v>
      </c>
      <c r="E3" s="116"/>
      <c r="F3" s="117"/>
      <c r="G3" s="118"/>
    </row>
    <row r="4" spans="1:7" ht="13.5" customHeight="1" thickBot="1">
      <c r="A4" s="119" t="s">
        <v>34</v>
      </c>
      <c r="B4" s="120"/>
      <c r="C4" s="121"/>
      <c r="D4" s="122" t="s">
        <v>306</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271</v>
      </c>
      <c r="C7" s="137" t="s">
        <v>272</v>
      </c>
      <c r="D7" s="138"/>
      <c r="E7" s="139"/>
      <c r="F7" s="139"/>
      <c r="G7" s="140"/>
      <c r="H7" s="141"/>
      <c r="I7" s="142"/>
      <c r="J7" s="143"/>
      <c r="K7" s="144"/>
      <c r="O7" s="145"/>
    </row>
    <row r="8" spans="1:104" ht="22.5">
      <c r="A8" s="146">
        <v>1</v>
      </c>
      <c r="B8" s="147" t="s">
        <v>47</v>
      </c>
      <c r="C8" s="148" t="s">
        <v>273</v>
      </c>
      <c r="D8" s="149" t="s">
        <v>274</v>
      </c>
      <c r="E8" s="150">
        <v>1</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61" ht="12.75">
      <c r="A9" s="156"/>
      <c r="B9" s="157"/>
      <c r="C9" s="158" t="s">
        <v>275</v>
      </c>
      <c r="D9" s="159"/>
      <c r="E9" s="159"/>
      <c r="F9" s="159"/>
      <c r="G9" s="160"/>
      <c r="I9" s="161"/>
      <c r="K9" s="161"/>
      <c r="L9" s="162" t="s">
        <v>275</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61" ht="12.75">
      <c r="A10" s="156"/>
      <c r="B10" s="157"/>
      <c r="C10" s="158" t="s">
        <v>276</v>
      </c>
      <c r="D10" s="159"/>
      <c r="E10" s="159"/>
      <c r="F10" s="159"/>
      <c r="G10" s="160"/>
      <c r="I10" s="161"/>
      <c r="K10" s="161"/>
      <c r="L10" s="162" t="s">
        <v>276</v>
      </c>
      <c r="O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1:104" ht="33.75">
      <c r="A11" s="146">
        <v>2</v>
      </c>
      <c r="B11" s="147" t="s">
        <v>277</v>
      </c>
      <c r="C11" s="148" t="s">
        <v>278</v>
      </c>
      <c r="D11" s="149" t="s">
        <v>274</v>
      </c>
      <c r="E11" s="150">
        <v>1</v>
      </c>
      <c r="F11" s="151">
        <v>0</v>
      </c>
      <c r="G11" s="152">
        <f>E11*F11</f>
        <v>0</v>
      </c>
      <c r="H11" s="153">
        <v>0</v>
      </c>
      <c r="I11" s="154">
        <f>E11*H11</f>
        <v>0</v>
      </c>
      <c r="J11" s="153"/>
      <c r="K11" s="154">
        <f>E11*J11</f>
        <v>0</v>
      </c>
      <c r="O11" s="145"/>
      <c r="Z11" s="145"/>
      <c r="AA11" s="145">
        <v>12</v>
      </c>
      <c r="AB11" s="145">
        <v>0</v>
      </c>
      <c r="AC11" s="145">
        <v>2</v>
      </c>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55">
        <f>G11</f>
        <v>0</v>
      </c>
      <c r="BA11" s="145"/>
      <c r="BB11" s="145"/>
      <c r="BC11" s="145"/>
      <c r="BD11" s="145"/>
      <c r="BE11" s="145"/>
      <c r="BF11" s="145"/>
      <c r="BG11" s="145"/>
      <c r="BH11" s="145"/>
      <c r="BI11" s="145"/>
      <c r="CA11" s="145">
        <v>12</v>
      </c>
      <c r="CB11" s="145">
        <v>0</v>
      </c>
      <c r="CZ11" s="108">
        <v>4</v>
      </c>
    </row>
    <row r="12" spans="1:104" ht="22.5">
      <c r="A12" s="146">
        <v>3</v>
      </c>
      <c r="B12" s="147" t="s">
        <v>74</v>
      </c>
      <c r="C12" s="148" t="s">
        <v>279</v>
      </c>
      <c r="D12" s="149" t="s">
        <v>280</v>
      </c>
      <c r="E12" s="150">
        <v>1</v>
      </c>
      <c r="F12" s="151">
        <v>0</v>
      </c>
      <c r="G12" s="152">
        <f>E12*F12</f>
        <v>0</v>
      </c>
      <c r="H12" s="153">
        <v>0</v>
      </c>
      <c r="I12" s="154">
        <f>E12*H12</f>
        <v>0</v>
      </c>
      <c r="J12" s="153"/>
      <c r="K12" s="154">
        <f>E12*J12</f>
        <v>0</v>
      </c>
      <c r="O12" s="145"/>
      <c r="Z12" s="145"/>
      <c r="AA12" s="145">
        <v>12</v>
      </c>
      <c r="AB12" s="145">
        <v>0</v>
      </c>
      <c r="AC12" s="145">
        <v>3</v>
      </c>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55">
        <f>G12</f>
        <v>0</v>
      </c>
      <c r="BA12" s="145"/>
      <c r="BB12" s="145"/>
      <c r="BC12" s="145"/>
      <c r="BD12" s="145"/>
      <c r="BE12" s="145"/>
      <c r="BF12" s="145"/>
      <c r="BG12" s="145"/>
      <c r="BH12" s="145"/>
      <c r="BI12" s="145"/>
      <c r="CA12" s="145">
        <v>12</v>
      </c>
      <c r="CB12" s="145">
        <v>0</v>
      </c>
      <c r="CZ12" s="108">
        <v>4</v>
      </c>
    </row>
    <row r="13" spans="1:104" ht="22.5">
      <c r="A13" s="146">
        <v>4</v>
      </c>
      <c r="B13" s="147" t="s">
        <v>105</v>
      </c>
      <c r="C13" s="148" t="s">
        <v>281</v>
      </c>
      <c r="D13" s="149" t="s">
        <v>274</v>
      </c>
      <c r="E13" s="150">
        <v>1</v>
      </c>
      <c r="F13" s="151">
        <v>0</v>
      </c>
      <c r="G13" s="152">
        <f>E13*F13</f>
        <v>0</v>
      </c>
      <c r="H13" s="153">
        <v>0</v>
      </c>
      <c r="I13" s="154">
        <f>E13*H13</f>
        <v>0</v>
      </c>
      <c r="J13" s="153"/>
      <c r="K13" s="154">
        <f>E13*J13</f>
        <v>0</v>
      </c>
      <c r="O13" s="145"/>
      <c r="Z13" s="145"/>
      <c r="AA13" s="145">
        <v>12</v>
      </c>
      <c r="AB13" s="145">
        <v>0</v>
      </c>
      <c r="AC13" s="145">
        <v>4</v>
      </c>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55">
        <f>G13</f>
        <v>0</v>
      </c>
      <c r="BA13" s="145"/>
      <c r="BB13" s="145"/>
      <c r="BC13" s="145"/>
      <c r="BD13" s="145"/>
      <c r="BE13" s="145"/>
      <c r="BF13" s="145"/>
      <c r="BG13" s="145"/>
      <c r="BH13" s="145"/>
      <c r="BI13" s="145"/>
      <c r="CA13" s="145">
        <v>12</v>
      </c>
      <c r="CB13" s="145">
        <v>0</v>
      </c>
      <c r="CZ13" s="108">
        <v>4</v>
      </c>
    </row>
    <row r="14" spans="1:104" ht="22.5">
      <c r="A14" s="146">
        <v>5</v>
      </c>
      <c r="B14" s="147" t="s">
        <v>282</v>
      </c>
      <c r="C14" s="148" t="s">
        <v>283</v>
      </c>
      <c r="D14" s="149" t="s">
        <v>274</v>
      </c>
      <c r="E14" s="150">
        <v>1</v>
      </c>
      <c r="F14" s="151">
        <v>0</v>
      </c>
      <c r="G14" s="152">
        <f>E14*F14</f>
        <v>0</v>
      </c>
      <c r="H14" s="153">
        <v>0</v>
      </c>
      <c r="I14" s="154">
        <f>E14*H14</f>
        <v>0</v>
      </c>
      <c r="J14" s="153"/>
      <c r="K14" s="154">
        <f>E14*J14</f>
        <v>0</v>
      </c>
      <c r="O14" s="145"/>
      <c r="Z14" s="145"/>
      <c r="AA14" s="145">
        <v>12</v>
      </c>
      <c r="AB14" s="145">
        <v>0</v>
      </c>
      <c r="AC14" s="145">
        <v>5</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12</v>
      </c>
      <c r="CB14" s="145">
        <v>0</v>
      </c>
      <c r="CZ14" s="108">
        <v>4</v>
      </c>
    </row>
    <row r="15" spans="1:104" ht="22.5">
      <c r="A15" s="146">
        <v>6</v>
      </c>
      <c r="B15" s="147" t="s">
        <v>284</v>
      </c>
      <c r="C15" s="148" t="s">
        <v>285</v>
      </c>
      <c r="D15" s="149" t="s">
        <v>48</v>
      </c>
      <c r="E15" s="150">
        <v>98</v>
      </c>
      <c r="F15" s="151">
        <v>0</v>
      </c>
      <c r="G15" s="152">
        <f>E15*F15</f>
        <v>0</v>
      </c>
      <c r="H15" s="153">
        <v>0</v>
      </c>
      <c r="I15" s="154">
        <f>E15*H15</f>
        <v>0</v>
      </c>
      <c r="J15" s="153"/>
      <c r="K15" s="154">
        <f>E15*J15</f>
        <v>0</v>
      </c>
      <c r="O15" s="145"/>
      <c r="Z15" s="145"/>
      <c r="AA15" s="145">
        <v>12</v>
      </c>
      <c r="AB15" s="145">
        <v>0</v>
      </c>
      <c r="AC15" s="145">
        <v>6</v>
      </c>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55">
        <f>G15</f>
        <v>0</v>
      </c>
      <c r="BA15" s="145"/>
      <c r="BB15" s="145"/>
      <c r="BC15" s="145"/>
      <c r="BD15" s="145"/>
      <c r="BE15" s="145"/>
      <c r="BF15" s="145"/>
      <c r="BG15" s="145"/>
      <c r="BH15" s="145"/>
      <c r="BI15" s="145"/>
      <c r="CA15" s="145">
        <v>12</v>
      </c>
      <c r="CB15" s="145">
        <v>0</v>
      </c>
      <c r="CZ15" s="108">
        <v>4</v>
      </c>
    </row>
    <row r="16" spans="1:104" ht="22.5">
      <c r="A16" s="146">
        <v>7</v>
      </c>
      <c r="B16" s="147" t="s">
        <v>286</v>
      </c>
      <c r="C16" s="148" t="s">
        <v>287</v>
      </c>
      <c r="D16" s="149" t="s">
        <v>48</v>
      </c>
      <c r="E16" s="150">
        <v>107</v>
      </c>
      <c r="F16" s="151">
        <v>0</v>
      </c>
      <c r="G16" s="152">
        <f>E16*F16</f>
        <v>0</v>
      </c>
      <c r="H16" s="153">
        <v>0</v>
      </c>
      <c r="I16" s="154">
        <f>E16*H16</f>
        <v>0</v>
      </c>
      <c r="J16" s="153"/>
      <c r="K16" s="154">
        <f>E16*J16</f>
        <v>0</v>
      </c>
      <c r="O16" s="145"/>
      <c r="Z16" s="145"/>
      <c r="AA16" s="145">
        <v>12</v>
      </c>
      <c r="AB16" s="145">
        <v>0</v>
      </c>
      <c r="AC16" s="145">
        <v>7</v>
      </c>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55">
        <f>G16</f>
        <v>0</v>
      </c>
      <c r="BA16" s="145"/>
      <c r="BB16" s="145"/>
      <c r="BC16" s="145"/>
      <c r="BD16" s="145"/>
      <c r="BE16" s="145"/>
      <c r="BF16" s="145"/>
      <c r="BG16" s="145"/>
      <c r="BH16" s="145"/>
      <c r="BI16" s="145"/>
      <c r="CA16" s="145">
        <v>12</v>
      </c>
      <c r="CB16" s="145">
        <v>0</v>
      </c>
      <c r="CZ16" s="108">
        <v>4</v>
      </c>
    </row>
    <row r="17" spans="1:104" ht="12.75">
      <c r="A17" s="146">
        <v>8</v>
      </c>
      <c r="B17" s="147" t="s">
        <v>288</v>
      </c>
      <c r="C17" s="148" t="s">
        <v>289</v>
      </c>
      <c r="D17" s="149" t="s">
        <v>274</v>
      </c>
      <c r="E17" s="150">
        <v>1</v>
      </c>
      <c r="F17" s="151">
        <v>0</v>
      </c>
      <c r="G17" s="152">
        <f>E17*F17</f>
        <v>0</v>
      </c>
      <c r="H17" s="153">
        <v>0</v>
      </c>
      <c r="I17" s="154">
        <f>E17*H17</f>
        <v>0</v>
      </c>
      <c r="J17" s="153"/>
      <c r="K17" s="154">
        <f>E17*J17</f>
        <v>0</v>
      </c>
      <c r="O17" s="145"/>
      <c r="Z17" s="145"/>
      <c r="AA17" s="145">
        <v>12</v>
      </c>
      <c r="AB17" s="145">
        <v>0</v>
      </c>
      <c r="AC17" s="145">
        <v>8</v>
      </c>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55">
        <f>G17</f>
        <v>0</v>
      </c>
      <c r="BA17" s="145"/>
      <c r="BB17" s="145"/>
      <c r="BC17" s="145"/>
      <c r="BD17" s="145"/>
      <c r="BE17" s="145"/>
      <c r="BF17" s="145"/>
      <c r="BG17" s="145"/>
      <c r="BH17" s="145"/>
      <c r="BI17" s="145"/>
      <c r="CA17" s="145">
        <v>12</v>
      </c>
      <c r="CB17" s="145">
        <v>0</v>
      </c>
      <c r="CZ17" s="108">
        <v>4</v>
      </c>
    </row>
    <row r="18" spans="1:104" ht="12.75">
      <c r="A18" s="146">
        <v>9</v>
      </c>
      <c r="B18" s="147" t="s">
        <v>153</v>
      </c>
      <c r="C18" s="148" t="s">
        <v>290</v>
      </c>
      <c r="D18" s="149" t="s">
        <v>274</v>
      </c>
      <c r="E18" s="150">
        <v>1</v>
      </c>
      <c r="F18" s="151">
        <v>0</v>
      </c>
      <c r="G18" s="152">
        <f>E18*F18</f>
        <v>0</v>
      </c>
      <c r="H18" s="153">
        <v>0</v>
      </c>
      <c r="I18" s="154">
        <f>E18*H18</f>
        <v>0</v>
      </c>
      <c r="J18" s="153"/>
      <c r="K18" s="154">
        <f>E18*J18</f>
        <v>0</v>
      </c>
      <c r="O18" s="145"/>
      <c r="Z18" s="145"/>
      <c r="AA18" s="145">
        <v>12</v>
      </c>
      <c r="AB18" s="145">
        <v>0</v>
      </c>
      <c r="AC18" s="145">
        <v>9</v>
      </c>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55">
        <f>G18</f>
        <v>0</v>
      </c>
      <c r="BA18" s="145"/>
      <c r="BB18" s="145"/>
      <c r="BC18" s="145"/>
      <c r="BD18" s="145"/>
      <c r="BE18" s="145"/>
      <c r="BF18" s="145"/>
      <c r="BG18" s="145"/>
      <c r="BH18" s="145"/>
      <c r="BI18" s="145"/>
      <c r="CA18" s="145">
        <v>12</v>
      </c>
      <c r="CB18" s="145">
        <v>0</v>
      </c>
      <c r="CZ18" s="108">
        <v>4</v>
      </c>
    </row>
    <row r="19" spans="1:104" ht="12.75">
      <c r="A19" s="146">
        <v>10</v>
      </c>
      <c r="B19" s="147" t="s">
        <v>291</v>
      </c>
      <c r="C19" s="148" t="s">
        <v>292</v>
      </c>
      <c r="D19" s="149" t="s">
        <v>274</v>
      </c>
      <c r="E19" s="150">
        <v>1</v>
      </c>
      <c r="F19" s="151">
        <v>0</v>
      </c>
      <c r="G19" s="152">
        <f>E19*F19</f>
        <v>0</v>
      </c>
      <c r="H19" s="153">
        <v>0</v>
      </c>
      <c r="I19" s="154">
        <f>E19*H19</f>
        <v>0</v>
      </c>
      <c r="J19" s="153"/>
      <c r="K19" s="154">
        <f>E19*J19</f>
        <v>0</v>
      </c>
      <c r="O19" s="145"/>
      <c r="Z19" s="145"/>
      <c r="AA19" s="145">
        <v>12</v>
      </c>
      <c r="AB19" s="145">
        <v>0</v>
      </c>
      <c r="AC19" s="145">
        <v>10</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4</v>
      </c>
    </row>
    <row r="20" spans="1:104" ht="12.75">
      <c r="A20" s="146">
        <v>11</v>
      </c>
      <c r="B20" s="147" t="s">
        <v>293</v>
      </c>
      <c r="C20" s="148" t="s">
        <v>294</v>
      </c>
      <c r="D20" s="149" t="s">
        <v>274</v>
      </c>
      <c r="E20" s="150">
        <v>1</v>
      </c>
      <c r="F20" s="151">
        <v>0</v>
      </c>
      <c r="G20" s="152">
        <f>E20*F20</f>
        <v>0</v>
      </c>
      <c r="H20" s="153">
        <v>0</v>
      </c>
      <c r="I20" s="154">
        <f>E20*H20</f>
        <v>0</v>
      </c>
      <c r="J20" s="153"/>
      <c r="K20" s="154">
        <f>E20*J20</f>
        <v>0</v>
      </c>
      <c r="O20" s="145"/>
      <c r="Z20" s="145"/>
      <c r="AA20" s="145">
        <v>12</v>
      </c>
      <c r="AB20" s="145">
        <v>0</v>
      </c>
      <c r="AC20" s="145">
        <v>11</v>
      </c>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55">
        <f>G20</f>
        <v>0</v>
      </c>
      <c r="BA20" s="145"/>
      <c r="BB20" s="145"/>
      <c r="BC20" s="145"/>
      <c r="BD20" s="145"/>
      <c r="BE20" s="145"/>
      <c r="BF20" s="145"/>
      <c r="BG20" s="145"/>
      <c r="BH20" s="145"/>
      <c r="BI20" s="145"/>
      <c r="CA20" s="145">
        <v>12</v>
      </c>
      <c r="CB20" s="145">
        <v>0</v>
      </c>
      <c r="CZ20" s="108">
        <v>4</v>
      </c>
    </row>
    <row r="21" spans="1:104" ht="12.75">
      <c r="A21" s="146">
        <v>12</v>
      </c>
      <c r="B21" s="147" t="s">
        <v>295</v>
      </c>
      <c r="C21" s="148" t="s">
        <v>296</v>
      </c>
      <c r="D21" s="149" t="s">
        <v>274</v>
      </c>
      <c r="E21" s="150">
        <v>1</v>
      </c>
      <c r="F21" s="151">
        <v>0</v>
      </c>
      <c r="G21" s="152">
        <f>E21*F21</f>
        <v>0</v>
      </c>
      <c r="H21" s="153">
        <v>0</v>
      </c>
      <c r="I21" s="154">
        <f>E21*H21</f>
        <v>0</v>
      </c>
      <c r="J21" s="153"/>
      <c r="K21" s="154">
        <f>E21*J21</f>
        <v>0</v>
      </c>
      <c r="O21" s="145"/>
      <c r="Z21" s="145"/>
      <c r="AA21" s="145">
        <v>12</v>
      </c>
      <c r="AB21" s="145">
        <v>0</v>
      </c>
      <c r="AC21" s="145">
        <v>12</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12</v>
      </c>
      <c r="CB21" s="145">
        <v>0</v>
      </c>
      <c r="CZ21" s="108">
        <v>4</v>
      </c>
    </row>
    <row r="22" spans="1:104" ht="22.5">
      <c r="A22" s="146">
        <v>13</v>
      </c>
      <c r="B22" s="147" t="s">
        <v>297</v>
      </c>
      <c r="C22" s="148" t="s">
        <v>298</v>
      </c>
      <c r="D22" s="149" t="s">
        <v>274</v>
      </c>
      <c r="E22" s="150">
        <v>1</v>
      </c>
      <c r="F22" s="151">
        <v>0</v>
      </c>
      <c r="G22" s="152">
        <f>E22*F22</f>
        <v>0</v>
      </c>
      <c r="H22" s="153">
        <v>0</v>
      </c>
      <c r="I22" s="154">
        <f>E22*H22</f>
        <v>0</v>
      </c>
      <c r="J22" s="153"/>
      <c r="K22" s="154">
        <f>E22*J22</f>
        <v>0</v>
      </c>
      <c r="O22" s="145"/>
      <c r="Z22" s="145"/>
      <c r="AA22" s="145">
        <v>12</v>
      </c>
      <c r="AB22" s="145">
        <v>0</v>
      </c>
      <c r="AC22" s="145">
        <v>13</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12</v>
      </c>
      <c r="CB22" s="145">
        <v>0</v>
      </c>
      <c r="CZ22" s="108">
        <v>4</v>
      </c>
    </row>
    <row r="23" spans="1:104" ht="12.75">
      <c r="A23" s="146">
        <v>14</v>
      </c>
      <c r="B23" s="147" t="s">
        <v>299</v>
      </c>
      <c r="C23" s="148" t="s">
        <v>300</v>
      </c>
      <c r="D23" s="149" t="s">
        <v>274</v>
      </c>
      <c r="E23" s="150">
        <v>1</v>
      </c>
      <c r="F23" s="151">
        <v>0</v>
      </c>
      <c r="G23" s="152">
        <f>E23*F23</f>
        <v>0</v>
      </c>
      <c r="H23" s="153">
        <v>0</v>
      </c>
      <c r="I23" s="154">
        <f>E23*H23</f>
        <v>0</v>
      </c>
      <c r="J23" s="153"/>
      <c r="K23" s="154">
        <f>E23*J23</f>
        <v>0</v>
      </c>
      <c r="O23" s="145"/>
      <c r="Z23" s="145"/>
      <c r="AA23" s="145">
        <v>12</v>
      </c>
      <c r="AB23" s="145">
        <v>0</v>
      </c>
      <c r="AC23" s="145">
        <v>14</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12</v>
      </c>
      <c r="CB23" s="145">
        <v>0</v>
      </c>
      <c r="CZ23" s="108">
        <v>4</v>
      </c>
    </row>
    <row r="24" spans="1:104" ht="12.75">
      <c r="A24" s="146">
        <v>15</v>
      </c>
      <c r="B24" s="147" t="s">
        <v>301</v>
      </c>
      <c r="C24" s="148" t="s">
        <v>302</v>
      </c>
      <c r="D24" s="149" t="s">
        <v>274</v>
      </c>
      <c r="E24" s="150">
        <v>1</v>
      </c>
      <c r="F24" s="151">
        <v>0</v>
      </c>
      <c r="G24" s="152">
        <f>E24*F24</f>
        <v>0</v>
      </c>
      <c r="H24" s="153">
        <v>0</v>
      </c>
      <c r="I24" s="154">
        <f>E24*H24</f>
        <v>0</v>
      </c>
      <c r="J24" s="153"/>
      <c r="K24" s="154">
        <f>E24*J24</f>
        <v>0</v>
      </c>
      <c r="O24" s="145"/>
      <c r="Z24" s="145"/>
      <c r="AA24" s="145">
        <v>12</v>
      </c>
      <c r="AB24" s="145">
        <v>0</v>
      </c>
      <c r="AC24" s="145">
        <v>15</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12</v>
      </c>
      <c r="CB24" s="145">
        <v>0</v>
      </c>
      <c r="CZ24" s="108">
        <v>4</v>
      </c>
    </row>
    <row r="25" spans="1:61" ht="12.75">
      <c r="A25" s="171" t="s">
        <v>49</v>
      </c>
      <c r="B25" s="172" t="s">
        <v>271</v>
      </c>
      <c r="C25" s="173" t="s">
        <v>272</v>
      </c>
      <c r="D25" s="174"/>
      <c r="E25" s="175"/>
      <c r="F25" s="175"/>
      <c r="G25" s="176">
        <f>SUM(G7:G24)</f>
        <v>0</v>
      </c>
      <c r="H25" s="177"/>
      <c r="I25" s="176">
        <f>SUM(I7:I24)</f>
        <v>0</v>
      </c>
      <c r="J25" s="178"/>
      <c r="K25" s="176">
        <f>SUM(K7:K24)</f>
        <v>0</v>
      </c>
      <c r="O25" s="145"/>
      <c r="X25" s="179">
        <f>K25</f>
        <v>0</v>
      </c>
      <c r="Y25" s="179">
        <f>I25</f>
        <v>0</v>
      </c>
      <c r="Z25" s="155">
        <f>G25</f>
        <v>0</v>
      </c>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80"/>
      <c r="BB25" s="180"/>
      <c r="BC25" s="180"/>
      <c r="BD25" s="180"/>
      <c r="BE25" s="180"/>
      <c r="BF25" s="180"/>
      <c r="BG25" s="145"/>
      <c r="BH25" s="145"/>
      <c r="BI25" s="145"/>
    </row>
    <row r="26" spans="1:58" ht="12.75">
      <c r="A26" s="181" t="s">
        <v>29</v>
      </c>
      <c r="B26" s="182" t="s">
        <v>50</v>
      </c>
      <c r="C26" s="183"/>
      <c r="D26" s="184"/>
      <c r="E26" s="185"/>
      <c r="F26" s="185"/>
      <c r="G26" s="186">
        <f>SUM(Z7:Z26)</f>
        <v>0</v>
      </c>
      <c r="H26" s="187"/>
      <c r="I26" s="186">
        <f>SUM(Y7:Y26)</f>
        <v>0</v>
      </c>
      <c r="J26" s="187"/>
      <c r="K26" s="186">
        <f>SUM(X7:X26)</f>
        <v>0</v>
      </c>
      <c r="O26" s="145"/>
      <c r="BA26" s="188"/>
      <c r="BB26" s="188"/>
      <c r="BC26" s="188"/>
      <c r="BD26" s="188"/>
      <c r="BE26" s="188"/>
      <c r="BF26" s="188"/>
    </row>
    <row r="27" ht="12.75">
      <c r="E27" s="108"/>
    </row>
    <row r="28" spans="1:5" ht="12.75">
      <c r="A28" s="189" t="s">
        <v>31</v>
      </c>
      <c r="E28" s="108"/>
    </row>
    <row r="29" spans="1:7" ht="117.75" customHeight="1">
      <c r="A29" s="190"/>
      <c r="B29" s="191"/>
      <c r="C29" s="191"/>
      <c r="D29" s="191"/>
      <c r="E29" s="191"/>
      <c r="F29" s="191"/>
      <c r="G29" s="192"/>
    </row>
    <row r="30" ht="12.75">
      <c r="E30" s="108"/>
    </row>
    <row r="31" ht="12.75">
      <c r="E31" s="108"/>
    </row>
    <row r="32" ht="12.75">
      <c r="E32" s="108"/>
    </row>
    <row r="33" ht="12.75">
      <c r="E33" s="108"/>
    </row>
    <row r="34" ht="12.75">
      <c r="E34" s="108"/>
    </row>
    <row r="35" ht="12.75">
      <c r="E35" s="108"/>
    </row>
    <row r="36" ht="12.75">
      <c r="E36" s="108"/>
    </row>
    <row r="37" ht="12.75">
      <c r="E37" s="108"/>
    </row>
    <row r="38" ht="12.75">
      <c r="E38" s="108"/>
    </row>
    <row r="39" ht="12.75">
      <c r="E39" s="108"/>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ht="12.75">
      <c r="E49" s="108"/>
    </row>
    <row r="50" spans="1:7" ht="12.75">
      <c r="A50" s="169"/>
      <c r="B50" s="169"/>
      <c r="C50" s="169"/>
      <c r="D50" s="169"/>
      <c r="E50" s="169"/>
      <c r="F50" s="169"/>
      <c r="G50" s="169"/>
    </row>
    <row r="51" spans="1:7" ht="12.75">
      <c r="A51" s="169"/>
      <c r="B51" s="169"/>
      <c r="C51" s="169"/>
      <c r="D51" s="169"/>
      <c r="E51" s="169"/>
      <c r="F51" s="169"/>
      <c r="G51" s="169"/>
    </row>
    <row r="52" spans="1:7" ht="12.75">
      <c r="A52" s="169"/>
      <c r="B52" s="169"/>
      <c r="C52" s="169"/>
      <c r="D52" s="169"/>
      <c r="E52" s="169"/>
      <c r="F52" s="169"/>
      <c r="G52" s="169"/>
    </row>
    <row r="53" spans="1:7" ht="12.75">
      <c r="A53" s="169"/>
      <c r="B53" s="169"/>
      <c r="C53" s="169"/>
      <c r="D53" s="169"/>
      <c r="E53" s="169"/>
      <c r="F53" s="169"/>
      <c r="G53" s="169"/>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ht="12.75">
      <c r="E84" s="108"/>
    </row>
    <row r="85" spans="1:2" ht="12.75">
      <c r="A85" s="193"/>
      <c r="B85" s="193"/>
    </row>
    <row r="86" spans="1:7" ht="12.75">
      <c r="A86" s="169"/>
      <c r="B86" s="169"/>
      <c r="C86" s="194"/>
      <c r="D86" s="194"/>
      <c r="E86" s="195"/>
      <c r="F86" s="194"/>
      <c r="G86" s="196"/>
    </row>
    <row r="87" spans="1:7" ht="12.75">
      <c r="A87" s="197"/>
      <c r="B87" s="197"/>
      <c r="C87" s="169"/>
      <c r="D87" s="169"/>
      <c r="E87" s="198"/>
      <c r="F87" s="169"/>
      <c r="G87" s="169"/>
    </row>
    <row r="88" spans="1:7" ht="12.75">
      <c r="A88" s="169"/>
      <c r="B88" s="169"/>
      <c r="C88" s="169"/>
      <c r="D88" s="169"/>
      <c r="E88" s="198"/>
      <c r="F88" s="169"/>
      <c r="G88" s="169"/>
    </row>
    <row r="89" spans="1:7" ht="12.75">
      <c r="A89" s="169"/>
      <c r="B89" s="169"/>
      <c r="C89" s="169"/>
      <c r="D89" s="169"/>
      <c r="E89" s="198"/>
      <c r="F89" s="169"/>
      <c r="G89" s="169"/>
    </row>
    <row r="90" spans="1:7" ht="12.75">
      <c r="A90" s="169"/>
      <c r="B90" s="169"/>
      <c r="C90" s="169"/>
      <c r="D90" s="169"/>
      <c r="E90" s="198"/>
      <c r="F90" s="169"/>
      <c r="G90" s="169"/>
    </row>
    <row r="91" spans="1:7" ht="12.75">
      <c r="A91" s="169"/>
      <c r="B91" s="169"/>
      <c r="C91" s="169"/>
      <c r="D91" s="169"/>
      <c r="E91" s="198"/>
      <c r="F91" s="169"/>
      <c r="G91" s="169"/>
    </row>
    <row r="92" spans="1:7" ht="12.75">
      <c r="A92" s="169"/>
      <c r="B92" s="169"/>
      <c r="C92" s="169"/>
      <c r="D92" s="169"/>
      <c r="E92" s="198"/>
      <c r="F92" s="169"/>
      <c r="G92" s="169"/>
    </row>
    <row r="93" spans="1:7" ht="12.75">
      <c r="A93" s="169"/>
      <c r="B93" s="169"/>
      <c r="C93" s="169"/>
      <c r="D93" s="169"/>
      <c r="E93" s="198"/>
      <c r="F93" s="169"/>
      <c r="G93" s="169"/>
    </row>
    <row r="94" spans="1:7" ht="12.75">
      <c r="A94" s="169"/>
      <c r="B94" s="169"/>
      <c r="C94" s="169"/>
      <c r="D94" s="169"/>
      <c r="E94" s="198"/>
      <c r="F94" s="169"/>
      <c r="G94" s="169"/>
    </row>
    <row r="95" spans="1:7" ht="12.75">
      <c r="A95" s="169"/>
      <c r="B95" s="169"/>
      <c r="C95" s="169"/>
      <c r="D95" s="169"/>
      <c r="E95" s="198"/>
      <c r="F95" s="169"/>
      <c r="G95" s="169"/>
    </row>
    <row r="96" spans="1:7" ht="12.75">
      <c r="A96" s="169"/>
      <c r="B96" s="169"/>
      <c r="C96" s="169"/>
      <c r="D96" s="169"/>
      <c r="E96" s="198"/>
      <c r="F96" s="169"/>
      <c r="G96" s="169"/>
    </row>
    <row r="97" spans="1:7" ht="12.75">
      <c r="A97" s="169"/>
      <c r="B97" s="169"/>
      <c r="C97" s="169"/>
      <c r="D97" s="169"/>
      <c r="E97" s="198"/>
      <c r="F97" s="169"/>
      <c r="G97" s="169"/>
    </row>
    <row r="98" spans="1:7" ht="12.75">
      <c r="A98" s="169"/>
      <c r="B98" s="169"/>
      <c r="C98" s="169"/>
      <c r="D98" s="169"/>
      <c r="E98" s="198"/>
      <c r="F98" s="169"/>
      <c r="G98" s="169"/>
    </row>
    <row r="99" spans="1:7" ht="12.75">
      <c r="A99" s="169"/>
      <c r="B99" s="169"/>
      <c r="C99" s="169"/>
      <c r="D99" s="169"/>
      <c r="E99" s="198"/>
      <c r="F99" s="169"/>
      <c r="G99" s="169"/>
    </row>
  </sheetData>
  <sheetProtection algorithmName="SHA-512" hashValue="9dpdYPWqrsg+wg7aS/ses3SUPIuAHgmvQItsdBb57x1lXk6pgh+TY99HuYIgPGVWzWmn4tktp7n3a8NN6Yflvw==" saltValue="HYyvK04aOHAfI5dnor602Q==" spinCount="100000" sheet="1"/>
  <mergeCells count="4">
    <mergeCell ref="A1:G1"/>
    <mergeCell ref="A29:G29"/>
    <mergeCell ref="C9:G9"/>
    <mergeCell ref="C10:G10"/>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05"/>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507</v>
      </c>
      <c r="E3" s="116"/>
      <c r="F3" s="117"/>
      <c r="G3" s="118"/>
    </row>
    <row r="4" spans="1:7" ht="13.5" customHeight="1" thickBot="1">
      <c r="A4" s="119" t="s">
        <v>34</v>
      </c>
      <c r="B4" s="120"/>
      <c r="C4" s="121"/>
      <c r="D4" s="122" t="s">
        <v>508</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307</v>
      </c>
      <c r="C7" s="137" t="s">
        <v>308</v>
      </c>
      <c r="D7" s="138"/>
      <c r="E7" s="139"/>
      <c r="F7" s="139"/>
      <c r="G7" s="140"/>
      <c r="H7" s="141"/>
      <c r="I7" s="142"/>
      <c r="J7" s="143"/>
      <c r="K7" s="144"/>
      <c r="O7" s="145"/>
    </row>
    <row r="8" spans="1:104" ht="12.75">
      <c r="A8" s="146">
        <v>1</v>
      </c>
      <c r="B8" s="147" t="s">
        <v>309</v>
      </c>
      <c r="C8" s="148" t="s">
        <v>310</v>
      </c>
      <c r="D8" s="149" t="s">
        <v>214</v>
      </c>
      <c r="E8" s="150">
        <v>40</v>
      </c>
      <c r="F8" s="151">
        <v>0</v>
      </c>
      <c r="G8" s="152">
        <f>E8*F8</f>
        <v>0</v>
      </c>
      <c r="H8" s="153">
        <v>0</v>
      </c>
      <c r="I8" s="154">
        <f>E8*H8</f>
        <v>0</v>
      </c>
      <c r="J8" s="153"/>
      <c r="K8" s="154">
        <f>E8*J8</f>
        <v>0</v>
      </c>
      <c r="O8" s="145"/>
      <c r="Z8" s="145"/>
      <c r="AA8" s="145">
        <v>3</v>
      </c>
      <c r="AB8" s="145">
        <v>0</v>
      </c>
      <c r="AC8" s="145" t="s">
        <v>309</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3</v>
      </c>
      <c r="CB8" s="145">
        <v>0</v>
      </c>
      <c r="CZ8" s="108">
        <v>3</v>
      </c>
    </row>
    <row r="9" spans="1:104" ht="12.75">
      <c r="A9" s="146">
        <v>2</v>
      </c>
      <c r="B9" s="147" t="s">
        <v>311</v>
      </c>
      <c r="C9" s="148" t="s">
        <v>312</v>
      </c>
      <c r="D9" s="149" t="s">
        <v>214</v>
      </c>
      <c r="E9" s="150">
        <v>40</v>
      </c>
      <c r="F9" s="151">
        <v>0</v>
      </c>
      <c r="G9" s="152">
        <f>E9*F9</f>
        <v>0</v>
      </c>
      <c r="H9" s="153">
        <v>0</v>
      </c>
      <c r="I9" s="154">
        <f>E9*H9</f>
        <v>0</v>
      </c>
      <c r="J9" s="153"/>
      <c r="K9" s="154">
        <f>E9*J9</f>
        <v>0</v>
      </c>
      <c r="O9" s="145"/>
      <c r="Z9" s="145"/>
      <c r="AA9" s="145">
        <v>12</v>
      </c>
      <c r="AB9" s="145">
        <v>0</v>
      </c>
      <c r="AC9" s="145">
        <v>2</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104" ht="12.75">
      <c r="A10" s="146">
        <v>3</v>
      </c>
      <c r="B10" s="147" t="s">
        <v>313</v>
      </c>
      <c r="C10" s="148" t="s">
        <v>314</v>
      </c>
      <c r="D10" s="149" t="s">
        <v>214</v>
      </c>
      <c r="E10" s="150">
        <v>130</v>
      </c>
      <c r="F10" s="151">
        <v>0</v>
      </c>
      <c r="G10" s="152">
        <f>E10*F10</f>
        <v>0</v>
      </c>
      <c r="H10" s="153">
        <v>0</v>
      </c>
      <c r="I10" s="154">
        <f>E10*H10</f>
        <v>0</v>
      </c>
      <c r="J10" s="153"/>
      <c r="K10" s="154">
        <f>E10*J10</f>
        <v>0</v>
      </c>
      <c r="O10" s="145"/>
      <c r="Z10" s="145"/>
      <c r="AA10" s="145">
        <v>12</v>
      </c>
      <c r="AB10" s="145">
        <v>0</v>
      </c>
      <c r="AC10" s="145">
        <v>3</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104" ht="12.75">
      <c r="A11" s="146">
        <v>4</v>
      </c>
      <c r="B11" s="147" t="s">
        <v>315</v>
      </c>
      <c r="C11" s="148" t="s">
        <v>314</v>
      </c>
      <c r="D11" s="149" t="s">
        <v>214</v>
      </c>
      <c r="E11" s="150">
        <v>25</v>
      </c>
      <c r="F11" s="151">
        <v>0</v>
      </c>
      <c r="G11" s="152">
        <f>E11*F11</f>
        <v>0</v>
      </c>
      <c r="H11" s="153">
        <v>0</v>
      </c>
      <c r="I11" s="154">
        <f>E11*H11</f>
        <v>0</v>
      </c>
      <c r="J11" s="153"/>
      <c r="K11" s="154">
        <f>E11*J11</f>
        <v>0</v>
      </c>
      <c r="O11" s="145"/>
      <c r="Z11" s="145"/>
      <c r="AA11" s="145">
        <v>12</v>
      </c>
      <c r="AB11" s="145">
        <v>0</v>
      </c>
      <c r="AC11" s="145">
        <v>4</v>
      </c>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55">
        <f>G11</f>
        <v>0</v>
      </c>
      <c r="BA11" s="145"/>
      <c r="BB11" s="145"/>
      <c r="BC11" s="145"/>
      <c r="BD11" s="145"/>
      <c r="BE11" s="145"/>
      <c r="BF11" s="145"/>
      <c r="BG11" s="145"/>
      <c r="BH11" s="145"/>
      <c r="BI11" s="145"/>
      <c r="CA11" s="145">
        <v>12</v>
      </c>
      <c r="CB11" s="145">
        <v>0</v>
      </c>
      <c r="CZ11" s="108">
        <v>4</v>
      </c>
    </row>
    <row r="12" spans="1:104" ht="12.75">
      <c r="A12" s="146">
        <v>5</v>
      </c>
      <c r="B12" s="147" t="s">
        <v>316</v>
      </c>
      <c r="C12" s="148" t="s">
        <v>317</v>
      </c>
      <c r="D12" s="149" t="s">
        <v>214</v>
      </c>
      <c r="E12" s="150">
        <v>40</v>
      </c>
      <c r="F12" s="151">
        <v>0</v>
      </c>
      <c r="G12" s="152">
        <f>E12*F12</f>
        <v>0</v>
      </c>
      <c r="H12" s="153">
        <v>0</v>
      </c>
      <c r="I12" s="154">
        <f>E12*H12</f>
        <v>0</v>
      </c>
      <c r="J12" s="153"/>
      <c r="K12" s="154">
        <f>E12*J12</f>
        <v>0</v>
      </c>
      <c r="O12" s="145"/>
      <c r="Z12" s="145"/>
      <c r="AA12" s="145">
        <v>12</v>
      </c>
      <c r="AB12" s="145">
        <v>0</v>
      </c>
      <c r="AC12" s="145">
        <v>5</v>
      </c>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55">
        <f>G12</f>
        <v>0</v>
      </c>
      <c r="BA12" s="145"/>
      <c r="BB12" s="145"/>
      <c r="BC12" s="145"/>
      <c r="BD12" s="145"/>
      <c r="BE12" s="145"/>
      <c r="BF12" s="145"/>
      <c r="BG12" s="145"/>
      <c r="BH12" s="145"/>
      <c r="BI12" s="145"/>
      <c r="CA12" s="145">
        <v>12</v>
      </c>
      <c r="CB12" s="145">
        <v>0</v>
      </c>
      <c r="CZ12" s="108">
        <v>4</v>
      </c>
    </row>
    <row r="13" spans="1:104" ht="12.75">
      <c r="A13" s="146">
        <v>6</v>
      </c>
      <c r="B13" s="147" t="s">
        <v>318</v>
      </c>
      <c r="C13" s="148" t="s">
        <v>310</v>
      </c>
      <c r="D13" s="149" t="s">
        <v>214</v>
      </c>
      <c r="E13" s="150">
        <v>40</v>
      </c>
      <c r="F13" s="151">
        <v>0</v>
      </c>
      <c r="G13" s="152">
        <f>E13*F13</f>
        <v>0</v>
      </c>
      <c r="H13" s="153">
        <v>0</v>
      </c>
      <c r="I13" s="154">
        <f>E13*H13</f>
        <v>0</v>
      </c>
      <c r="J13" s="153"/>
      <c r="K13" s="154">
        <f>E13*J13</f>
        <v>0</v>
      </c>
      <c r="O13" s="145"/>
      <c r="Z13" s="145"/>
      <c r="AA13" s="145">
        <v>3</v>
      </c>
      <c r="AB13" s="145">
        <v>0</v>
      </c>
      <c r="AC13" s="145" t="s">
        <v>318</v>
      </c>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55">
        <f>G13</f>
        <v>0</v>
      </c>
      <c r="BA13" s="145"/>
      <c r="BB13" s="145"/>
      <c r="BC13" s="145"/>
      <c r="BD13" s="145"/>
      <c r="BE13" s="145"/>
      <c r="BF13" s="145"/>
      <c r="BG13" s="145"/>
      <c r="BH13" s="145"/>
      <c r="BI13" s="145"/>
      <c r="CA13" s="145">
        <v>3</v>
      </c>
      <c r="CB13" s="145">
        <v>0</v>
      </c>
      <c r="CZ13" s="108">
        <v>3</v>
      </c>
    </row>
    <row r="14" spans="1:104" ht="12.75">
      <c r="A14" s="146">
        <v>7</v>
      </c>
      <c r="B14" s="147" t="s">
        <v>319</v>
      </c>
      <c r="C14" s="148" t="s">
        <v>320</v>
      </c>
      <c r="D14" s="149" t="s">
        <v>214</v>
      </c>
      <c r="E14" s="150">
        <v>35</v>
      </c>
      <c r="F14" s="151">
        <v>0</v>
      </c>
      <c r="G14" s="152">
        <f>E14*F14</f>
        <v>0</v>
      </c>
      <c r="H14" s="153">
        <v>0</v>
      </c>
      <c r="I14" s="154">
        <f>E14*H14</f>
        <v>0</v>
      </c>
      <c r="J14" s="153"/>
      <c r="K14" s="154">
        <f>E14*J14</f>
        <v>0</v>
      </c>
      <c r="O14" s="145"/>
      <c r="Z14" s="145"/>
      <c r="AA14" s="145">
        <v>3</v>
      </c>
      <c r="AB14" s="145">
        <v>0</v>
      </c>
      <c r="AC14" s="145" t="s">
        <v>319</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3</v>
      </c>
      <c r="CB14" s="145">
        <v>0</v>
      </c>
      <c r="CZ14" s="108">
        <v>3</v>
      </c>
    </row>
    <row r="15" spans="1:104" ht="12.75">
      <c r="A15" s="146">
        <v>8</v>
      </c>
      <c r="B15" s="147" t="s">
        <v>321</v>
      </c>
      <c r="C15" s="148" t="s">
        <v>314</v>
      </c>
      <c r="D15" s="149" t="s">
        <v>214</v>
      </c>
      <c r="E15" s="150">
        <v>40</v>
      </c>
      <c r="F15" s="151">
        <v>0</v>
      </c>
      <c r="G15" s="152">
        <f>E15*F15</f>
        <v>0</v>
      </c>
      <c r="H15" s="153">
        <v>0</v>
      </c>
      <c r="I15" s="154">
        <f>E15*H15</f>
        <v>0</v>
      </c>
      <c r="J15" s="153"/>
      <c r="K15" s="154">
        <f>E15*J15</f>
        <v>0</v>
      </c>
      <c r="O15" s="145"/>
      <c r="Z15" s="145"/>
      <c r="AA15" s="145">
        <v>12</v>
      </c>
      <c r="AB15" s="145">
        <v>0</v>
      </c>
      <c r="AC15" s="145">
        <v>8</v>
      </c>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55">
        <f>G15</f>
        <v>0</v>
      </c>
      <c r="BA15" s="145"/>
      <c r="BB15" s="145"/>
      <c r="BC15" s="145"/>
      <c r="BD15" s="145"/>
      <c r="BE15" s="145"/>
      <c r="BF15" s="145"/>
      <c r="BG15" s="145"/>
      <c r="BH15" s="145"/>
      <c r="BI15" s="145"/>
      <c r="CA15" s="145">
        <v>12</v>
      </c>
      <c r="CB15" s="145">
        <v>0</v>
      </c>
      <c r="CZ15" s="108">
        <v>4</v>
      </c>
    </row>
    <row r="16" spans="1:104" ht="12.75">
      <c r="A16" s="146">
        <v>9</v>
      </c>
      <c r="B16" s="147" t="s">
        <v>322</v>
      </c>
      <c r="C16" s="148" t="s">
        <v>323</v>
      </c>
      <c r="D16" s="149" t="s">
        <v>214</v>
      </c>
      <c r="E16" s="150">
        <v>50</v>
      </c>
      <c r="F16" s="151">
        <v>0</v>
      </c>
      <c r="G16" s="152">
        <f>E16*F16</f>
        <v>0</v>
      </c>
      <c r="H16" s="153">
        <v>0</v>
      </c>
      <c r="I16" s="154">
        <f>E16*H16</f>
        <v>0</v>
      </c>
      <c r="J16" s="153"/>
      <c r="K16" s="154">
        <f>E16*J16</f>
        <v>0</v>
      </c>
      <c r="O16" s="145"/>
      <c r="Z16" s="145"/>
      <c r="AA16" s="145">
        <v>3</v>
      </c>
      <c r="AB16" s="145">
        <v>0</v>
      </c>
      <c r="AC16" s="145" t="s">
        <v>322</v>
      </c>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55">
        <f>G16</f>
        <v>0</v>
      </c>
      <c r="BA16" s="145"/>
      <c r="BB16" s="145"/>
      <c r="BC16" s="145"/>
      <c r="BD16" s="145"/>
      <c r="BE16" s="145"/>
      <c r="BF16" s="145"/>
      <c r="BG16" s="145"/>
      <c r="BH16" s="145"/>
      <c r="BI16" s="145"/>
      <c r="CA16" s="145">
        <v>3</v>
      </c>
      <c r="CB16" s="145">
        <v>0</v>
      </c>
      <c r="CZ16" s="108">
        <v>3</v>
      </c>
    </row>
    <row r="17" spans="1:104" ht="12.75">
      <c r="A17" s="146">
        <v>10</v>
      </c>
      <c r="B17" s="147" t="s">
        <v>324</v>
      </c>
      <c r="C17" s="148" t="s">
        <v>325</v>
      </c>
      <c r="D17" s="149" t="s">
        <v>214</v>
      </c>
      <c r="E17" s="150">
        <v>30</v>
      </c>
      <c r="F17" s="151">
        <v>0</v>
      </c>
      <c r="G17" s="152">
        <f>E17*F17</f>
        <v>0</v>
      </c>
      <c r="H17" s="153">
        <v>0</v>
      </c>
      <c r="I17" s="154">
        <f>E17*H17</f>
        <v>0</v>
      </c>
      <c r="J17" s="153"/>
      <c r="K17" s="154">
        <f>E17*J17</f>
        <v>0</v>
      </c>
      <c r="O17" s="145"/>
      <c r="Z17" s="145"/>
      <c r="AA17" s="145">
        <v>12</v>
      </c>
      <c r="AB17" s="145">
        <v>0</v>
      </c>
      <c r="AC17" s="145">
        <v>10</v>
      </c>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55">
        <f>G17</f>
        <v>0</v>
      </c>
      <c r="BA17" s="145"/>
      <c r="BB17" s="145"/>
      <c r="BC17" s="145"/>
      <c r="BD17" s="145"/>
      <c r="BE17" s="145"/>
      <c r="BF17" s="145"/>
      <c r="BG17" s="145"/>
      <c r="BH17" s="145"/>
      <c r="BI17" s="145"/>
      <c r="CA17" s="145">
        <v>12</v>
      </c>
      <c r="CB17" s="145">
        <v>0</v>
      </c>
      <c r="CZ17" s="108">
        <v>4</v>
      </c>
    </row>
    <row r="18" spans="1:104" ht="12.75">
      <c r="A18" s="146">
        <v>11</v>
      </c>
      <c r="B18" s="147" t="s">
        <v>326</v>
      </c>
      <c r="C18" s="148" t="s">
        <v>327</v>
      </c>
      <c r="D18" s="149" t="s">
        <v>214</v>
      </c>
      <c r="E18" s="150">
        <v>15</v>
      </c>
      <c r="F18" s="151">
        <v>0</v>
      </c>
      <c r="G18" s="152">
        <f>E18*F18</f>
        <v>0</v>
      </c>
      <c r="H18" s="153">
        <v>0</v>
      </c>
      <c r="I18" s="154">
        <f>E18*H18</f>
        <v>0</v>
      </c>
      <c r="J18" s="153"/>
      <c r="K18" s="154">
        <f>E18*J18</f>
        <v>0</v>
      </c>
      <c r="O18" s="145"/>
      <c r="Z18" s="145"/>
      <c r="AA18" s="145">
        <v>12</v>
      </c>
      <c r="AB18" s="145">
        <v>0</v>
      </c>
      <c r="AC18" s="145">
        <v>11</v>
      </c>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55">
        <f>G18</f>
        <v>0</v>
      </c>
      <c r="BA18" s="145"/>
      <c r="BB18" s="145"/>
      <c r="BC18" s="145"/>
      <c r="BD18" s="145"/>
      <c r="BE18" s="145"/>
      <c r="BF18" s="145"/>
      <c r="BG18" s="145"/>
      <c r="BH18" s="145"/>
      <c r="BI18" s="145"/>
      <c r="CA18" s="145">
        <v>12</v>
      </c>
      <c r="CB18" s="145">
        <v>0</v>
      </c>
      <c r="CZ18" s="108">
        <v>4</v>
      </c>
    </row>
    <row r="19" spans="1:104" ht="12.75">
      <c r="A19" s="146">
        <v>12</v>
      </c>
      <c r="B19" s="147" t="s">
        <v>328</v>
      </c>
      <c r="C19" s="148" t="s">
        <v>314</v>
      </c>
      <c r="D19" s="149" t="s">
        <v>214</v>
      </c>
      <c r="E19" s="150">
        <v>20</v>
      </c>
      <c r="F19" s="151">
        <v>0</v>
      </c>
      <c r="G19" s="152">
        <f>E19*F19</f>
        <v>0</v>
      </c>
      <c r="H19" s="153">
        <v>0</v>
      </c>
      <c r="I19" s="154">
        <f>E19*H19</f>
        <v>0</v>
      </c>
      <c r="J19" s="153"/>
      <c r="K19" s="154">
        <f>E19*J19</f>
        <v>0</v>
      </c>
      <c r="O19" s="145"/>
      <c r="Z19" s="145"/>
      <c r="AA19" s="145">
        <v>12</v>
      </c>
      <c r="AB19" s="145">
        <v>0</v>
      </c>
      <c r="AC19" s="145">
        <v>16</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4</v>
      </c>
    </row>
    <row r="20" spans="1:104" ht="12.75">
      <c r="A20" s="146">
        <v>13</v>
      </c>
      <c r="B20" s="147" t="s">
        <v>329</v>
      </c>
      <c r="C20" s="148" t="s">
        <v>330</v>
      </c>
      <c r="D20" s="149" t="s">
        <v>214</v>
      </c>
      <c r="E20" s="150">
        <v>70</v>
      </c>
      <c r="F20" s="151">
        <v>0</v>
      </c>
      <c r="G20" s="152">
        <f>E20*F20</f>
        <v>0</v>
      </c>
      <c r="H20" s="153">
        <v>0</v>
      </c>
      <c r="I20" s="154">
        <f>E20*H20</f>
        <v>0</v>
      </c>
      <c r="J20" s="153"/>
      <c r="K20" s="154">
        <f>E20*J20</f>
        <v>0</v>
      </c>
      <c r="O20" s="145"/>
      <c r="Z20" s="145"/>
      <c r="AA20" s="145">
        <v>3</v>
      </c>
      <c r="AB20" s="145">
        <v>0</v>
      </c>
      <c r="AC20" s="145" t="s">
        <v>329</v>
      </c>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55">
        <f>G20</f>
        <v>0</v>
      </c>
      <c r="BA20" s="145"/>
      <c r="BB20" s="145"/>
      <c r="BC20" s="145"/>
      <c r="BD20" s="145"/>
      <c r="BE20" s="145"/>
      <c r="BF20" s="145"/>
      <c r="BG20" s="145"/>
      <c r="BH20" s="145"/>
      <c r="BI20" s="145"/>
      <c r="CA20" s="145">
        <v>3</v>
      </c>
      <c r="CB20" s="145">
        <v>0</v>
      </c>
      <c r="CZ20" s="108">
        <v>3</v>
      </c>
    </row>
    <row r="21" spans="1:104" ht="12.75">
      <c r="A21" s="146">
        <v>14</v>
      </c>
      <c r="B21" s="147" t="s">
        <v>331</v>
      </c>
      <c r="C21" s="148" t="s">
        <v>320</v>
      </c>
      <c r="D21" s="149" t="s">
        <v>214</v>
      </c>
      <c r="E21" s="150">
        <v>80</v>
      </c>
      <c r="F21" s="151">
        <v>0</v>
      </c>
      <c r="G21" s="152">
        <f>E21*F21</f>
        <v>0</v>
      </c>
      <c r="H21" s="153">
        <v>0</v>
      </c>
      <c r="I21" s="154">
        <f>E21*H21</f>
        <v>0</v>
      </c>
      <c r="J21" s="153"/>
      <c r="K21" s="154">
        <f>E21*J21</f>
        <v>0</v>
      </c>
      <c r="O21" s="145"/>
      <c r="Z21" s="145"/>
      <c r="AA21" s="145">
        <v>3</v>
      </c>
      <c r="AB21" s="145">
        <v>0</v>
      </c>
      <c r="AC21" s="145" t="s">
        <v>331</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3</v>
      </c>
      <c r="CB21" s="145">
        <v>0</v>
      </c>
      <c r="CZ21" s="108">
        <v>3</v>
      </c>
    </row>
    <row r="22" spans="1:104" ht="12.75">
      <c r="A22" s="146">
        <v>15</v>
      </c>
      <c r="B22" s="147" t="s">
        <v>332</v>
      </c>
      <c r="C22" s="148" t="s">
        <v>333</v>
      </c>
      <c r="D22" s="149" t="s">
        <v>214</v>
      </c>
      <c r="E22" s="150">
        <v>10</v>
      </c>
      <c r="F22" s="151">
        <v>0</v>
      </c>
      <c r="G22" s="152">
        <f>E22*F22</f>
        <v>0</v>
      </c>
      <c r="H22" s="153">
        <v>0</v>
      </c>
      <c r="I22" s="154">
        <f>E22*H22</f>
        <v>0</v>
      </c>
      <c r="J22" s="153"/>
      <c r="K22" s="154">
        <f>E22*J22</f>
        <v>0</v>
      </c>
      <c r="O22" s="145"/>
      <c r="Z22" s="145"/>
      <c r="AA22" s="145">
        <v>12</v>
      </c>
      <c r="AB22" s="145">
        <v>0</v>
      </c>
      <c r="AC22" s="145">
        <v>19</v>
      </c>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55">
        <f>G22</f>
        <v>0</v>
      </c>
      <c r="BA22" s="145"/>
      <c r="BB22" s="145"/>
      <c r="BC22" s="145"/>
      <c r="BD22" s="145"/>
      <c r="BE22" s="145"/>
      <c r="BF22" s="145"/>
      <c r="BG22" s="145"/>
      <c r="BH22" s="145"/>
      <c r="BI22" s="145"/>
      <c r="CA22" s="145">
        <v>12</v>
      </c>
      <c r="CB22" s="145">
        <v>0</v>
      </c>
      <c r="CZ22" s="108">
        <v>4</v>
      </c>
    </row>
    <row r="23" spans="1:104" ht="12.75">
      <c r="A23" s="146">
        <v>16</v>
      </c>
      <c r="B23" s="147" t="s">
        <v>334</v>
      </c>
      <c r="C23" s="148" t="s">
        <v>312</v>
      </c>
      <c r="D23" s="149" t="s">
        <v>214</v>
      </c>
      <c r="E23" s="150">
        <v>10</v>
      </c>
      <c r="F23" s="151">
        <v>0</v>
      </c>
      <c r="G23" s="152">
        <f>E23*F23</f>
        <v>0</v>
      </c>
      <c r="H23" s="153">
        <v>0</v>
      </c>
      <c r="I23" s="154">
        <f>E23*H23</f>
        <v>0</v>
      </c>
      <c r="J23" s="153"/>
      <c r="K23" s="154">
        <f>E23*J23</f>
        <v>0</v>
      </c>
      <c r="O23" s="145"/>
      <c r="Z23" s="145"/>
      <c r="AA23" s="145">
        <v>12</v>
      </c>
      <c r="AB23" s="145">
        <v>0</v>
      </c>
      <c r="AC23" s="145">
        <v>20</v>
      </c>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55">
        <f>G23</f>
        <v>0</v>
      </c>
      <c r="BA23" s="145"/>
      <c r="BB23" s="145"/>
      <c r="BC23" s="145"/>
      <c r="BD23" s="145"/>
      <c r="BE23" s="145"/>
      <c r="BF23" s="145"/>
      <c r="BG23" s="145"/>
      <c r="BH23" s="145"/>
      <c r="BI23" s="145"/>
      <c r="CA23" s="145">
        <v>12</v>
      </c>
      <c r="CB23" s="145">
        <v>0</v>
      </c>
      <c r="CZ23" s="108">
        <v>4</v>
      </c>
    </row>
    <row r="24" spans="1:104" ht="12.75">
      <c r="A24" s="146">
        <v>17</v>
      </c>
      <c r="B24" s="147" t="s">
        <v>334</v>
      </c>
      <c r="C24" s="148" t="s">
        <v>335</v>
      </c>
      <c r="D24" s="149" t="s">
        <v>214</v>
      </c>
      <c r="E24" s="150">
        <v>10</v>
      </c>
      <c r="F24" s="151">
        <v>0</v>
      </c>
      <c r="G24" s="152">
        <f>E24*F24</f>
        <v>0</v>
      </c>
      <c r="H24" s="153">
        <v>0</v>
      </c>
      <c r="I24" s="154">
        <f>E24*H24</f>
        <v>0</v>
      </c>
      <c r="J24" s="153"/>
      <c r="K24" s="154">
        <f>E24*J24</f>
        <v>0</v>
      </c>
      <c r="O24" s="145"/>
      <c r="Z24" s="145"/>
      <c r="AA24" s="145">
        <v>12</v>
      </c>
      <c r="AB24" s="145">
        <v>0</v>
      </c>
      <c r="AC24" s="145">
        <v>21</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12</v>
      </c>
      <c r="CB24" s="145">
        <v>0</v>
      </c>
      <c r="CZ24" s="108">
        <v>4</v>
      </c>
    </row>
    <row r="25" spans="1:104" ht="12.75">
      <c r="A25" s="146">
        <v>18</v>
      </c>
      <c r="B25" s="147" t="s">
        <v>334</v>
      </c>
      <c r="C25" s="148" t="s">
        <v>336</v>
      </c>
      <c r="D25" s="149" t="s">
        <v>214</v>
      </c>
      <c r="E25" s="150">
        <v>10</v>
      </c>
      <c r="F25" s="151">
        <v>0</v>
      </c>
      <c r="G25" s="152">
        <f>E25*F25</f>
        <v>0</v>
      </c>
      <c r="H25" s="153">
        <v>0</v>
      </c>
      <c r="I25" s="154">
        <f>E25*H25</f>
        <v>0</v>
      </c>
      <c r="J25" s="153"/>
      <c r="K25" s="154">
        <f>E25*J25</f>
        <v>0</v>
      </c>
      <c r="O25" s="145"/>
      <c r="Z25" s="145"/>
      <c r="AA25" s="145">
        <v>12</v>
      </c>
      <c r="AB25" s="145">
        <v>0</v>
      </c>
      <c r="AC25" s="145">
        <v>22</v>
      </c>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55">
        <f>G25</f>
        <v>0</v>
      </c>
      <c r="BA25" s="145"/>
      <c r="BB25" s="145"/>
      <c r="BC25" s="145"/>
      <c r="BD25" s="145"/>
      <c r="BE25" s="145"/>
      <c r="BF25" s="145"/>
      <c r="BG25" s="145"/>
      <c r="BH25" s="145"/>
      <c r="BI25" s="145"/>
      <c r="CA25" s="145">
        <v>12</v>
      </c>
      <c r="CB25" s="145">
        <v>0</v>
      </c>
      <c r="CZ25" s="108">
        <v>4</v>
      </c>
    </row>
    <row r="26" spans="1:104" ht="12.75">
      <c r="A26" s="146">
        <v>19</v>
      </c>
      <c r="B26" s="147" t="s">
        <v>337</v>
      </c>
      <c r="C26" s="148" t="s">
        <v>338</v>
      </c>
      <c r="D26" s="149" t="s">
        <v>214</v>
      </c>
      <c r="E26" s="150">
        <v>100</v>
      </c>
      <c r="F26" s="151">
        <v>0</v>
      </c>
      <c r="G26" s="152">
        <f>E26*F26</f>
        <v>0</v>
      </c>
      <c r="H26" s="153">
        <v>0</v>
      </c>
      <c r="I26" s="154">
        <f>E26*H26</f>
        <v>0</v>
      </c>
      <c r="J26" s="153"/>
      <c r="K26" s="154">
        <f>E26*J26</f>
        <v>0</v>
      </c>
      <c r="O26" s="145"/>
      <c r="Z26" s="145"/>
      <c r="AA26" s="145">
        <v>3</v>
      </c>
      <c r="AB26" s="145">
        <v>0</v>
      </c>
      <c r="AC26" s="145" t="s">
        <v>337</v>
      </c>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55">
        <f>G26</f>
        <v>0</v>
      </c>
      <c r="BA26" s="145"/>
      <c r="BB26" s="145"/>
      <c r="BC26" s="145"/>
      <c r="BD26" s="145"/>
      <c r="BE26" s="145"/>
      <c r="BF26" s="145"/>
      <c r="BG26" s="145"/>
      <c r="BH26" s="145"/>
      <c r="BI26" s="145"/>
      <c r="CA26" s="145">
        <v>3</v>
      </c>
      <c r="CB26" s="145">
        <v>0</v>
      </c>
      <c r="CZ26" s="108">
        <v>3</v>
      </c>
    </row>
    <row r="27" spans="1:104" ht="12.75">
      <c r="A27" s="146">
        <v>20</v>
      </c>
      <c r="B27" s="147" t="s">
        <v>339</v>
      </c>
      <c r="C27" s="148" t="s">
        <v>340</v>
      </c>
      <c r="D27" s="149" t="s">
        <v>214</v>
      </c>
      <c r="E27" s="150">
        <v>100</v>
      </c>
      <c r="F27" s="151">
        <v>0</v>
      </c>
      <c r="G27" s="152">
        <f>E27*F27</f>
        <v>0</v>
      </c>
      <c r="H27" s="153">
        <v>0</v>
      </c>
      <c r="I27" s="154">
        <f>E27*H27</f>
        <v>0</v>
      </c>
      <c r="J27" s="153">
        <v>0</v>
      </c>
      <c r="K27" s="154">
        <f>E27*J27</f>
        <v>0</v>
      </c>
      <c r="O27" s="145"/>
      <c r="Z27" s="145"/>
      <c r="AA27" s="145">
        <v>1</v>
      </c>
      <c r="AB27" s="145">
        <v>9</v>
      </c>
      <c r="AC27" s="145">
        <v>9</v>
      </c>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55">
        <f>G27</f>
        <v>0</v>
      </c>
      <c r="BA27" s="145"/>
      <c r="BB27" s="145"/>
      <c r="BC27" s="145"/>
      <c r="BD27" s="145"/>
      <c r="BE27" s="145"/>
      <c r="BF27" s="145"/>
      <c r="BG27" s="145"/>
      <c r="BH27" s="145"/>
      <c r="BI27" s="145"/>
      <c r="CA27" s="145">
        <v>1</v>
      </c>
      <c r="CB27" s="145">
        <v>9</v>
      </c>
      <c r="CZ27" s="108">
        <v>4</v>
      </c>
    </row>
    <row r="28" spans="1:104" ht="12.75">
      <c r="A28" s="146">
        <v>21</v>
      </c>
      <c r="B28" s="147" t="s">
        <v>341</v>
      </c>
      <c r="C28" s="148" t="s">
        <v>340</v>
      </c>
      <c r="D28" s="149" t="s">
        <v>214</v>
      </c>
      <c r="E28" s="150">
        <v>30</v>
      </c>
      <c r="F28" s="151">
        <v>0</v>
      </c>
      <c r="G28" s="152">
        <f>E28*F28</f>
        <v>0</v>
      </c>
      <c r="H28" s="153">
        <v>0</v>
      </c>
      <c r="I28" s="154">
        <f>E28*H28</f>
        <v>0</v>
      </c>
      <c r="J28" s="153"/>
      <c r="K28" s="154">
        <f>E28*J28</f>
        <v>0</v>
      </c>
      <c r="O28" s="145"/>
      <c r="Z28" s="145"/>
      <c r="AA28" s="145">
        <v>12</v>
      </c>
      <c r="AB28" s="145">
        <v>0</v>
      </c>
      <c r="AC28" s="145">
        <v>25</v>
      </c>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55">
        <f>G28</f>
        <v>0</v>
      </c>
      <c r="BA28" s="145"/>
      <c r="BB28" s="145"/>
      <c r="BC28" s="145"/>
      <c r="BD28" s="145"/>
      <c r="BE28" s="145"/>
      <c r="BF28" s="145"/>
      <c r="BG28" s="145"/>
      <c r="BH28" s="145"/>
      <c r="BI28" s="145"/>
      <c r="CA28" s="145">
        <v>12</v>
      </c>
      <c r="CB28" s="145">
        <v>0</v>
      </c>
      <c r="CZ28" s="108">
        <v>4</v>
      </c>
    </row>
    <row r="29" spans="1:104" ht="12.75">
      <c r="A29" s="146">
        <v>22</v>
      </c>
      <c r="B29" s="147" t="s">
        <v>342</v>
      </c>
      <c r="C29" s="148" t="s">
        <v>340</v>
      </c>
      <c r="D29" s="149" t="s">
        <v>214</v>
      </c>
      <c r="E29" s="150">
        <v>30</v>
      </c>
      <c r="F29" s="151">
        <v>0</v>
      </c>
      <c r="G29" s="152">
        <f>E29*F29</f>
        <v>0</v>
      </c>
      <c r="H29" s="153">
        <v>0</v>
      </c>
      <c r="I29" s="154">
        <f>E29*H29</f>
        <v>0</v>
      </c>
      <c r="J29" s="153"/>
      <c r="K29" s="154">
        <f>E29*J29</f>
        <v>0</v>
      </c>
      <c r="O29" s="145"/>
      <c r="Z29" s="145"/>
      <c r="AA29" s="145">
        <v>12</v>
      </c>
      <c r="AB29" s="145">
        <v>0</v>
      </c>
      <c r="AC29" s="145">
        <v>26</v>
      </c>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55">
        <f>G29</f>
        <v>0</v>
      </c>
      <c r="BA29" s="145"/>
      <c r="BB29" s="145"/>
      <c r="BC29" s="145"/>
      <c r="BD29" s="145"/>
      <c r="BE29" s="145"/>
      <c r="BF29" s="145"/>
      <c r="BG29" s="145"/>
      <c r="BH29" s="145"/>
      <c r="BI29" s="145"/>
      <c r="CA29" s="145">
        <v>12</v>
      </c>
      <c r="CB29" s="145">
        <v>0</v>
      </c>
      <c r="CZ29" s="108">
        <v>4</v>
      </c>
    </row>
    <row r="30" spans="1:104" ht="12.75">
      <c r="A30" s="146">
        <v>23</v>
      </c>
      <c r="B30" s="147" t="s">
        <v>343</v>
      </c>
      <c r="C30" s="148" t="s">
        <v>340</v>
      </c>
      <c r="D30" s="149" t="s">
        <v>214</v>
      </c>
      <c r="E30" s="150">
        <v>40</v>
      </c>
      <c r="F30" s="151">
        <v>0</v>
      </c>
      <c r="G30" s="152">
        <f>E30*F30</f>
        <v>0</v>
      </c>
      <c r="H30" s="153">
        <v>0</v>
      </c>
      <c r="I30" s="154">
        <f>E30*H30</f>
        <v>0</v>
      </c>
      <c r="J30" s="153"/>
      <c r="K30" s="154">
        <f>E30*J30</f>
        <v>0</v>
      </c>
      <c r="O30" s="145"/>
      <c r="Z30" s="145"/>
      <c r="AA30" s="145">
        <v>12</v>
      </c>
      <c r="AB30" s="145">
        <v>0</v>
      </c>
      <c r="AC30" s="145">
        <v>27</v>
      </c>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55">
        <f>G30</f>
        <v>0</v>
      </c>
      <c r="BA30" s="145"/>
      <c r="BB30" s="145"/>
      <c r="BC30" s="145"/>
      <c r="BD30" s="145"/>
      <c r="BE30" s="145"/>
      <c r="BF30" s="145"/>
      <c r="BG30" s="145"/>
      <c r="BH30" s="145"/>
      <c r="BI30" s="145"/>
      <c r="CA30" s="145">
        <v>12</v>
      </c>
      <c r="CB30" s="145">
        <v>0</v>
      </c>
      <c r="CZ30" s="108">
        <v>4</v>
      </c>
    </row>
    <row r="31" spans="1:104" ht="12.75">
      <c r="A31" s="146">
        <v>24</v>
      </c>
      <c r="B31" s="147" t="s">
        <v>344</v>
      </c>
      <c r="C31" s="148" t="s">
        <v>340</v>
      </c>
      <c r="D31" s="149" t="s">
        <v>214</v>
      </c>
      <c r="E31" s="150">
        <v>40</v>
      </c>
      <c r="F31" s="151">
        <v>0</v>
      </c>
      <c r="G31" s="152">
        <f>E31*F31</f>
        <v>0</v>
      </c>
      <c r="H31" s="153">
        <v>0</v>
      </c>
      <c r="I31" s="154">
        <f>E31*H31</f>
        <v>0</v>
      </c>
      <c r="J31" s="153"/>
      <c r="K31" s="154">
        <f>E31*J31</f>
        <v>0</v>
      </c>
      <c r="O31" s="145"/>
      <c r="Z31" s="145"/>
      <c r="AA31" s="145">
        <v>12</v>
      </c>
      <c r="AB31" s="145">
        <v>0</v>
      </c>
      <c r="AC31" s="145">
        <v>28</v>
      </c>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55">
        <f>G31</f>
        <v>0</v>
      </c>
      <c r="BA31" s="145"/>
      <c r="BB31" s="145"/>
      <c r="BC31" s="145"/>
      <c r="BD31" s="145"/>
      <c r="BE31" s="145"/>
      <c r="BF31" s="145"/>
      <c r="BG31" s="145"/>
      <c r="BH31" s="145"/>
      <c r="BI31" s="145"/>
      <c r="CA31" s="145">
        <v>12</v>
      </c>
      <c r="CB31" s="145">
        <v>0</v>
      </c>
      <c r="CZ31" s="108">
        <v>4</v>
      </c>
    </row>
    <row r="32" spans="1:104" ht="22.5">
      <c r="A32" s="146">
        <v>25</v>
      </c>
      <c r="B32" s="147" t="s">
        <v>345</v>
      </c>
      <c r="C32" s="148" t="s">
        <v>346</v>
      </c>
      <c r="D32" s="149" t="s">
        <v>280</v>
      </c>
      <c r="E32" s="150">
        <v>5</v>
      </c>
      <c r="F32" s="151">
        <v>0</v>
      </c>
      <c r="G32" s="152">
        <f>E32*F32</f>
        <v>0</v>
      </c>
      <c r="H32" s="153">
        <v>0</v>
      </c>
      <c r="I32" s="154">
        <f>E32*H32</f>
        <v>0</v>
      </c>
      <c r="J32" s="153"/>
      <c r="K32" s="154">
        <f>E32*J32</f>
        <v>0</v>
      </c>
      <c r="O32" s="145"/>
      <c r="Z32" s="145"/>
      <c r="AA32" s="145">
        <v>12</v>
      </c>
      <c r="AB32" s="145">
        <v>0</v>
      </c>
      <c r="AC32" s="145">
        <v>29</v>
      </c>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55">
        <f>G32</f>
        <v>0</v>
      </c>
      <c r="BA32" s="145"/>
      <c r="BB32" s="145"/>
      <c r="BC32" s="145"/>
      <c r="BD32" s="145"/>
      <c r="BE32" s="145"/>
      <c r="BF32" s="145"/>
      <c r="BG32" s="145"/>
      <c r="BH32" s="145"/>
      <c r="BI32" s="145"/>
      <c r="CA32" s="145">
        <v>12</v>
      </c>
      <c r="CB32" s="145">
        <v>0</v>
      </c>
      <c r="CZ32" s="108">
        <v>4</v>
      </c>
    </row>
    <row r="33" spans="1:104" ht="12.75">
      <c r="A33" s="146">
        <v>26</v>
      </c>
      <c r="B33" s="147" t="s">
        <v>347</v>
      </c>
      <c r="C33" s="148" t="s">
        <v>314</v>
      </c>
      <c r="D33" s="149" t="s">
        <v>214</v>
      </c>
      <c r="E33" s="150">
        <v>50</v>
      </c>
      <c r="F33" s="151">
        <v>0</v>
      </c>
      <c r="G33" s="152">
        <f>E33*F33</f>
        <v>0</v>
      </c>
      <c r="H33" s="153">
        <v>0</v>
      </c>
      <c r="I33" s="154">
        <f>E33*H33</f>
        <v>0</v>
      </c>
      <c r="J33" s="153">
        <v>0</v>
      </c>
      <c r="K33" s="154">
        <f>E33*J33</f>
        <v>0</v>
      </c>
      <c r="O33" s="145"/>
      <c r="Z33" s="145"/>
      <c r="AA33" s="145">
        <v>1</v>
      </c>
      <c r="AB33" s="145">
        <v>9</v>
      </c>
      <c r="AC33" s="145">
        <v>9</v>
      </c>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55">
        <f>G33</f>
        <v>0</v>
      </c>
      <c r="BA33" s="145"/>
      <c r="BB33" s="145"/>
      <c r="BC33" s="145"/>
      <c r="BD33" s="145"/>
      <c r="BE33" s="145"/>
      <c r="BF33" s="145"/>
      <c r="BG33" s="145"/>
      <c r="BH33" s="145"/>
      <c r="BI33" s="145"/>
      <c r="CA33" s="145">
        <v>1</v>
      </c>
      <c r="CB33" s="145">
        <v>9</v>
      </c>
      <c r="CZ33" s="108">
        <v>4</v>
      </c>
    </row>
    <row r="34" spans="1:104" ht="22.5">
      <c r="A34" s="146">
        <v>27</v>
      </c>
      <c r="B34" s="147" t="s">
        <v>348</v>
      </c>
      <c r="C34" s="148" t="s">
        <v>349</v>
      </c>
      <c r="D34" s="149" t="s">
        <v>280</v>
      </c>
      <c r="E34" s="150">
        <v>3</v>
      </c>
      <c r="F34" s="151">
        <v>0</v>
      </c>
      <c r="G34" s="152">
        <f>E34*F34</f>
        <v>0</v>
      </c>
      <c r="H34" s="153">
        <v>0</v>
      </c>
      <c r="I34" s="154">
        <f>E34*H34</f>
        <v>0</v>
      </c>
      <c r="J34" s="153"/>
      <c r="K34" s="154">
        <f>E34*J34</f>
        <v>0</v>
      </c>
      <c r="O34" s="145"/>
      <c r="Z34" s="145"/>
      <c r="AA34" s="145">
        <v>12</v>
      </c>
      <c r="AB34" s="145">
        <v>0</v>
      </c>
      <c r="AC34" s="145">
        <v>31</v>
      </c>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55">
        <f>G34</f>
        <v>0</v>
      </c>
      <c r="BA34" s="145"/>
      <c r="BB34" s="145"/>
      <c r="BC34" s="145"/>
      <c r="BD34" s="145"/>
      <c r="BE34" s="145"/>
      <c r="BF34" s="145"/>
      <c r="BG34" s="145"/>
      <c r="BH34" s="145"/>
      <c r="BI34" s="145"/>
      <c r="CA34" s="145">
        <v>12</v>
      </c>
      <c r="CB34" s="145">
        <v>0</v>
      </c>
      <c r="CZ34" s="108">
        <v>4</v>
      </c>
    </row>
    <row r="35" spans="1:104" ht="12.75">
      <c r="A35" s="146">
        <v>28</v>
      </c>
      <c r="B35" s="147" t="s">
        <v>350</v>
      </c>
      <c r="C35" s="148" t="s">
        <v>351</v>
      </c>
      <c r="D35" s="149" t="s">
        <v>214</v>
      </c>
      <c r="E35" s="150">
        <v>30</v>
      </c>
      <c r="F35" s="151">
        <v>0</v>
      </c>
      <c r="G35" s="152">
        <f>E35*F35</f>
        <v>0</v>
      </c>
      <c r="H35" s="153">
        <v>0</v>
      </c>
      <c r="I35" s="154">
        <f>E35*H35</f>
        <v>0</v>
      </c>
      <c r="J35" s="153"/>
      <c r="K35" s="154">
        <f>E35*J35</f>
        <v>0</v>
      </c>
      <c r="O35" s="145"/>
      <c r="Z35" s="145"/>
      <c r="AA35" s="145">
        <v>12</v>
      </c>
      <c r="AB35" s="145">
        <v>0</v>
      </c>
      <c r="AC35" s="145">
        <v>32</v>
      </c>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55">
        <f>G35</f>
        <v>0</v>
      </c>
      <c r="BA35" s="145"/>
      <c r="BB35" s="145"/>
      <c r="BC35" s="145"/>
      <c r="BD35" s="145"/>
      <c r="BE35" s="145"/>
      <c r="BF35" s="145"/>
      <c r="BG35" s="145"/>
      <c r="BH35" s="145"/>
      <c r="BI35" s="145"/>
      <c r="CA35" s="145">
        <v>12</v>
      </c>
      <c r="CB35" s="145">
        <v>0</v>
      </c>
      <c r="CZ35" s="108">
        <v>4</v>
      </c>
    </row>
    <row r="36" spans="1:104" ht="22.5">
      <c r="A36" s="146">
        <v>29</v>
      </c>
      <c r="B36" s="147" t="s">
        <v>53</v>
      </c>
      <c r="C36" s="148" t="s">
        <v>352</v>
      </c>
      <c r="D36" s="149" t="s">
        <v>274</v>
      </c>
      <c r="E36" s="150">
        <v>3</v>
      </c>
      <c r="F36" s="151">
        <v>0</v>
      </c>
      <c r="G36" s="152">
        <f>E36*F36</f>
        <v>0</v>
      </c>
      <c r="H36" s="153">
        <v>0</v>
      </c>
      <c r="I36" s="154">
        <f>E36*H36</f>
        <v>0</v>
      </c>
      <c r="J36" s="153"/>
      <c r="K36" s="154">
        <f>E36*J36</f>
        <v>0</v>
      </c>
      <c r="O36" s="145"/>
      <c r="Z36" s="145"/>
      <c r="AA36" s="145">
        <v>12</v>
      </c>
      <c r="AB36" s="145">
        <v>0</v>
      </c>
      <c r="AC36" s="145">
        <v>34</v>
      </c>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55">
        <f>G36</f>
        <v>0</v>
      </c>
      <c r="BA36" s="145"/>
      <c r="BB36" s="145"/>
      <c r="BC36" s="145"/>
      <c r="BD36" s="145"/>
      <c r="BE36" s="145"/>
      <c r="BF36" s="145"/>
      <c r="BG36" s="145"/>
      <c r="BH36" s="145"/>
      <c r="BI36" s="145"/>
      <c r="CA36" s="145">
        <v>12</v>
      </c>
      <c r="CB36" s="145">
        <v>0</v>
      </c>
      <c r="CZ36" s="108">
        <v>4</v>
      </c>
    </row>
    <row r="37" spans="1:104" ht="22.5">
      <c r="A37" s="146">
        <v>30</v>
      </c>
      <c r="B37" s="147" t="s">
        <v>303</v>
      </c>
      <c r="C37" s="148" t="s">
        <v>353</v>
      </c>
      <c r="D37" s="149" t="s">
        <v>280</v>
      </c>
      <c r="E37" s="150">
        <v>5</v>
      </c>
      <c r="F37" s="151">
        <v>0</v>
      </c>
      <c r="G37" s="152">
        <f>E37*F37</f>
        <v>0</v>
      </c>
      <c r="H37" s="153">
        <v>0</v>
      </c>
      <c r="I37" s="154">
        <f>E37*H37</f>
        <v>0</v>
      </c>
      <c r="J37" s="153"/>
      <c r="K37" s="154">
        <f>E37*J37</f>
        <v>0</v>
      </c>
      <c r="O37" s="145"/>
      <c r="Z37" s="145"/>
      <c r="AA37" s="145">
        <v>12</v>
      </c>
      <c r="AB37" s="145">
        <v>0</v>
      </c>
      <c r="AC37" s="145">
        <v>35</v>
      </c>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55">
        <f>G37</f>
        <v>0</v>
      </c>
      <c r="BA37" s="145"/>
      <c r="BB37" s="145"/>
      <c r="BC37" s="145"/>
      <c r="BD37" s="145"/>
      <c r="BE37" s="145"/>
      <c r="BF37" s="145"/>
      <c r="BG37" s="145"/>
      <c r="BH37" s="145"/>
      <c r="BI37" s="145"/>
      <c r="CA37" s="145">
        <v>12</v>
      </c>
      <c r="CB37" s="145">
        <v>0</v>
      </c>
      <c r="CZ37" s="108">
        <v>4</v>
      </c>
    </row>
    <row r="38" spans="1:104" ht="22.5">
      <c r="A38" s="146">
        <v>31</v>
      </c>
      <c r="B38" s="147" t="s">
        <v>354</v>
      </c>
      <c r="C38" s="148" t="s">
        <v>355</v>
      </c>
      <c r="D38" s="149" t="s">
        <v>274</v>
      </c>
      <c r="E38" s="150">
        <v>2</v>
      </c>
      <c r="F38" s="151">
        <v>0</v>
      </c>
      <c r="G38" s="152">
        <f>E38*F38</f>
        <v>0</v>
      </c>
      <c r="H38" s="153">
        <v>0</v>
      </c>
      <c r="I38" s="154">
        <f>E38*H38</f>
        <v>0</v>
      </c>
      <c r="J38" s="153"/>
      <c r="K38" s="154">
        <f>E38*J38</f>
        <v>0</v>
      </c>
      <c r="O38" s="145"/>
      <c r="Z38" s="145"/>
      <c r="AA38" s="145">
        <v>12</v>
      </c>
      <c r="AB38" s="145">
        <v>0</v>
      </c>
      <c r="AC38" s="145">
        <v>37</v>
      </c>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55">
        <f>G38</f>
        <v>0</v>
      </c>
      <c r="BA38" s="145"/>
      <c r="BB38" s="145"/>
      <c r="BC38" s="145"/>
      <c r="BD38" s="145"/>
      <c r="BE38" s="145"/>
      <c r="BF38" s="145"/>
      <c r="BG38" s="145"/>
      <c r="BH38" s="145"/>
      <c r="BI38" s="145"/>
      <c r="CA38" s="145">
        <v>12</v>
      </c>
      <c r="CB38" s="145">
        <v>0</v>
      </c>
      <c r="CZ38" s="108">
        <v>4</v>
      </c>
    </row>
    <row r="39" spans="1:104" ht="22.5">
      <c r="A39" s="146">
        <v>32</v>
      </c>
      <c r="B39" s="147" t="s">
        <v>356</v>
      </c>
      <c r="C39" s="148" t="s">
        <v>357</v>
      </c>
      <c r="D39" s="149" t="s">
        <v>274</v>
      </c>
      <c r="E39" s="150">
        <v>3</v>
      </c>
      <c r="F39" s="151">
        <v>0</v>
      </c>
      <c r="G39" s="152">
        <f>E39*F39</f>
        <v>0</v>
      </c>
      <c r="H39" s="153">
        <v>0</v>
      </c>
      <c r="I39" s="154">
        <f>E39*H39</f>
        <v>0</v>
      </c>
      <c r="J39" s="153"/>
      <c r="K39" s="154">
        <f>E39*J39</f>
        <v>0</v>
      </c>
      <c r="O39" s="145"/>
      <c r="Z39" s="145"/>
      <c r="AA39" s="145">
        <v>12</v>
      </c>
      <c r="AB39" s="145">
        <v>0</v>
      </c>
      <c r="AC39" s="145">
        <v>38</v>
      </c>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55">
        <f>G39</f>
        <v>0</v>
      </c>
      <c r="BA39" s="145"/>
      <c r="BB39" s="145"/>
      <c r="BC39" s="145"/>
      <c r="BD39" s="145"/>
      <c r="BE39" s="145"/>
      <c r="BF39" s="145"/>
      <c r="BG39" s="145"/>
      <c r="BH39" s="145"/>
      <c r="BI39" s="145"/>
      <c r="CA39" s="145">
        <v>12</v>
      </c>
      <c r="CB39" s="145">
        <v>0</v>
      </c>
      <c r="CZ39" s="108">
        <v>4</v>
      </c>
    </row>
    <row r="40" spans="1:104" ht="22.5">
      <c r="A40" s="146">
        <v>33</v>
      </c>
      <c r="B40" s="147" t="s">
        <v>358</v>
      </c>
      <c r="C40" s="148" t="s">
        <v>359</v>
      </c>
      <c r="D40" s="149" t="s">
        <v>280</v>
      </c>
      <c r="E40" s="150">
        <v>12</v>
      </c>
      <c r="F40" s="151">
        <v>0</v>
      </c>
      <c r="G40" s="152">
        <f>E40*F40</f>
        <v>0</v>
      </c>
      <c r="H40" s="153">
        <v>0</v>
      </c>
      <c r="I40" s="154">
        <f>E40*H40</f>
        <v>0</v>
      </c>
      <c r="J40" s="153"/>
      <c r="K40" s="154">
        <f>E40*J40</f>
        <v>0</v>
      </c>
      <c r="O40" s="145"/>
      <c r="Z40" s="145"/>
      <c r="AA40" s="145">
        <v>12</v>
      </c>
      <c r="AB40" s="145">
        <v>0</v>
      </c>
      <c r="AC40" s="145">
        <v>42</v>
      </c>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55">
        <f>G40</f>
        <v>0</v>
      </c>
      <c r="BA40" s="145"/>
      <c r="BB40" s="145"/>
      <c r="BC40" s="145"/>
      <c r="BD40" s="145"/>
      <c r="BE40" s="145"/>
      <c r="BF40" s="145"/>
      <c r="BG40" s="145"/>
      <c r="BH40" s="145"/>
      <c r="BI40" s="145"/>
      <c r="CA40" s="145">
        <v>12</v>
      </c>
      <c r="CB40" s="145">
        <v>0</v>
      </c>
      <c r="CZ40" s="108">
        <v>4</v>
      </c>
    </row>
    <row r="41" spans="1:104" ht="22.5">
      <c r="A41" s="146">
        <v>34</v>
      </c>
      <c r="B41" s="147" t="s">
        <v>295</v>
      </c>
      <c r="C41" s="148" t="s">
        <v>360</v>
      </c>
      <c r="D41" s="149" t="s">
        <v>280</v>
      </c>
      <c r="E41" s="150">
        <v>1</v>
      </c>
      <c r="F41" s="151">
        <v>0</v>
      </c>
      <c r="G41" s="152">
        <f>E41*F41</f>
        <v>0</v>
      </c>
      <c r="H41" s="153">
        <v>0</v>
      </c>
      <c r="I41" s="154">
        <f>E41*H41</f>
        <v>0</v>
      </c>
      <c r="J41" s="153"/>
      <c r="K41" s="154">
        <f>E41*J41</f>
        <v>0</v>
      </c>
      <c r="O41" s="145"/>
      <c r="Z41" s="145"/>
      <c r="AA41" s="145">
        <v>12</v>
      </c>
      <c r="AB41" s="145">
        <v>0</v>
      </c>
      <c r="AC41" s="145">
        <v>45</v>
      </c>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55">
        <f>G41</f>
        <v>0</v>
      </c>
      <c r="BA41" s="145"/>
      <c r="BB41" s="145"/>
      <c r="BC41" s="145"/>
      <c r="BD41" s="145"/>
      <c r="BE41" s="145"/>
      <c r="BF41" s="145"/>
      <c r="BG41" s="145"/>
      <c r="BH41" s="145"/>
      <c r="BI41" s="145"/>
      <c r="CA41" s="145">
        <v>12</v>
      </c>
      <c r="CB41" s="145">
        <v>0</v>
      </c>
      <c r="CZ41" s="108">
        <v>4</v>
      </c>
    </row>
    <row r="42" spans="1:104" ht="22.5">
      <c r="A42" s="146">
        <v>35</v>
      </c>
      <c r="B42" s="147" t="s">
        <v>297</v>
      </c>
      <c r="C42" s="148" t="s">
        <v>361</v>
      </c>
      <c r="D42" s="149" t="s">
        <v>280</v>
      </c>
      <c r="E42" s="150">
        <v>2</v>
      </c>
      <c r="F42" s="151">
        <v>0</v>
      </c>
      <c r="G42" s="152">
        <f>E42*F42</f>
        <v>0</v>
      </c>
      <c r="H42" s="153">
        <v>0</v>
      </c>
      <c r="I42" s="154">
        <f>E42*H42</f>
        <v>0</v>
      </c>
      <c r="J42" s="153"/>
      <c r="K42" s="154">
        <f>E42*J42</f>
        <v>0</v>
      </c>
      <c r="O42" s="145"/>
      <c r="Z42" s="145"/>
      <c r="AA42" s="145">
        <v>12</v>
      </c>
      <c r="AB42" s="145">
        <v>0</v>
      </c>
      <c r="AC42" s="145">
        <v>46</v>
      </c>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55">
        <f>G42</f>
        <v>0</v>
      </c>
      <c r="BA42" s="145"/>
      <c r="BB42" s="145"/>
      <c r="BC42" s="145"/>
      <c r="BD42" s="145"/>
      <c r="BE42" s="145"/>
      <c r="BF42" s="145"/>
      <c r="BG42" s="145"/>
      <c r="BH42" s="145"/>
      <c r="BI42" s="145"/>
      <c r="CA42" s="145">
        <v>12</v>
      </c>
      <c r="CB42" s="145">
        <v>0</v>
      </c>
      <c r="CZ42" s="108">
        <v>4</v>
      </c>
    </row>
    <row r="43" spans="1:104" ht="22.5">
      <c r="A43" s="146">
        <v>36</v>
      </c>
      <c r="B43" s="147" t="s">
        <v>299</v>
      </c>
      <c r="C43" s="148" t="s">
        <v>362</v>
      </c>
      <c r="D43" s="149" t="s">
        <v>280</v>
      </c>
      <c r="E43" s="150">
        <v>7</v>
      </c>
      <c r="F43" s="151">
        <v>0</v>
      </c>
      <c r="G43" s="152">
        <f>E43*F43</f>
        <v>0</v>
      </c>
      <c r="H43" s="153">
        <v>0</v>
      </c>
      <c r="I43" s="154">
        <f>E43*H43</f>
        <v>0</v>
      </c>
      <c r="J43" s="153"/>
      <c r="K43" s="154">
        <f>E43*J43</f>
        <v>0</v>
      </c>
      <c r="O43" s="145"/>
      <c r="Z43" s="145"/>
      <c r="AA43" s="145">
        <v>12</v>
      </c>
      <c r="AB43" s="145">
        <v>0</v>
      </c>
      <c r="AC43" s="145">
        <v>47</v>
      </c>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55">
        <f>G43</f>
        <v>0</v>
      </c>
      <c r="BA43" s="145"/>
      <c r="BB43" s="145"/>
      <c r="BC43" s="145"/>
      <c r="BD43" s="145"/>
      <c r="BE43" s="145"/>
      <c r="BF43" s="145"/>
      <c r="BG43" s="145"/>
      <c r="BH43" s="145"/>
      <c r="BI43" s="145"/>
      <c r="CA43" s="145">
        <v>12</v>
      </c>
      <c r="CB43" s="145">
        <v>0</v>
      </c>
      <c r="CZ43" s="108">
        <v>4</v>
      </c>
    </row>
    <row r="44" spans="1:104" ht="22.5">
      <c r="A44" s="146">
        <v>37</v>
      </c>
      <c r="B44" s="147" t="s">
        <v>301</v>
      </c>
      <c r="C44" s="148" t="s">
        <v>363</v>
      </c>
      <c r="D44" s="149" t="s">
        <v>280</v>
      </c>
      <c r="E44" s="150">
        <v>2</v>
      </c>
      <c r="F44" s="151">
        <v>0</v>
      </c>
      <c r="G44" s="152">
        <f>E44*F44</f>
        <v>0</v>
      </c>
      <c r="H44" s="153">
        <v>0</v>
      </c>
      <c r="I44" s="154">
        <f>E44*H44</f>
        <v>0</v>
      </c>
      <c r="J44" s="153"/>
      <c r="K44" s="154">
        <f>E44*J44</f>
        <v>0</v>
      </c>
      <c r="O44" s="145"/>
      <c r="Z44" s="145"/>
      <c r="AA44" s="145">
        <v>12</v>
      </c>
      <c r="AB44" s="145">
        <v>0</v>
      </c>
      <c r="AC44" s="145">
        <v>48</v>
      </c>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55">
        <f>G44</f>
        <v>0</v>
      </c>
      <c r="BA44" s="145"/>
      <c r="BB44" s="145"/>
      <c r="BC44" s="145"/>
      <c r="BD44" s="145"/>
      <c r="BE44" s="145"/>
      <c r="BF44" s="145"/>
      <c r="BG44" s="145"/>
      <c r="BH44" s="145"/>
      <c r="BI44" s="145"/>
      <c r="CA44" s="145">
        <v>12</v>
      </c>
      <c r="CB44" s="145">
        <v>0</v>
      </c>
      <c r="CZ44" s="108">
        <v>4</v>
      </c>
    </row>
    <row r="45" spans="1:104" ht="22.5">
      <c r="A45" s="146">
        <v>38</v>
      </c>
      <c r="B45" s="147" t="s">
        <v>364</v>
      </c>
      <c r="C45" s="148" t="s">
        <v>365</v>
      </c>
      <c r="D45" s="149" t="s">
        <v>274</v>
      </c>
      <c r="E45" s="150">
        <v>1</v>
      </c>
      <c r="F45" s="151">
        <v>0</v>
      </c>
      <c r="G45" s="152">
        <f>E45*F45</f>
        <v>0</v>
      </c>
      <c r="H45" s="153">
        <v>0</v>
      </c>
      <c r="I45" s="154">
        <f>E45*H45</f>
        <v>0</v>
      </c>
      <c r="J45" s="153"/>
      <c r="K45" s="154">
        <f>E45*J45</f>
        <v>0</v>
      </c>
      <c r="O45" s="145"/>
      <c r="Z45" s="145"/>
      <c r="AA45" s="145">
        <v>12</v>
      </c>
      <c r="AB45" s="145">
        <v>0</v>
      </c>
      <c r="AC45" s="145">
        <v>49</v>
      </c>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55">
        <f>G45</f>
        <v>0</v>
      </c>
      <c r="BA45" s="145"/>
      <c r="BB45" s="145"/>
      <c r="BC45" s="145"/>
      <c r="BD45" s="145"/>
      <c r="BE45" s="145"/>
      <c r="BF45" s="145"/>
      <c r="BG45" s="145"/>
      <c r="BH45" s="145"/>
      <c r="BI45" s="145"/>
      <c r="CA45" s="145">
        <v>12</v>
      </c>
      <c r="CB45" s="145">
        <v>0</v>
      </c>
      <c r="CZ45" s="108">
        <v>4</v>
      </c>
    </row>
    <row r="46" spans="1:61" ht="12.75">
      <c r="A46" s="156"/>
      <c r="B46" s="157"/>
      <c r="C46" s="158" t="s">
        <v>366</v>
      </c>
      <c r="D46" s="159"/>
      <c r="E46" s="159"/>
      <c r="F46" s="159"/>
      <c r="G46" s="160"/>
      <c r="I46" s="161"/>
      <c r="K46" s="161"/>
      <c r="L46" s="162" t="s">
        <v>366</v>
      </c>
      <c r="O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row>
    <row r="47" spans="1:104" ht="22.5">
      <c r="A47" s="146">
        <v>39</v>
      </c>
      <c r="B47" s="147" t="s">
        <v>367</v>
      </c>
      <c r="C47" s="148" t="s">
        <v>368</v>
      </c>
      <c r="D47" s="149" t="s">
        <v>274</v>
      </c>
      <c r="E47" s="150">
        <v>1</v>
      </c>
      <c r="F47" s="151">
        <v>0</v>
      </c>
      <c r="G47" s="152">
        <f>E47*F47</f>
        <v>0</v>
      </c>
      <c r="H47" s="153">
        <v>0</v>
      </c>
      <c r="I47" s="154">
        <f>E47*H47</f>
        <v>0</v>
      </c>
      <c r="J47" s="153"/>
      <c r="K47" s="154">
        <f>E47*J47</f>
        <v>0</v>
      </c>
      <c r="O47" s="145"/>
      <c r="Z47" s="145"/>
      <c r="AA47" s="145">
        <v>12</v>
      </c>
      <c r="AB47" s="145">
        <v>0</v>
      </c>
      <c r="AC47" s="145">
        <v>50</v>
      </c>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55">
        <f>G47</f>
        <v>0</v>
      </c>
      <c r="BA47" s="145"/>
      <c r="BB47" s="145"/>
      <c r="BC47" s="145"/>
      <c r="BD47" s="145"/>
      <c r="BE47" s="145"/>
      <c r="BF47" s="145"/>
      <c r="BG47" s="145"/>
      <c r="BH47" s="145"/>
      <c r="BI47" s="145"/>
      <c r="CA47" s="145">
        <v>12</v>
      </c>
      <c r="CB47" s="145">
        <v>0</v>
      </c>
      <c r="CZ47" s="108">
        <v>4</v>
      </c>
    </row>
    <row r="48" spans="1:61" ht="22.5">
      <c r="A48" s="156"/>
      <c r="B48" s="157"/>
      <c r="C48" s="158" t="s">
        <v>369</v>
      </c>
      <c r="D48" s="159"/>
      <c r="E48" s="159"/>
      <c r="F48" s="159"/>
      <c r="G48" s="160"/>
      <c r="I48" s="161"/>
      <c r="K48" s="161"/>
      <c r="L48" s="162" t="s">
        <v>369</v>
      </c>
      <c r="O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row>
    <row r="49" spans="1:104" ht="22.5">
      <c r="A49" s="146">
        <v>40</v>
      </c>
      <c r="B49" s="147" t="s">
        <v>370</v>
      </c>
      <c r="C49" s="148" t="s">
        <v>371</v>
      </c>
      <c r="D49" s="149" t="s">
        <v>274</v>
      </c>
      <c r="E49" s="150">
        <v>1</v>
      </c>
      <c r="F49" s="151">
        <v>0</v>
      </c>
      <c r="G49" s="152">
        <f>E49*F49</f>
        <v>0</v>
      </c>
      <c r="H49" s="153">
        <v>0</v>
      </c>
      <c r="I49" s="154">
        <f>E49*H49</f>
        <v>0</v>
      </c>
      <c r="J49" s="153"/>
      <c r="K49" s="154">
        <f>E49*J49</f>
        <v>0</v>
      </c>
      <c r="O49" s="145"/>
      <c r="Z49" s="145"/>
      <c r="AA49" s="145">
        <v>12</v>
      </c>
      <c r="AB49" s="145">
        <v>0</v>
      </c>
      <c r="AC49" s="145">
        <v>51</v>
      </c>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55">
        <f>G49</f>
        <v>0</v>
      </c>
      <c r="BA49" s="145"/>
      <c r="BB49" s="145"/>
      <c r="BC49" s="145"/>
      <c r="BD49" s="145"/>
      <c r="BE49" s="145"/>
      <c r="BF49" s="145"/>
      <c r="BG49" s="145"/>
      <c r="BH49" s="145"/>
      <c r="BI49" s="145"/>
      <c r="CA49" s="145">
        <v>12</v>
      </c>
      <c r="CB49" s="145">
        <v>0</v>
      </c>
      <c r="CZ49" s="108">
        <v>4</v>
      </c>
    </row>
    <row r="50" spans="1:61" ht="56.25">
      <c r="A50" s="156"/>
      <c r="B50" s="157"/>
      <c r="C50" s="158" t="s">
        <v>372</v>
      </c>
      <c r="D50" s="159"/>
      <c r="E50" s="159"/>
      <c r="F50" s="159"/>
      <c r="G50" s="160"/>
      <c r="I50" s="161"/>
      <c r="K50" s="161"/>
      <c r="L50" s="162" t="s">
        <v>372</v>
      </c>
      <c r="O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row>
    <row r="51" spans="1:104" ht="22.5">
      <c r="A51" s="146">
        <v>41</v>
      </c>
      <c r="B51" s="147" t="s">
        <v>373</v>
      </c>
      <c r="C51" s="148" t="s">
        <v>374</v>
      </c>
      <c r="D51" s="149" t="s">
        <v>274</v>
      </c>
      <c r="E51" s="150">
        <v>1</v>
      </c>
      <c r="F51" s="151">
        <v>0</v>
      </c>
      <c r="G51" s="152">
        <f>E51*F51</f>
        <v>0</v>
      </c>
      <c r="H51" s="153">
        <v>0</v>
      </c>
      <c r="I51" s="154">
        <f>E51*H51</f>
        <v>0</v>
      </c>
      <c r="J51" s="153"/>
      <c r="K51" s="154">
        <f>E51*J51</f>
        <v>0</v>
      </c>
      <c r="O51" s="145"/>
      <c r="Z51" s="145"/>
      <c r="AA51" s="145">
        <v>12</v>
      </c>
      <c r="AB51" s="145">
        <v>0</v>
      </c>
      <c r="AC51" s="145">
        <v>52</v>
      </c>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55">
        <f>G51</f>
        <v>0</v>
      </c>
      <c r="BA51" s="145"/>
      <c r="BB51" s="145"/>
      <c r="BC51" s="145"/>
      <c r="BD51" s="145"/>
      <c r="BE51" s="145"/>
      <c r="BF51" s="145"/>
      <c r="BG51" s="145"/>
      <c r="BH51" s="145"/>
      <c r="BI51" s="145"/>
      <c r="CA51" s="145">
        <v>12</v>
      </c>
      <c r="CB51" s="145">
        <v>0</v>
      </c>
      <c r="CZ51" s="108">
        <v>4</v>
      </c>
    </row>
    <row r="52" spans="1:61" ht="22.5">
      <c r="A52" s="156"/>
      <c r="B52" s="157"/>
      <c r="C52" s="158" t="s">
        <v>375</v>
      </c>
      <c r="D52" s="159"/>
      <c r="E52" s="159"/>
      <c r="F52" s="159"/>
      <c r="G52" s="160"/>
      <c r="I52" s="161"/>
      <c r="K52" s="161"/>
      <c r="L52" s="162" t="s">
        <v>375</v>
      </c>
      <c r="O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row>
    <row r="53" spans="1:104" ht="33.75">
      <c r="A53" s="146">
        <v>42</v>
      </c>
      <c r="B53" s="147" t="s">
        <v>376</v>
      </c>
      <c r="C53" s="148" t="s">
        <v>377</v>
      </c>
      <c r="D53" s="149" t="s">
        <v>274</v>
      </c>
      <c r="E53" s="150">
        <v>1</v>
      </c>
      <c r="F53" s="151">
        <v>0</v>
      </c>
      <c r="G53" s="152">
        <f>E53*F53</f>
        <v>0</v>
      </c>
      <c r="H53" s="153">
        <v>0</v>
      </c>
      <c r="I53" s="154">
        <f>E53*H53</f>
        <v>0</v>
      </c>
      <c r="J53" s="153"/>
      <c r="K53" s="154">
        <f>E53*J53</f>
        <v>0</v>
      </c>
      <c r="O53" s="145"/>
      <c r="Z53" s="145"/>
      <c r="AA53" s="145">
        <v>12</v>
      </c>
      <c r="AB53" s="145">
        <v>0</v>
      </c>
      <c r="AC53" s="145">
        <v>53</v>
      </c>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55">
        <f>G53</f>
        <v>0</v>
      </c>
      <c r="BA53" s="145"/>
      <c r="BB53" s="145"/>
      <c r="BC53" s="145"/>
      <c r="BD53" s="145"/>
      <c r="BE53" s="145"/>
      <c r="BF53" s="145"/>
      <c r="BG53" s="145"/>
      <c r="BH53" s="145"/>
      <c r="BI53" s="145"/>
      <c r="CA53" s="145">
        <v>12</v>
      </c>
      <c r="CB53" s="145">
        <v>0</v>
      </c>
      <c r="CZ53" s="108">
        <v>4</v>
      </c>
    </row>
    <row r="54" spans="1:61" ht="12.75">
      <c r="A54" s="156"/>
      <c r="B54" s="157"/>
      <c r="C54" s="158" t="s">
        <v>378</v>
      </c>
      <c r="D54" s="159"/>
      <c r="E54" s="159"/>
      <c r="F54" s="159"/>
      <c r="G54" s="160"/>
      <c r="I54" s="161"/>
      <c r="K54" s="161"/>
      <c r="L54" s="162" t="s">
        <v>378</v>
      </c>
      <c r="O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row>
    <row r="55" spans="1:104" ht="22.5">
      <c r="A55" s="146">
        <v>43</v>
      </c>
      <c r="B55" s="147" t="s">
        <v>379</v>
      </c>
      <c r="C55" s="148" t="s">
        <v>380</v>
      </c>
      <c r="D55" s="149" t="s">
        <v>274</v>
      </c>
      <c r="E55" s="150">
        <v>1</v>
      </c>
      <c r="F55" s="151">
        <v>0</v>
      </c>
      <c r="G55" s="152">
        <f>E55*F55</f>
        <v>0</v>
      </c>
      <c r="H55" s="153">
        <v>0</v>
      </c>
      <c r="I55" s="154">
        <f>E55*H55</f>
        <v>0</v>
      </c>
      <c r="J55" s="153"/>
      <c r="K55" s="154">
        <f>E55*J55</f>
        <v>0</v>
      </c>
      <c r="O55" s="145"/>
      <c r="Z55" s="145"/>
      <c r="AA55" s="145">
        <v>12</v>
      </c>
      <c r="AB55" s="145">
        <v>0</v>
      </c>
      <c r="AC55" s="145">
        <v>54</v>
      </c>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55">
        <f>G55</f>
        <v>0</v>
      </c>
      <c r="BA55" s="145"/>
      <c r="BB55" s="145"/>
      <c r="BC55" s="145"/>
      <c r="BD55" s="145"/>
      <c r="BE55" s="145"/>
      <c r="BF55" s="145"/>
      <c r="BG55" s="145"/>
      <c r="BH55" s="145"/>
      <c r="BI55" s="145"/>
      <c r="CA55" s="145">
        <v>12</v>
      </c>
      <c r="CB55" s="145">
        <v>0</v>
      </c>
      <c r="CZ55" s="108">
        <v>4</v>
      </c>
    </row>
    <row r="56" spans="1:61" ht="56.25">
      <c r="A56" s="156"/>
      <c r="B56" s="157"/>
      <c r="C56" s="158" t="s">
        <v>381</v>
      </c>
      <c r="D56" s="159"/>
      <c r="E56" s="159"/>
      <c r="F56" s="159"/>
      <c r="G56" s="160"/>
      <c r="I56" s="161"/>
      <c r="K56" s="161"/>
      <c r="L56" s="162" t="s">
        <v>381</v>
      </c>
      <c r="O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row>
    <row r="57" spans="1:104" ht="22.5">
      <c r="A57" s="146">
        <v>44</v>
      </c>
      <c r="B57" s="147" t="s">
        <v>382</v>
      </c>
      <c r="C57" s="148" t="s">
        <v>383</v>
      </c>
      <c r="D57" s="149" t="s">
        <v>274</v>
      </c>
      <c r="E57" s="150">
        <v>1</v>
      </c>
      <c r="F57" s="151">
        <v>0</v>
      </c>
      <c r="G57" s="152">
        <f>E57*F57</f>
        <v>0</v>
      </c>
      <c r="H57" s="153">
        <v>0</v>
      </c>
      <c r="I57" s="154">
        <f>E57*H57</f>
        <v>0</v>
      </c>
      <c r="J57" s="153"/>
      <c r="K57" s="154">
        <f>E57*J57</f>
        <v>0</v>
      </c>
      <c r="O57" s="145"/>
      <c r="Z57" s="145"/>
      <c r="AA57" s="145">
        <v>12</v>
      </c>
      <c r="AB57" s="145">
        <v>0</v>
      </c>
      <c r="AC57" s="145">
        <v>55</v>
      </c>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55">
        <f>G57</f>
        <v>0</v>
      </c>
      <c r="BA57" s="145"/>
      <c r="BB57" s="145"/>
      <c r="BC57" s="145"/>
      <c r="BD57" s="145"/>
      <c r="BE57" s="145"/>
      <c r="BF57" s="145"/>
      <c r="BG57" s="145"/>
      <c r="BH57" s="145"/>
      <c r="BI57" s="145"/>
      <c r="CA57" s="145">
        <v>12</v>
      </c>
      <c r="CB57" s="145">
        <v>0</v>
      </c>
      <c r="CZ57" s="108">
        <v>4</v>
      </c>
    </row>
    <row r="58" spans="1:61" ht="22.5">
      <c r="A58" s="156"/>
      <c r="B58" s="157"/>
      <c r="C58" s="158" t="s">
        <v>384</v>
      </c>
      <c r="D58" s="159"/>
      <c r="E58" s="159"/>
      <c r="F58" s="159"/>
      <c r="G58" s="160"/>
      <c r="I58" s="161"/>
      <c r="K58" s="161"/>
      <c r="L58" s="162" t="s">
        <v>384</v>
      </c>
      <c r="O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row>
    <row r="59" spans="1:104" ht="33.75">
      <c r="A59" s="146">
        <v>45</v>
      </c>
      <c r="B59" s="147" t="s">
        <v>385</v>
      </c>
      <c r="C59" s="148" t="s">
        <v>386</v>
      </c>
      <c r="D59" s="149" t="s">
        <v>274</v>
      </c>
      <c r="E59" s="150">
        <v>1</v>
      </c>
      <c r="F59" s="151">
        <v>0</v>
      </c>
      <c r="G59" s="152">
        <f>E59*F59</f>
        <v>0</v>
      </c>
      <c r="H59" s="153">
        <v>0</v>
      </c>
      <c r="I59" s="154">
        <f>E59*H59</f>
        <v>0</v>
      </c>
      <c r="J59" s="153"/>
      <c r="K59" s="154">
        <f>E59*J59</f>
        <v>0</v>
      </c>
      <c r="O59" s="145"/>
      <c r="Z59" s="145"/>
      <c r="AA59" s="145">
        <v>12</v>
      </c>
      <c r="AB59" s="145">
        <v>0</v>
      </c>
      <c r="AC59" s="145">
        <v>56</v>
      </c>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55">
        <f>G59</f>
        <v>0</v>
      </c>
      <c r="BA59" s="145"/>
      <c r="BB59" s="145"/>
      <c r="BC59" s="145"/>
      <c r="BD59" s="145"/>
      <c r="BE59" s="145"/>
      <c r="BF59" s="145"/>
      <c r="BG59" s="145"/>
      <c r="BH59" s="145"/>
      <c r="BI59" s="145"/>
      <c r="CA59" s="145">
        <v>12</v>
      </c>
      <c r="CB59" s="145">
        <v>0</v>
      </c>
      <c r="CZ59" s="108">
        <v>4</v>
      </c>
    </row>
    <row r="60" spans="1:61" ht="12.75">
      <c r="A60" s="156"/>
      <c r="B60" s="157"/>
      <c r="C60" s="158" t="s">
        <v>387</v>
      </c>
      <c r="D60" s="159"/>
      <c r="E60" s="159"/>
      <c r="F60" s="159"/>
      <c r="G60" s="160"/>
      <c r="I60" s="161"/>
      <c r="K60" s="161"/>
      <c r="L60" s="162" t="s">
        <v>387</v>
      </c>
      <c r="O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row>
    <row r="61" spans="1:104" ht="33.75">
      <c r="A61" s="146">
        <v>46</v>
      </c>
      <c r="B61" s="147" t="s">
        <v>388</v>
      </c>
      <c r="C61" s="148" t="s">
        <v>389</v>
      </c>
      <c r="D61" s="149" t="s">
        <v>274</v>
      </c>
      <c r="E61" s="150">
        <v>1</v>
      </c>
      <c r="F61" s="151">
        <v>0</v>
      </c>
      <c r="G61" s="152">
        <f>E61*F61</f>
        <v>0</v>
      </c>
      <c r="H61" s="153">
        <v>0</v>
      </c>
      <c r="I61" s="154">
        <f>E61*H61</f>
        <v>0</v>
      </c>
      <c r="J61" s="153"/>
      <c r="K61" s="154">
        <f>E61*J61</f>
        <v>0</v>
      </c>
      <c r="O61" s="145"/>
      <c r="Z61" s="145"/>
      <c r="AA61" s="145">
        <v>12</v>
      </c>
      <c r="AB61" s="145">
        <v>0</v>
      </c>
      <c r="AC61" s="145">
        <v>57</v>
      </c>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55">
        <f>G61</f>
        <v>0</v>
      </c>
      <c r="BA61" s="145"/>
      <c r="BB61" s="145"/>
      <c r="BC61" s="145"/>
      <c r="BD61" s="145"/>
      <c r="BE61" s="145"/>
      <c r="BF61" s="145"/>
      <c r="BG61" s="145"/>
      <c r="BH61" s="145"/>
      <c r="BI61" s="145"/>
      <c r="CA61" s="145">
        <v>12</v>
      </c>
      <c r="CB61" s="145">
        <v>0</v>
      </c>
      <c r="CZ61" s="108">
        <v>4</v>
      </c>
    </row>
    <row r="62" spans="1:61" ht="56.25">
      <c r="A62" s="156"/>
      <c r="B62" s="157"/>
      <c r="C62" s="158" t="s">
        <v>390</v>
      </c>
      <c r="D62" s="159"/>
      <c r="E62" s="159"/>
      <c r="F62" s="159"/>
      <c r="G62" s="160"/>
      <c r="I62" s="161"/>
      <c r="K62" s="161"/>
      <c r="L62" s="162" t="s">
        <v>390</v>
      </c>
      <c r="O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row>
    <row r="63" spans="1:104" ht="33.75">
      <c r="A63" s="146">
        <v>47</v>
      </c>
      <c r="B63" s="147" t="s">
        <v>391</v>
      </c>
      <c r="C63" s="148" t="s">
        <v>392</v>
      </c>
      <c r="D63" s="149" t="s">
        <v>274</v>
      </c>
      <c r="E63" s="150">
        <v>1</v>
      </c>
      <c r="F63" s="151">
        <v>0</v>
      </c>
      <c r="G63" s="152">
        <f>E63*F63</f>
        <v>0</v>
      </c>
      <c r="H63" s="153">
        <v>0</v>
      </c>
      <c r="I63" s="154">
        <f>E63*H63</f>
        <v>0</v>
      </c>
      <c r="J63" s="153"/>
      <c r="K63" s="154">
        <f>E63*J63</f>
        <v>0</v>
      </c>
      <c r="O63" s="145"/>
      <c r="Z63" s="145"/>
      <c r="AA63" s="145">
        <v>12</v>
      </c>
      <c r="AB63" s="145">
        <v>0</v>
      </c>
      <c r="AC63" s="145">
        <v>58</v>
      </c>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55">
        <f>G63</f>
        <v>0</v>
      </c>
      <c r="BA63" s="145"/>
      <c r="BB63" s="145"/>
      <c r="BC63" s="145"/>
      <c r="BD63" s="145"/>
      <c r="BE63" s="145"/>
      <c r="BF63" s="145"/>
      <c r="BG63" s="145"/>
      <c r="BH63" s="145"/>
      <c r="BI63" s="145"/>
      <c r="CA63" s="145">
        <v>12</v>
      </c>
      <c r="CB63" s="145">
        <v>0</v>
      </c>
      <c r="CZ63" s="108">
        <v>4</v>
      </c>
    </row>
    <row r="64" spans="1:61" ht="22.5">
      <c r="A64" s="156"/>
      <c r="B64" s="157"/>
      <c r="C64" s="158" t="s">
        <v>393</v>
      </c>
      <c r="D64" s="159"/>
      <c r="E64" s="159"/>
      <c r="F64" s="159"/>
      <c r="G64" s="160"/>
      <c r="I64" s="161"/>
      <c r="K64" s="161"/>
      <c r="L64" s="162" t="s">
        <v>393</v>
      </c>
      <c r="O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row>
    <row r="65" spans="1:104" ht="33.75">
      <c r="A65" s="146">
        <v>48</v>
      </c>
      <c r="B65" s="147" t="s">
        <v>394</v>
      </c>
      <c r="C65" s="148" t="s">
        <v>395</v>
      </c>
      <c r="D65" s="149" t="s">
        <v>274</v>
      </c>
      <c r="E65" s="150">
        <v>1</v>
      </c>
      <c r="F65" s="151">
        <v>0</v>
      </c>
      <c r="G65" s="152">
        <f>E65*F65</f>
        <v>0</v>
      </c>
      <c r="H65" s="153">
        <v>0</v>
      </c>
      <c r="I65" s="154">
        <f>E65*H65</f>
        <v>0</v>
      </c>
      <c r="J65" s="153"/>
      <c r="K65" s="154">
        <f>E65*J65</f>
        <v>0</v>
      </c>
      <c r="O65" s="145"/>
      <c r="Z65" s="145"/>
      <c r="AA65" s="145">
        <v>12</v>
      </c>
      <c r="AB65" s="145">
        <v>0</v>
      </c>
      <c r="AC65" s="145">
        <v>59</v>
      </c>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55">
        <f>G65</f>
        <v>0</v>
      </c>
      <c r="BA65" s="145"/>
      <c r="BB65" s="145"/>
      <c r="BC65" s="145"/>
      <c r="BD65" s="145"/>
      <c r="BE65" s="145"/>
      <c r="BF65" s="145"/>
      <c r="BG65" s="145"/>
      <c r="BH65" s="145"/>
      <c r="BI65" s="145"/>
      <c r="CA65" s="145">
        <v>12</v>
      </c>
      <c r="CB65" s="145">
        <v>0</v>
      </c>
      <c r="CZ65" s="108">
        <v>4</v>
      </c>
    </row>
    <row r="66" spans="1:61" ht="12.75">
      <c r="A66" s="156"/>
      <c r="B66" s="157"/>
      <c r="C66" s="158" t="s">
        <v>396</v>
      </c>
      <c r="D66" s="159"/>
      <c r="E66" s="159"/>
      <c r="F66" s="159"/>
      <c r="G66" s="160"/>
      <c r="I66" s="161"/>
      <c r="K66" s="161"/>
      <c r="L66" s="162" t="s">
        <v>396</v>
      </c>
      <c r="O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row>
    <row r="67" spans="1:104" ht="33.75">
      <c r="A67" s="146">
        <v>49</v>
      </c>
      <c r="B67" s="147" t="s">
        <v>397</v>
      </c>
      <c r="C67" s="148" t="s">
        <v>398</v>
      </c>
      <c r="D67" s="149" t="s">
        <v>274</v>
      </c>
      <c r="E67" s="150">
        <v>1</v>
      </c>
      <c r="F67" s="151">
        <v>0</v>
      </c>
      <c r="G67" s="152">
        <f>E67*F67</f>
        <v>0</v>
      </c>
      <c r="H67" s="153">
        <v>0</v>
      </c>
      <c r="I67" s="154">
        <f>E67*H67</f>
        <v>0</v>
      </c>
      <c r="J67" s="153"/>
      <c r="K67" s="154">
        <f>E67*J67</f>
        <v>0</v>
      </c>
      <c r="O67" s="145"/>
      <c r="Z67" s="145"/>
      <c r="AA67" s="145">
        <v>12</v>
      </c>
      <c r="AB67" s="145">
        <v>0</v>
      </c>
      <c r="AC67" s="145">
        <v>60</v>
      </c>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55">
        <f>G67</f>
        <v>0</v>
      </c>
      <c r="BA67" s="145"/>
      <c r="BB67" s="145"/>
      <c r="BC67" s="145"/>
      <c r="BD67" s="145"/>
      <c r="BE67" s="145"/>
      <c r="BF67" s="145"/>
      <c r="BG67" s="145"/>
      <c r="BH67" s="145"/>
      <c r="BI67" s="145"/>
      <c r="CA67" s="145">
        <v>12</v>
      </c>
      <c r="CB67" s="145">
        <v>0</v>
      </c>
      <c r="CZ67" s="108">
        <v>4</v>
      </c>
    </row>
    <row r="68" spans="1:61" ht="56.25">
      <c r="A68" s="156"/>
      <c r="B68" s="157"/>
      <c r="C68" s="158" t="s">
        <v>399</v>
      </c>
      <c r="D68" s="159"/>
      <c r="E68" s="159"/>
      <c r="F68" s="159"/>
      <c r="G68" s="160"/>
      <c r="I68" s="161"/>
      <c r="K68" s="161"/>
      <c r="L68" s="162" t="s">
        <v>399</v>
      </c>
      <c r="O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row>
    <row r="69" spans="1:104" ht="33.75">
      <c r="A69" s="146">
        <v>50</v>
      </c>
      <c r="B69" s="147" t="s">
        <v>400</v>
      </c>
      <c r="C69" s="148" t="s">
        <v>401</v>
      </c>
      <c r="D69" s="149" t="s">
        <v>274</v>
      </c>
      <c r="E69" s="150">
        <v>1</v>
      </c>
      <c r="F69" s="151">
        <v>0</v>
      </c>
      <c r="G69" s="152">
        <f>E69*F69</f>
        <v>0</v>
      </c>
      <c r="H69" s="153">
        <v>0</v>
      </c>
      <c r="I69" s="154">
        <f>E69*H69</f>
        <v>0</v>
      </c>
      <c r="J69" s="153"/>
      <c r="K69" s="154">
        <f>E69*J69</f>
        <v>0</v>
      </c>
      <c r="O69" s="145"/>
      <c r="Z69" s="145"/>
      <c r="AA69" s="145">
        <v>12</v>
      </c>
      <c r="AB69" s="145">
        <v>0</v>
      </c>
      <c r="AC69" s="145">
        <v>61</v>
      </c>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55">
        <f>G69</f>
        <v>0</v>
      </c>
      <c r="BA69" s="145"/>
      <c r="BB69" s="145"/>
      <c r="BC69" s="145"/>
      <c r="BD69" s="145"/>
      <c r="BE69" s="145"/>
      <c r="BF69" s="145"/>
      <c r="BG69" s="145"/>
      <c r="BH69" s="145"/>
      <c r="BI69" s="145"/>
      <c r="CA69" s="145">
        <v>12</v>
      </c>
      <c r="CB69" s="145">
        <v>0</v>
      </c>
      <c r="CZ69" s="108">
        <v>4</v>
      </c>
    </row>
    <row r="70" spans="1:61" ht="22.5">
      <c r="A70" s="156"/>
      <c r="B70" s="157"/>
      <c r="C70" s="158" t="s">
        <v>402</v>
      </c>
      <c r="D70" s="159"/>
      <c r="E70" s="159"/>
      <c r="F70" s="159"/>
      <c r="G70" s="160"/>
      <c r="I70" s="161"/>
      <c r="K70" s="161"/>
      <c r="L70" s="162" t="s">
        <v>402</v>
      </c>
      <c r="O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row>
    <row r="71" spans="1:104" ht="33.75">
      <c r="A71" s="146">
        <v>51</v>
      </c>
      <c r="B71" s="147" t="s">
        <v>403</v>
      </c>
      <c r="C71" s="148" t="s">
        <v>404</v>
      </c>
      <c r="D71" s="149" t="s">
        <v>274</v>
      </c>
      <c r="E71" s="150">
        <v>1</v>
      </c>
      <c r="F71" s="151">
        <v>0</v>
      </c>
      <c r="G71" s="152">
        <f>E71*F71</f>
        <v>0</v>
      </c>
      <c r="H71" s="153">
        <v>0</v>
      </c>
      <c r="I71" s="154">
        <f>E71*H71</f>
        <v>0</v>
      </c>
      <c r="J71" s="153"/>
      <c r="K71" s="154">
        <f>E71*J71</f>
        <v>0</v>
      </c>
      <c r="O71" s="145"/>
      <c r="Z71" s="145"/>
      <c r="AA71" s="145">
        <v>12</v>
      </c>
      <c r="AB71" s="145">
        <v>0</v>
      </c>
      <c r="AC71" s="145">
        <v>62</v>
      </c>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55">
        <f>G71</f>
        <v>0</v>
      </c>
      <c r="BA71" s="145"/>
      <c r="BB71" s="145"/>
      <c r="BC71" s="145"/>
      <c r="BD71" s="145"/>
      <c r="BE71" s="145"/>
      <c r="BF71" s="145"/>
      <c r="BG71" s="145"/>
      <c r="BH71" s="145"/>
      <c r="BI71" s="145"/>
      <c r="CA71" s="145">
        <v>12</v>
      </c>
      <c r="CB71" s="145">
        <v>0</v>
      </c>
      <c r="CZ71" s="108">
        <v>4</v>
      </c>
    </row>
    <row r="72" spans="1:61" ht="12.75">
      <c r="A72" s="156"/>
      <c r="B72" s="157"/>
      <c r="C72" s="158" t="s">
        <v>405</v>
      </c>
      <c r="D72" s="159"/>
      <c r="E72" s="159"/>
      <c r="F72" s="159"/>
      <c r="G72" s="160"/>
      <c r="I72" s="161"/>
      <c r="K72" s="161"/>
      <c r="L72" s="162" t="s">
        <v>405</v>
      </c>
      <c r="O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row>
    <row r="73" spans="1:61" ht="12.75">
      <c r="A73" s="156"/>
      <c r="B73" s="157"/>
      <c r="C73" s="158"/>
      <c r="D73" s="159"/>
      <c r="E73" s="159"/>
      <c r="F73" s="159"/>
      <c r="G73" s="160"/>
      <c r="I73" s="161"/>
      <c r="K73" s="161"/>
      <c r="L73" s="162"/>
      <c r="O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row>
    <row r="74" spans="1:104" ht="33.75">
      <c r="A74" s="146">
        <v>52</v>
      </c>
      <c r="B74" s="147" t="s">
        <v>406</v>
      </c>
      <c r="C74" s="148" t="s">
        <v>407</v>
      </c>
      <c r="D74" s="149" t="s">
        <v>274</v>
      </c>
      <c r="E74" s="150">
        <v>1</v>
      </c>
      <c r="F74" s="151">
        <v>0</v>
      </c>
      <c r="G74" s="152">
        <f>E74*F74</f>
        <v>0</v>
      </c>
      <c r="H74" s="153">
        <v>0</v>
      </c>
      <c r="I74" s="154">
        <f>E74*H74</f>
        <v>0</v>
      </c>
      <c r="J74" s="153"/>
      <c r="K74" s="154">
        <f>E74*J74</f>
        <v>0</v>
      </c>
      <c r="O74" s="145"/>
      <c r="Z74" s="145"/>
      <c r="AA74" s="145">
        <v>12</v>
      </c>
      <c r="AB74" s="145">
        <v>0</v>
      </c>
      <c r="AC74" s="145">
        <v>63</v>
      </c>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55">
        <f>G74</f>
        <v>0</v>
      </c>
      <c r="BA74" s="145"/>
      <c r="BB74" s="145"/>
      <c r="BC74" s="145"/>
      <c r="BD74" s="145"/>
      <c r="BE74" s="145"/>
      <c r="BF74" s="145"/>
      <c r="BG74" s="145"/>
      <c r="BH74" s="145"/>
      <c r="BI74" s="145"/>
      <c r="CA74" s="145">
        <v>12</v>
      </c>
      <c r="CB74" s="145">
        <v>0</v>
      </c>
      <c r="CZ74" s="108">
        <v>4</v>
      </c>
    </row>
    <row r="75" spans="1:61" ht="56.25">
      <c r="A75" s="156"/>
      <c r="B75" s="157"/>
      <c r="C75" s="158" t="s">
        <v>399</v>
      </c>
      <c r="D75" s="159"/>
      <c r="E75" s="159"/>
      <c r="F75" s="159"/>
      <c r="G75" s="160"/>
      <c r="I75" s="161"/>
      <c r="K75" s="161"/>
      <c r="L75" s="162" t="s">
        <v>399</v>
      </c>
      <c r="O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row>
    <row r="76" spans="1:104" ht="33.75">
      <c r="A76" s="146">
        <v>53</v>
      </c>
      <c r="B76" s="147" t="s">
        <v>408</v>
      </c>
      <c r="C76" s="148" t="s">
        <v>409</v>
      </c>
      <c r="D76" s="149" t="s">
        <v>274</v>
      </c>
      <c r="E76" s="150">
        <v>1</v>
      </c>
      <c r="F76" s="151">
        <v>0</v>
      </c>
      <c r="G76" s="152">
        <f>E76*F76</f>
        <v>0</v>
      </c>
      <c r="H76" s="153">
        <v>0</v>
      </c>
      <c r="I76" s="154">
        <f>E76*H76</f>
        <v>0</v>
      </c>
      <c r="J76" s="153"/>
      <c r="K76" s="154">
        <f>E76*J76</f>
        <v>0</v>
      </c>
      <c r="O76" s="145"/>
      <c r="Z76" s="145"/>
      <c r="AA76" s="145">
        <v>12</v>
      </c>
      <c r="AB76" s="145">
        <v>0</v>
      </c>
      <c r="AC76" s="145">
        <v>64</v>
      </c>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55">
        <f>G76</f>
        <v>0</v>
      </c>
      <c r="BA76" s="145"/>
      <c r="BB76" s="145"/>
      <c r="BC76" s="145"/>
      <c r="BD76" s="145"/>
      <c r="BE76" s="145"/>
      <c r="BF76" s="145"/>
      <c r="BG76" s="145"/>
      <c r="BH76" s="145"/>
      <c r="BI76" s="145"/>
      <c r="CA76" s="145">
        <v>12</v>
      </c>
      <c r="CB76" s="145">
        <v>0</v>
      </c>
      <c r="CZ76" s="108">
        <v>4</v>
      </c>
    </row>
    <row r="77" spans="1:104" ht="33.75">
      <c r="A77" s="146">
        <v>54</v>
      </c>
      <c r="B77" s="147" t="s">
        <v>410</v>
      </c>
      <c r="C77" s="148" t="s">
        <v>411</v>
      </c>
      <c r="D77" s="149" t="s">
        <v>274</v>
      </c>
      <c r="E77" s="150">
        <v>1</v>
      </c>
      <c r="F77" s="151">
        <v>0</v>
      </c>
      <c r="G77" s="152">
        <f>E77*F77</f>
        <v>0</v>
      </c>
      <c r="H77" s="153">
        <v>0</v>
      </c>
      <c r="I77" s="154">
        <f>E77*H77</f>
        <v>0</v>
      </c>
      <c r="J77" s="153"/>
      <c r="K77" s="154">
        <f>E77*J77</f>
        <v>0</v>
      </c>
      <c r="O77" s="145"/>
      <c r="Z77" s="145"/>
      <c r="AA77" s="145">
        <v>12</v>
      </c>
      <c r="AB77" s="145">
        <v>0</v>
      </c>
      <c r="AC77" s="145">
        <v>65</v>
      </c>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55">
        <f>G77</f>
        <v>0</v>
      </c>
      <c r="BA77" s="145"/>
      <c r="BB77" s="145"/>
      <c r="BC77" s="145"/>
      <c r="BD77" s="145"/>
      <c r="BE77" s="145"/>
      <c r="BF77" s="145"/>
      <c r="BG77" s="145"/>
      <c r="BH77" s="145"/>
      <c r="BI77" s="145"/>
      <c r="CA77" s="145">
        <v>12</v>
      </c>
      <c r="CB77" s="145">
        <v>0</v>
      </c>
      <c r="CZ77" s="108">
        <v>4</v>
      </c>
    </row>
    <row r="78" spans="1:104" ht="33.75">
      <c r="A78" s="146">
        <v>55</v>
      </c>
      <c r="B78" s="147" t="s">
        <v>412</v>
      </c>
      <c r="C78" s="148" t="s">
        <v>413</v>
      </c>
      <c r="D78" s="149" t="s">
        <v>274</v>
      </c>
      <c r="E78" s="150">
        <v>1</v>
      </c>
      <c r="F78" s="151">
        <v>0</v>
      </c>
      <c r="G78" s="152">
        <f>E78*F78</f>
        <v>0</v>
      </c>
      <c r="H78" s="153">
        <v>0</v>
      </c>
      <c r="I78" s="154">
        <f>E78*H78</f>
        <v>0</v>
      </c>
      <c r="J78" s="153"/>
      <c r="K78" s="154">
        <f>E78*J78</f>
        <v>0</v>
      </c>
      <c r="O78" s="145"/>
      <c r="Z78" s="145"/>
      <c r="AA78" s="145">
        <v>12</v>
      </c>
      <c r="AB78" s="145">
        <v>0</v>
      </c>
      <c r="AC78" s="145">
        <v>66</v>
      </c>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55">
        <f>G78</f>
        <v>0</v>
      </c>
      <c r="BA78" s="145"/>
      <c r="BB78" s="145"/>
      <c r="BC78" s="145"/>
      <c r="BD78" s="145"/>
      <c r="BE78" s="145"/>
      <c r="BF78" s="145"/>
      <c r="BG78" s="145"/>
      <c r="BH78" s="145"/>
      <c r="BI78" s="145"/>
      <c r="CA78" s="145">
        <v>12</v>
      </c>
      <c r="CB78" s="145">
        <v>0</v>
      </c>
      <c r="CZ78" s="108">
        <v>4</v>
      </c>
    </row>
    <row r="79" spans="1:104" ht="22.5">
      <c r="A79" s="146">
        <v>56</v>
      </c>
      <c r="B79" s="147" t="s">
        <v>414</v>
      </c>
      <c r="C79" s="148" t="s">
        <v>415</v>
      </c>
      <c r="D79" s="149" t="s">
        <v>280</v>
      </c>
      <c r="E79" s="150">
        <v>2</v>
      </c>
      <c r="F79" s="151">
        <v>0</v>
      </c>
      <c r="G79" s="152">
        <f>E79*F79</f>
        <v>0</v>
      </c>
      <c r="H79" s="153">
        <v>0</v>
      </c>
      <c r="I79" s="154">
        <f>E79*H79</f>
        <v>0</v>
      </c>
      <c r="J79" s="153"/>
      <c r="K79" s="154">
        <f>E79*J79</f>
        <v>0</v>
      </c>
      <c r="O79" s="145"/>
      <c r="Z79" s="145"/>
      <c r="AA79" s="145">
        <v>12</v>
      </c>
      <c r="AB79" s="145">
        <v>0</v>
      </c>
      <c r="AC79" s="145">
        <v>67</v>
      </c>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55">
        <f>G79</f>
        <v>0</v>
      </c>
      <c r="BA79" s="145"/>
      <c r="BB79" s="145"/>
      <c r="BC79" s="145"/>
      <c r="BD79" s="145"/>
      <c r="BE79" s="145"/>
      <c r="BF79" s="145"/>
      <c r="BG79" s="145"/>
      <c r="BH79" s="145"/>
      <c r="BI79" s="145"/>
      <c r="CA79" s="145">
        <v>12</v>
      </c>
      <c r="CB79" s="145">
        <v>0</v>
      </c>
      <c r="CZ79" s="108">
        <v>4</v>
      </c>
    </row>
    <row r="80" spans="1:104" ht="22.5">
      <c r="A80" s="146">
        <v>57</v>
      </c>
      <c r="B80" s="147" t="s">
        <v>416</v>
      </c>
      <c r="C80" s="148" t="s">
        <v>417</v>
      </c>
      <c r="D80" s="149" t="s">
        <v>274</v>
      </c>
      <c r="E80" s="150">
        <v>1</v>
      </c>
      <c r="F80" s="151">
        <v>0</v>
      </c>
      <c r="G80" s="152">
        <f>E80*F80</f>
        <v>0</v>
      </c>
      <c r="H80" s="153">
        <v>0</v>
      </c>
      <c r="I80" s="154">
        <f>E80*H80</f>
        <v>0</v>
      </c>
      <c r="J80" s="153"/>
      <c r="K80" s="154">
        <f>E80*J80</f>
        <v>0</v>
      </c>
      <c r="O80" s="145"/>
      <c r="Z80" s="145"/>
      <c r="AA80" s="145">
        <v>12</v>
      </c>
      <c r="AB80" s="145">
        <v>0</v>
      </c>
      <c r="AC80" s="145">
        <v>68</v>
      </c>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55">
        <f>G80</f>
        <v>0</v>
      </c>
      <c r="BA80" s="145"/>
      <c r="BB80" s="145"/>
      <c r="BC80" s="145"/>
      <c r="BD80" s="145"/>
      <c r="BE80" s="145"/>
      <c r="BF80" s="145"/>
      <c r="BG80" s="145"/>
      <c r="BH80" s="145"/>
      <c r="BI80" s="145"/>
      <c r="CA80" s="145">
        <v>12</v>
      </c>
      <c r="CB80" s="145">
        <v>0</v>
      </c>
      <c r="CZ80" s="108">
        <v>4</v>
      </c>
    </row>
    <row r="81" spans="1:104" ht="22.5">
      <c r="A81" s="146">
        <v>58</v>
      </c>
      <c r="B81" s="147" t="s">
        <v>418</v>
      </c>
      <c r="C81" s="148" t="s">
        <v>417</v>
      </c>
      <c r="D81" s="149" t="s">
        <v>274</v>
      </c>
      <c r="E81" s="150">
        <v>1</v>
      </c>
      <c r="F81" s="151">
        <v>0</v>
      </c>
      <c r="G81" s="152">
        <f>E81*F81</f>
        <v>0</v>
      </c>
      <c r="H81" s="153">
        <v>0</v>
      </c>
      <c r="I81" s="154">
        <f>E81*H81</f>
        <v>0</v>
      </c>
      <c r="J81" s="153"/>
      <c r="K81" s="154">
        <f>E81*J81</f>
        <v>0</v>
      </c>
      <c r="O81" s="145"/>
      <c r="Z81" s="145"/>
      <c r="AA81" s="145">
        <v>12</v>
      </c>
      <c r="AB81" s="145">
        <v>0</v>
      </c>
      <c r="AC81" s="145">
        <v>69</v>
      </c>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55">
        <f>G81</f>
        <v>0</v>
      </c>
      <c r="BA81" s="145"/>
      <c r="BB81" s="145"/>
      <c r="BC81" s="145"/>
      <c r="BD81" s="145"/>
      <c r="BE81" s="145"/>
      <c r="BF81" s="145"/>
      <c r="BG81" s="145"/>
      <c r="BH81" s="145"/>
      <c r="BI81" s="145"/>
      <c r="CA81" s="145">
        <v>12</v>
      </c>
      <c r="CB81" s="145">
        <v>0</v>
      </c>
      <c r="CZ81" s="108">
        <v>4</v>
      </c>
    </row>
    <row r="82" spans="1:61" ht="22.5">
      <c r="A82" s="156"/>
      <c r="B82" s="157"/>
      <c r="C82" s="158" t="s">
        <v>419</v>
      </c>
      <c r="D82" s="159"/>
      <c r="E82" s="159"/>
      <c r="F82" s="159"/>
      <c r="G82" s="160"/>
      <c r="I82" s="161"/>
      <c r="K82" s="161"/>
      <c r="L82" s="162" t="s">
        <v>419</v>
      </c>
      <c r="O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row>
    <row r="83" spans="1:104" ht="33.75">
      <c r="A83" s="146">
        <v>59</v>
      </c>
      <c r="B83" s="147" t="s">
        <v>420</v>
      </c>
      <c r="C83" s="148" t="s">
        <v>421</v>
      </c>
      <c r="D83" s="149" t="s">
        <v>274</v>
      </c>
      <c r="E83" s="150">
        <v>5</v>
      </c>
      <c r="F83" s="151">
        <v>0</v>
      </c>
      <c r="G83" s="152">
        <f>E83*F83</f>
        <v>0</v>
      </c>
      <c r="H83" s="153">
        <v>0</v>
      </c>
      <c r="I83" s="154">
        <f>E83*H83</f>
        <v>0</v>
      </c>
      <c r="J83" s="153"/>
      <c r="K83" s="154">
        <f>E83*J83</f>
        <v>0</v>
      </c>
      <c r="O83" s="145"/>
      <c r="Z83" s="145"/>
      <c r="AA83" s="145">
        <v>12</v>
      </c>
      <c r="AB83" s="145">
        <v>0</v>
      </c>
      <c r="AC83" s="145">
        <v>70</v>
      </c>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55">
        <f>G83</f>
        <v>0</v>
      </c>
      <c r="BA83" s="145"/>
      <c r="BB83" s="145"/>
      <c r="BC83" s="145"/>
      <c r="BD83" s="145"/>
      <c r="BE83" s="145"/>
      <c r="BF83" s="145"/>
      <c r="BG83" s="145"/>
      <c r="BH83" s="145"/>
      <c r="BI83" s="145"/>
      <c r="CA83" s="145">
        <v>12</v>
      </c>
      <c r="CB83" s="145">
        <v>0</v>
      </c>
      <c r="CZ83" s="108">
        <v>4</v>
      </c>
    </row>
    <row r="84" spans="1:61" ht="22.5">
      <c r="A84" s="156"/>
      <c r="B84" s="157"/>
      <c r="C84" s="158" t="s">
        <v>422</v>
      </c>
      <c r="D84" s="159"/>
      <c r="E84" s="159"/>
      <c r="F84" s="159"/>
      <c r="G84" s="160"/>
      <c r="I84" s="161"/>
      <c r="K84" s="161"/>
      <c r="L84" s="162" t="s">
        <v>422</v>
      </c>
      <c r="O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row>
    <row r="85" spans="1:104" ht="12.75">
      <c r="A85" s="146">
        <v>60</v>
      </c>
      <c r="B85" s="147" t="s">
        <v>423</v>
      </c>
      <c r="C85" s="148" t="s">
        <v>424</v>
      </c>
      <c r="D85" s="149" t="s">
        <v>280</v>
      </c>
      <c r="E85" s="150">
        <v>5</v>
      </c>
      <c r="F85" s="151">
        <v>0</v>
      </c>
      <c r="G85" s="152">
        <f>E85*F85</f>
        <v>0</v>
      </c>
      <c r="H85" s="153">
        <v>0</v>
      </c>
      <c r="I85" s="154">
        <f>E85*H85</f>
        <v>0</v>
      </c>
      <c r="J85" s="153"/>
      <c r="K85" s="154">
        <f>E85*J85</f>
        <v>0</v>
      </c>
      <c r="O85" s="145"/>
      <c r="Z85" s="145"/>
      <c r="AA85" s="145">
        <v>12</v>
      </c>
      <c r="AB85" s="145">
        <v>0</v>
      </c>
      <c r="AC85" s="145">
        <v>71</v>
      </c>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55">
        <f>G85</f>
        <v>0</v>
      </c>
      <c r="BA85" s="145"/>
      <c r="BB85" s="145"/>
      <c r="BC85" s="145"/>
      <c r="BD85" s="145"/>
      <c r="BE85" s="145"/>
      <c r="BF85" s="145"/>
      <c r="BG85" s="145"/>
      <c r="BH85" s="145"/>
      <c r="BI85" s="145"/>
      <c r="CA85" s="145">
        <v>12</v>
      </c>
      <c r="CB85" s="145">
        <v>0</v>
      </c>
      <c r="CZ85" s="108">
        <v>4</v>
      </c>
    </row>
    <row r="86" spans="1:104" ht="22.5">
      <c r="A86" s="146">
        <v>61</v>
      </c>
      <c r="B86" s="147" t="s">
        <v>425</v>
      </c>
      <c r="C86" s="148" t="s">
        <v>426</v>
      </c>
      <c r="D86" s="149" t="s">
        <v>280</v>
      </c>
      <c r="E86" s="150">
        <v>1</v>
      </c>
      <c r="F86" s="151">
        <v>0</v>
      </c>
      <c r="G86" s="152">
        <f>E86*F86</f>
        <v>0</v>
      </c>
      <c r="H86" s="153">
        <v>0</v>
      </c>
      <c r="I86" s="154">
        <f>E86*H86</f>
        <v>0</v>
      </c>
      <c r="J86" s="153"/>
      <c r="K86" s="154">
        <f>E86*J86</f>
        <v>0</v>
      </c>
      <c r="O86" s="145"/>
      <c r="Z86" s="145"/>
      <c r="AA86" s="145">
        <v>12</v>
      </c>
      <c r="AB86" s="145">
        <v>0</v>
      </c>
      <c r="AC86" s="145">
        <v>72</v>
      </c>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55">
        <f>G86</f>
        <v>0</v>
      </c>
      <c r="BA86" s="145"/>
      <c r="BB86" s="145"/>
      <c r="BC86" s="145"/>
      <c r="BD86" s="145"/>
      <c r="BE86" s="145"/>
      <c r="BF86" s="145"/>
      <c r="BG86" s="145"/>
      <c r="BH86" s="145"/>
      <c r="BI86" s="145"/>
      <c r="CA86" s="145">
        <v>12</v>
      </c>
      <c r="CB86" s="145">
        <v>0</v>
      </c>
      <c r="CZ86" s="108">
        <v>4</v>
      </c>
    </row>
    <row r="87" spans="1:104" ht="22.5">
      <c r="A87" s="146">
        <v>62</v>
      </c>
      <c r="B87" s="147" t="s">
        <v>427</v>
      </c>
      <c r="C87" s="148" t="s">
        <v>428</v>
      </c>
      <c r="D87" s="149" t="s">
        <v>280</v>
      </c>
      <c r="E87" s="150">
        <v>30</v>
      </c>
      <c r="F87" s="151">
        <v>0</v>
      </c>
      <c r="G87" s="152">
        <f>E87*F87</f>
        <v>0</v>
      </c>
      <c r="H87" s="153">
        <v>0</v>
      </c>
      <c r="I87" s="154">
        <f>E87*H87</f>
        <v>0</v>
      </c>
      <c r="J87" s="153"/>
      <c r="K87" s="154">
        <f>E87*J87</f>
        <v>0</v>
      </c>
      <c r="O87" s="145"/>
      <c r="Z87" s="145"/>
      <c r="AA87" s="145">
        <v>12</v>
      </c>
      <c r="AB87" s="145">
        <v>0</v>
      </c>
      <c r="AC87" s="145">
        <v>73</v>
      </c>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55">
        <f>G87</f>
        <v>0</v>
      </c>
      <c r="BA87" s="145"/>
      <c r="BB87" s="145"/>
      <c r="BC87" s="145"/>
      <c r="BD87" s="145"/>
      <c r="BE87" s="145"/>
      <c r="BF87" s="145"/>
      <c r="BG87" s="145"/>
      <c r="BH87" s="145"/>
      <c r="BI87" s="145"/>
      <c r="CA87" s="145">
        <v>12</v>
      </c>
      <c r="CB87" s="145">
        <v>0</v>
      </c>
      <c r="CZ87" s="108">
        <v>4</v>
      </c>
    </row>
    <row r="88" spans="1:104" ht="33.75">
      <c r="A88" s="146">
        <v>63</v>
      </c>
      <c r="B88" s="147" t="s">
        <v>429</v>
      </c>
      <c r="C88" s="148" t="s">
        <v>430</v>
      </c>
      <c r="D88" s="149" t="s">
        <v>274</v>
      </c>
      <c r="E88" s="150">
        <v>9</v>
      </c>
      <c r="F88" s="151">
        <v>0</v>
      </c>
      <c r="G88" s="152">
        <f>E88*F88</f>
        <v>0</v>
      </c>
      <c r="H88" s="153">
        <v>0</v>
      </c>
      <c r="I88" s="154">
        <f>E88*H88</f>
        <v>0</v>
      </c>
      <c r="J88" s="153"/>
      <c r="K88" s="154">
        <f>E88*J88</f>
        <v>0</v>
      </c>
      <c r="O88" s="145"/>
      <c r="Z88" s="145"/>
      <c r="AA88" s="145">
        <v>12</v>
      </c>
      <c r="AB88" s="145">
        <v>0</v>
      </c>
      <c r="AC88" s="145">
        <v>74</v>
      </c>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55">
        <f>G88</f>
        <v>0</v>
      </c>
      <c r="BA88" s="145"/>
      <c r="BB88" s="145"/>
      <c r="BC88" s="145"/>
      <c r="BD88" s="145"/>
      <c r="BE88" s="145"/>
      <c r="BF88" s="145"/>
      <c r="BG88" s="145"/>
      <c r="BH88" s="145"/>
      <c r="BI88" s="145"/>
      <c r="CA88" s="145">
        <v>12</v>
      </c>
      <c r="CB88" s="145">
        <v>0</v>
      </c>
      <c r="CZ88" s="108">
        <v>4</v>
      </c>
    </row>
    <row r="89" spans="1:104" ht="22.5">
      <c r="A89" s="146">
        <v>64</v>
      </c>
      <c r="B89" s="147" t="s">
        <v>431</v>
      </c>
      <c r="C89" s="148" t="s">
        <v>432</v>
      </c>
      <c r="D89" s="149" t="s">
        <v>274</v>
      </c>
      <c r="E89" s="150">
        <v>1</v>
      </c>
      <c r="F89" s="151">
        <v>0</v>
      </c>
      <c r="G89" s="152">
        <f>E89*F89</f>
        <v>0</v>
      </c>
      <c r="H89" s="153">
        <v>0</v>
      </c>
      <c r="I89" s="154">
        <f>E89*H89</f>
        <v>0</v>
      </c>
      <c r="J89" s="153"/>
      <c r="K89" s="154">
        <f>E89*J89</f>
        <v>0</v>
      </c>
      <c r="O89" s="145"/>
      <c r="Z89" s="145"/>
      <c r="AA89" s="145">
        <v>12</v>
      </c>
      <c r="AB89" s="145">
        <v>0</v>
      </c>
      <c r="AC89" s="145">
        <v>75</v>
      </c>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55">
        <f>G89</f>
        <v>0</v>
      </c>
      <c r="BA89" s="145"/>
      <c r="BB89" s="145"/>
      <c r="BC89" s="145"/>
      <c r="BD89" s="145"/>
      <c r="BE89" s="145"/>
      <c r="BF89" s="145"/>
      <c r="BG89" s="145"/>
      <c r="BH89" s="145"/>
      <c r="BI89" s="145"/>
      <c r="CA89" s="145">
        <v>12</v>
      </c>
      <c r="CB89" s="145">
        <v>0</v>
      </c>
      <c r="CZ89" s="108">
        <v>4</v>
      </c>
    </row>
    <row r="90" spans="1:104" ht="33.75">
      <c r="A90" s="146">
        <v>65</v>
      </c>
      <c r="B90" s="147" t="s">
        <v>433</v>
      </c>
      <c r="C90" s="148" t="s">
        <v>434</v>
      </c>
      <c r="D90" s="149" t="s">
        <v>274</v>
      </c>
      <c r="E90" s="150">
        <v>2</v>
      </c>
      <c r="F90" s="151">
        <v>0</v>
      </c>
      <c r="G90" s="152">
        <f>E90*F90</f>
        <v>0</v>
      </c>
      <c r="H90" s="153">
        <v>0</v>
      </c>
      <c r="I90" s="154">
        <f>E90*H90</f>
        <v>0</v>
      </c>
      <c r="J90" s="153"/>
      <c r="K90" s="154">
        <f>E90*J90</f>
        <v>0</v>
      </c>
      <c r="O90" s="145"/>
      <c r="Z90" s="145"/>
      <c r="AA90" s="145">
        <v>12</v>
      </c>
      <c r="AB90" s="145">
        <v>0</v>
      </c>
      <c r="AC90" s="145">
        <v>76</v>
      </c>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55">
        <f>G90</f>
        <v>0</v>
      </c>
      <c r="BA90" s="145"/>
      <c r="BB90" s="145"/>
      <c r="BC90" s="145"/>
      <c r="BD90" s="145"/>
      <c r="BE90" s="145"/>
      <c r="BF90" s="145"/>
      <c r="BG90" s="145"/>
      <c r="BH90" s="145"/>
      <c r="BI90" s="145"/>
      <c r="CA90" s="145">
        <v>12</v>
      </c>
      <c r="CB90" s="145">
        <v>0</v>
      </c>
      <c r="CZ90" s="108">
        <v>4</v>
      </c>
    </row>
    <row r="91" spans="1:61" ht="22.5">
      <c r="A91" s="156"/>
      <c r="B91" s="157"/>
      <c r="C91" s="158" t="s">
        <v>435</v>
      </c>
      <c r="D91" s="159"/>
      <c r="E91" s="159"/>
      <c r="F91" s="159"/>
      <c r="G91" s="160"/>
      <c r="I91" s="161"/>
      <c r="K91" s="161"/>
      <c r="L91" s="162" t="s">
        <v>435</v>
      </c>
      <c r="O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row>
    <row r="92" spans="1:104" ht="22.5">
      <c r="A92" s="146">
        <v>66</v>
      </c>
      <c r="B92" s="147" t="s">
        <v>436</v>
      </c>
      <c r="C92" s="148" t="s">
        <v>437</v>
      </c>
      <c r="D92" s="149" t="s">
        <v>274</v>
      </c>
      <c r="E92" s="150">
        <v>1</v>
      </c>
      <c r="F92" s="151">
        <v>0</v>
      </c>
      <c r="G92" s="152">
        <f>E92*F92</f>
        <v>0</v>
      </c>
      <c r="H92" s="153">
        <v>0</v>
      </c>
      <c r="I92" s="154">
        <f>E92*H92</f>
        <v>0</v>
      </c>
      <c r="J92" s="153"/>
      <c r="K92" s="154">
        <f>E92*J92</f>
        <v>0</v>
      </c>
      <c r="O92" s="145"/>
      <c r="Z92" s="145"/>
      <c r="AA92" s="145">
        <v>12</v>
      </c>
      <c r="AB92" s="145">
        <v>0</v>
      </c>
      <c r="AC92" s="145">
        <v>77</v>
      </c>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55">
        <f>G92</f>
        <v>0</v>
      </c>
      <c r="BA92" s="145"/>
      <c r="BB92" s="145"/>
      <c r="BC92" s="145"/>
      <c r="BD92" s="145"/>
      <c r="BE92" s="145"/>
      <c r="BF92" s="145"/>
      <c r="BG92" s="145"/>
      <c r="BH92" s="145"/>
      <c r="BI92" s="145"/>
      <c r="CA92" s="145">
        <v>12</v>
      </c>
      <c r="CB92" s="145">
        <v>0</v>
      </c>
      <c r="CZ92" s="108">
        <v>4</v>
      </c>
    </row>
    <row r="93" spans="1:104" ht="33.75">
      <c r="A93" s="146">
        <v>67</v>
      </c>
      <c r="B93" s="147" t="s">
        <v>438</v>
      </c>
      <c r="C93" s="148" t="s">
        <v>439</v>
      </c>
      <c r="D93" s="149" t="s">
        <v>274</v>
      </c>
      <c r="E93" s="150">
        <v>2</v>
      </c>
      <c r="F93" s="151">
        <v>0</v>
      </c>
      <c r="G93" s="152">
        <f>E93*F93</f>
        <v>0</v>
      </c>
      <c r="H93" s="153">
        <v>0</v>
      </c>
      <c r="I93" s="154">
        <f>E93*H93</f>
        <v>0</v>
      </c>
      <c r="J93" s="153"/>
      <c r="K93" s="154">
        <f>E93*J93</f>
        <v>0</v>
      </c>
      <c r="O93" s="145"/>
      <c r="Z93" s="145"/>
      <c r="AA93" s="145">
        <v>12</v>
      </c>
      <c r="AB93" s="145">
        <v>0</v>
      </c>
      <c r="AC93" s="145">
        <v>78</v>
      </c>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55">
        <f>G93</f>
        <v>0</v>
      </c>
      <c r="BA93" s="145"/>
      <c r="BB93" s="145"/>
      <c r="BC93" s="145"/>
      <c r="BD93" s="145"/>
      <c r="BE93" s="145"/>
      <c r="BF93" s="145"/>
      <c r="BG93" s="145"/>
      <c r="BH93" s="145"/>
      <c r="BI93" s="145"/>
      <c r="CA93" s="145">
        <v>12</v>
      </c>
      <c r="CB93" s="145">
        <v>0</v>
      </c>
      <c r="CZ93" s="108">
        <v>4</v>
      </c>
    </row>
    <row r="94" spans="1:104" ht="22.5">
      <c r="A94" s="146">
        <v>68</v>
      </c>
      <c r="B94" s="147" t="s">
        <v>440</v>
      </c>
      <c r="C94" s="148" t="s">
        <v>441</v>
      </c>
      <c r="D94" s="149" t="s">
        <v>274</v>
      </c>
      <c r="E94" s="150">
        <v>1</v>
      </c>
      <c r="F94" s="151">
        <v>0</v>
      </c>
      <c r="G94" s="152">
        <f>E94*F94</f>
        <v>0</v>
      </c>
      <c r="H94" s="153">
        <v>0</v>
      </c>
      <c r="I94" s="154">
        <f>E94*H94</f>
        <v>0</v>
      </c>
      <c r="J94" s="153"/>
      <c r="K94" s="154">
        <f>E94*J94</f>
        <v>0</v>
      </c>
      <c r="O94" s="145"/>
      <c r="Z94" s="145"/>
      <c r="AA94" s="145">
        <v>12</v>
      </c>
      <c r="AB94" s="145">
        <v>0</v>
      </c>
      <c r="AC94" s="145">
        <v>79</v>
      </c>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55">
        <f>G94</f>
        <v>0</v>
      </c>
      <c r="BA94" s="145"/>
      <c r="BB94" s="145"/>
      <c r="BC94" s="145"/>
      <c r="BD94" s="145"/>
      <c r="BE94" s="145"/>
      <c r="BF94" s="145"/>
      <c r="BG94" s="145"/>
      <c r="BH94" s="145"/>
      <c r="BI94" s="145"/>
      <c r="CA94" s="145">
        <v>12</v>
      </c>
      <c r="CB94" s="145">
        <v>0</v>
      </c>
      <c r="CZ94" s="108">
        <v>4</v>
      </c>
    </row>
    <row r="95" spans="1:61" ht="33.75">
      <c r="A95" s="156"/>
      <c r="B95" s="157"/>
      <c r="C95" s="158" t="s">
        <v>442</v>
      </c>
      <c r="D95" s="159"/>
      <c r="E95" s="159"/>
      <c r="F95" s="159"/>
      <c r="G95" s="160"/>
      <c r="I95" s="161"/>
      <c r="K95" s="161"/>
      <c r="L95" s="162" t="s">
        <v>442</v>
      </c>
      <c r="O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row>
    <row r="96" spans="1:104" ht="33.75">
      <c r="A96" s="146">
        <v>69</v>
      </c>
      <c r="B96" s="147" t="s">
        <v>443</v>
      </c>
      <c r="C96" s="148" t="s">
        <v>444</v>
      </c>
      <c r="D96" s="149" t="s">
        <v>274</v>
      </c>
      <c r="E96" s="150">
        <v>15</v>
      </c>
      <c r="F96" s="151">
        <v>0</v>
      </c>
      <c r="G96" s="152">
        <f>E96*F96</f>
        <v>0</v>
      </c>
      <c r="H96" s="153">
        <v>0</v>
      </c>
      <c r="I96" s="154">
        <f>E96*H96</f>
        <v>0</v>
      </c>
      <c r="J96" s="153"/>
      <c r="K96" s="154">
        <f>E96*J96</f>
        <v>0</v>
      </c>
      <c r="O96" s="145"/>
      <c r="Z96" s="145"/>
      <c r="AA96" s="145">
        <v>12</v>
      </c>
      <c r="AB96" s="145">
        <v>0</v>
      </c>
      <c r="AC96" s="145">
        <v>80</v>
      </c>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55">
        <f>G96</f>
        <v>0</v>
      </c>
      <c r="BA96" s="145"/>
      <c r="BB96" s="145"/>
      <c r="BC96" s="145"/>
      <c r="BD96" s="145"/>
      <c r="BE96" s="145"/>
      <c r="BF96" s="145"/>
      <c r="BG96" s="145"/>
      <c r="BH96" s="145"/>
      <c r="BI96" s="145"/>
      <c r="CA96" s="145">
        <v>12</v>
      </c>
      <c r="CB96" s="145">
        <v>0</v>
      </c>
      <c r="CZ96" s="108">
        <v>4</v>
      </c>
    </row>
    <row r="97" spans="1:61" ht="22.5">
      <c r="A97" s="156"/>
      <c r="B97" s="157"/>
      <c r="C97" s="158" t="s">
        <v>445</v>
      </c>
      <c r="D97" s="159"/>
      <c r="E97" s="159"/>
      <c r="F97" s="159"/>
      <c r="G97" s="160"/>
      <c r="I97" s="161"/>
      <c r="K97" s="161"/>
      <c r="L97" s="162" t="s">
        <v>445</v>
      </c>
      <c r="O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row>
    <row r="98" spans="1:104" ht="33.75">
      <c r="A98" s="146">
        <v>70</v>
      </c>
      <c r="B98" s="147" t="s">
        <v>446</v>
      </c>
      <c r="C98" s="148" t="s">
        <v>447</v>
      </c>
      <c r="D98" s="149" t="s">
        <v>274</v>
      </c>
      <c r="E98" s="150">
        <v>1</v>
      </c>
      <c r="F98" s="151">
        <v>0</v>
      </c>
      <c r="G98" s="152">
        <f>E98*F98</f>
        <v>0</v>
      </c>
      <c r="H98" s="153">
        <v>0</v>
      </c>
      <c r="I98" s="154">
        <f>E98*H98</f>
        <v>0</v>
      </c>
      <c r="J98" s="153"/>
      <c r="K98" s="154">
        <f>E98*J98</f>
        <v>0</v>
      </c>
      <c r="O98" s="145"/>
      <c r="Z98" s="145"/>
      <c r="AA98" s="145">
        <v>12</v>
      </c>
      <c r="AB98" s="145">
        <v>0</v>
      </c>
      <c r="AC98" s="145">
        <v>81</v>
      </c>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55">
        <f>G98</f>
        <v>0</v>
      </c>
      <c r="BA98" s="145"/>
      <c r="BB98" s="145"/>
      <c r="BC98" s="145"/>
      <c r="BD98" s="145"/>
      <c r="BE98" s="145"/>
      <c r="BF98" s="145"/>
      <c r="BG98" s="145"/>
      <c r="BH98" s="145"/>
      <c r="BI98" s="145"/>
      <c r="CA98" s="145">
        <v>12</v>
      </c>
      <c r="CB98" s="145">
        <v>0</v>
      </c>
      <c r="CZ98" s="108">
        <v>4</v>
      </c>
    </row>
    <row r="99" spans="1:61" ht="112.5">
      <c r="A99" s="156"/>
      <c r="B99" s="157"/>
      <c r="C99" s="158" t="s">
        <v>448</v>
      </c>
      <c r="D99" s="159"/>
      <c r="E99" s="159"/>
      <c r="F99" s="159"/>
      <c r="G99" s="160"/>
      <c r="I99" s="161"/>
      <c r="K99" s="161"/>
      <c r="L99" s="162" t="s">
        <v>448</v>
      </c>
      <c r="O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row>
    <row r="100" spans="1:104" ht="22.5">
      <c r="A100" s="146">
        <v>71</v>
      </c>
      <c r="B100" s="147" t="s">
        <v>449</v>
      </c>
      <c r="C100" s="148" t="s">
        <v>450</v>
      </c>
      <c r="D100" s="149" t="s">
        <v>274</v>
      </c>
      <c r="E100" s="150">
        <v>1</v>
      </c>
      <c r="F100" s="151">
        <v>0</v>
      </c>
      <c r="G100" s="152">
        <f>E100*F100</f>
        <v>0</v>
      </c>
      <c r="H100" s="153">
        <v>0</v>
      </c>
      <c r="I100" s="154">
        <f>E100*H100</f>
        <v>0</v>
      </c>
      <c r="J100" s="153"/>
      <c r="K100" s="154">
        <f>E100*J100</f>
        <v>0</v>
      </c>
      <c r="O100" s="145"/>
      <c r="Z100" s="145"/>
      <c r="AA100" s="145">
        <v>12</v>
      </c>
      <c r="AB100" s="145">
        <v>0</v>
      </c>
      <c r="AC100" s="145">
        <v>82</v>
      </c>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55">
        <f>G100</f>
        <v>0</v>
      </c>
      <c r="BA100" s="145"/>
      <c r="BB100" s="145"/>
      <c r="BC100" s="145"/>
      <c r="BD100" s="145"/>
      <c r="BE100" s="145"/>
      <c r="BF100" s="145"/>
      <c r="BG100" s="145"/>
      <c r="BH100" s="145"/>
      <c r="BI100" s="145"/>
      <c r="CA100" s="145">
        <v>12</v>
      </c>
      <c r="CB100" s="145">
        <v>0</v>
      </c>
      <c r="CZ100" s="108">
        <v>4</v>
      </c>
    </row>
    <row r="101" spans="1:104" ht="33.75">
      <c r="A101" s="146">
        <v>72</v>
      </c>
      <c r="B101" s="147" t="s">
        <v>451</v>
      </c>
      <c r="C101" s="148" t="s">
        <v>452</v>
      </c>
      <c r="D101" s="149" t="s">
        <v>274</v>
      </c>
      <c r="E101" s="150">
        <v>1</v>
      </c>
      <c r="F101" s="151">
        <v>0</v>
      </c>
      <c r="G101" s="152">
        <f>E101*F101</f>
        <v>0</v>
      </c>
      <c r="H101" s="153">
        <v>0</v>
      </c>
      <c r="I101" s="154">
        <f>E101*H101</f>
        <v>0</v>
      </c>
      <c r="J101" s="153"/>
      <c r="K101" s="154">
        <f>E101*J101</f>
        <v>0</v>
      </c>
      <c r="O101" s="145"/>
      <c r="Z101" s="145"/>
      <c r="AA101" s="145">
        <v>12</v>
      </c>
      <c r="AB101" s="145">
        <v>0</v>
      </c>
      <c r="AC101" s="145">
        <v>83</v>
      </c>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55">
        <f>G101</f>
        <v>0</v>
      </c>
      <c r="BA101" s="145"/>
      <c r="BB101" s="145"/>
      <c r="BC101" s="145"/>
      <c r="BD101" s="145"/>
      <c r="BE101" s="145"/>
      <c r="BF101" s="145"/>
      <c r="BG101" s="145"/>
      <c r="BH101" s="145"/>
      <c r="BI101" s="145"/>
      <c r="CA101" s="145">
        <v>12</v>
      </c>
      <c r="CB101" s="145">
        <v>0</v>
      </c>
      <c r="CZ101" s="108">
        <v>4</v>
      </c>
    </row>
    <row r="102" spans="1:104" ht="22.5">
      <c r="A102" s="146">
        <v>73</v>
      </c>
      <c r="B102" s="147" t="s">
        <v>453</v>
      </c>
      <c r="C102" s="148" t="s">
        <v>454</v>
      </c>
      <c r="D102" s="149" t="s">
        <v>274</v>
      </c>
      <c r="E102" s="150">
        <v>1</v>
      </c>
      <c r="F102" s="151">
        <v>0</v>
      </c>
      <c r="G102" s="152">
        <f>E102*F102</f>
        <v>0</v>
      </c>
      <c r="H102" s="153">
        <v>0</v>
      </c>
      <c r="I102" s="154">
        <f>E102*H102</f>
        <v>0</v>
      </c>
      <c r="J102" s="153"/>
      <c r="K102" s="154">
        <f>E102*J102</f>
        <v>0</v>
      </c>
      <c r="O102" s="145"/>
      <c r="Z102" s="145"/>
      <c r="AA102" s="145">
        <v>12</v>
      </c>
      <c r="AB102" s="145">
        <v>0</v>
      </c>
      <c r="AC102" s="145">
        <v>84</v>
      </c>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55">
        <f>G102</f>
        <v>0</v>
      </c>
      <c r="BA102" s="145"/>
      <c r="BB102" s="145"/>
      <c r="BC102" s="145"/>
      <c r="BD102" s="145"/>
      <c r="BE102" s="145"/>
      <c r="BF102" s="145"/>
      <c r="BG102" s="145"/>
      <c r="BH102" s="145"/>
      <c r="BI102" s="145"/>
      <c r="CA102" s="145">
        <v>12</v>
      </c>
      <c r="CB102" s="145">
        <v>0</v>
      </c>
      <c r="CZ102" s="108">
        <v>4</v>
      </c>
    </row>
    <row r="103" spans="1:104" ht="12.75">
      <c r="A103" s="146">
        <v>74</v>
      </c>
      <c r="B103" s="147" t="s">
        <v>455</v>
      </c>
      <c r="C103" s="148" t="s">
        <v>456</v>
      </c>
      <c r="D103" s="149" t="s">
        <v>280</v>
      </c>
      <c r="E103" s="150">
        <v>1</v>
      </c>
      <c r="F103" s="151">
        <v>0</v>
      </c>
      <c r="G103" s="152">
        <f>E103*F103</f>
        <v>0</v>
      </c>
      <c r="H103" s="153">
        <v>0</v>
      </c>
      <c r="I103" s="154">
        <f>E103*H103</f>
        <v>0</v>
      </c>
      <c r="J103" s="153"/>
      <c r="K103" s="154">
        <f>E103*J103</f>
        <v>0</v>
      </c>
      <c r="O103" s="145"/>
      <c r="Z103" s="145"/>
      <c r="AA103" s="145">
        <v>12</v>
      </c>
      <c r="AB103" s="145">
        <v>0</v>
      </c>
      <c r="AC103" s="145">
        <v>85</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55">
        <f>G103</f>
        <v>0</v>
      </c>
      <c r="BA103" s="145"/>
      <c r="BB103" s="145"/>
      <c r="BC103" s="145"/>
      <c r="BD103" s="145"/>
      <c r="BE103" s="145"/>
      <c r="BF103" s="145"/>
      <c r="BG103" s="145"/>
      <c r="BH103" s="145"/>
      <c r="BI103" s="145"/>
      <c r="CA103" s="145">
        <v>12</v>
      </c>
      <c r="CB103" s="145">
        <v>0</v>
      </c>
      <c r="CZ103" s="108">
        <v>4</v>
      </c>
    </row>
    <row r="104" spans="1:104" ht="22.5">
      <c r="A104" s="146">
        <v>75</v>
      </c>
      <c r="B104" s="147" t="s">
        <v>457</v>
      </c>
      <c r="C104" s="148" t="s">
        <v>458</v>
      </c>
      <c r="D104" s="149" t="s">
        <v>274</v>
      </c>
      <c r="E104" s="150">
        <v>1</v>
      </c>
      <c r="F104" s="151">
        <v>0</v>
      </c>
      <c r="G104" s="152">
        <f>E104*F104</f>
        <v>0</v>
      </c>
      <c r="H104" s="153">
        <v>0</v>
      </c>
      <c r="I104" s="154">
        <f>E104*H104</f>
        <v>0</v>
      </c>
      <c r="J104" s="153"/>
      <c r="K104" s="154">
        <f>E104*J104</f>
        <v>0</v>
      </c>
      <c r="O104" s="145"/>
      <c r="Z104" s="145"/>
      <c r="AA104" s="145">
        <v>12</v>
      </c>
      <c r="AB104" s="145">
        <v>0</v>
      </c>
      <c r="AC104" s="145">
        <v>86</v>
      </c>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55">
        <f>G104</f>
        <v>0</v>
      </c>
      <c r="BA104" s="145"/>
      <c r="BB104" s="145"/>
      <c r="BC104" s="145"/>
      <c r="BD104" s="145"/>
      <c r="BE104" s="145"/>
      <c r="BF104" s="145"/>
      <c r="BG104" s="145"/>
      <c r="BH104" s="145"/>
      <c r="BI104" s="145"/>
      <c r="CA104" s="145">
        <v>12</v>
      </c>
      <c r="CB104" s="145">
        <v>0</v>
      </c>
      <c r="CZ104" s="108">
        <v>4</v>
      </c>
    </row>
    <row r="105" spans="1:104" ht="12.75">
      <c r="A105" s="146">
        <v>76</v>
      </c>
      <c r="B105" s="147" t="s">
        <v>459</v>
      </c>
      <c r="C105" s="148" t="s">
        <v>460</v>
      </c>
      <c r="D105" s="149" t="s">
        <v>280</v>
      </c>
      <c r="E105" s="150">
        <v>1</v>
      </c>
      <c r="F105" s="151">
        <v>0</v>
      </c>
      <c r="G105" s="152">
        <f>E105*F105</f>
        <v>0</v>
      </c>
      <c r="H105" s="153">
        <v>0</v>
      </c>
      <c r="I105" s="154">
        <f>E105*H105</f>
        <v>0</v>
      </c>
      <c r="J105" s="153"/>
      <c r="K105" s="154">
        <f>E105*J105</f>
        <v>0</v>
      </c>
      <c r="O105" s="145"/>
      <c r="Z105" s="145"/>
      <c r="AA105" s="145">
        <v>12</v>
      </c>
      <c r="AB105" s="145">
        <v>0</v>
      </c>
      <c r="AC105" s="145">
        <v>87</v>
      </c>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55">
        <f>G105</f>
        <v>0</v>
      </c>
      <c r="BA105" s="145"/>
      <c r="BB105" s="145"/>
      <c r="BC105" s="145"/>
      <c r="BD105" s="145"/>
      <c r="BE105" s="145"/>
      <c r="BF105" s="145"/>
      <c r="BG105" s="145"/>
      <c r="BH105" s="145"/>
      <c r="BI105" s="145"/>
      <c r="CA105" s="145">
        <v>12</v>
      </c>
      <c r="CB105" s="145">
        <v>0</v>
      </c>
      <c r="CZ105" s="108">
        <v>4</v>
      </c>
    </row>
    <row r="106" spans="1:104" ht="22.5">
      <c r="A106" s="146">
        <v>77</v>
      </c>
      <c r="B106" s="147" t="s">
        <v>461</v>
      </c>
      <c r="C106" s="148" t="s">
        <v>462</v>
      </c>
      <c r="D106" s="149" t="s">
        <v>274</v>
      </c>
      <c r="E106" s="150">
        <v>1</v>
      </c>
      <c r="F106" s="151">
        <v>0</v>
      </c>
      <c r="G106" s="152">
        <f>E106*F106</f>
        <v>0</v>
      </c>
      <c r="H106" s="153">
        <v>0</v>
      </c>
      <c r="I106" s="154">
        <f>E106*H106</f>
        <v>0</v>
      </c>
      <c r="J106" s="153"/>
      <c r="K106" s="154">
        <f>E106*J106</f>
        <v>0</v>
      </c>
      <c r="O106" s="145"/>
      <c r="Z106" s="145"/>
      <c r="AA106" s="145">
        <v>12</v>
      </c>
      <c r="AB106" s="145">
        <v>0</v>
      </c>
      <c r="AC106" s="145">
        <v>88</v>
      </c>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55">
        <f>G106</f>
        <v>0</v>
      </c>
      <c r="BA106" s="145"/>
      <c r="BB106" s="145"/>
      <c r="BC106" s="145"/>
      <c r="BD106" s="145"/>
      <c r="BE106" s="145"/>
      <c r="BF106" s="145"/>
      <c r="BG106" s="145"/>
      <c r="BH106" s="145"/>
      <c r="BI106" s="145"/>
      <c r="CA106" s="145">
        <v>12</v>
      </c>
      <c r="CB106" s="145">
        <v>0</v>
      </c>
      <c r="CZ106" s="108">
        <v>4</v>
      </c>
    </row>
    <row r="107" spans="1:104" ht="12.75">
      <c r="A107" s="146">
        <v>78</v>
      </c>
      <c r="B107" s="147" t="s">
        <v>463</v>
      </c>
      <c r="C107" s="148" t="s">
        <v>464</v>
      </c>
      <c r="D107" s="149" t="s">
        <v>280</v>
      </c>
      <c r="E107" s="150">
        <v>1</v>
      </c>
      <c r="F107" s="151">
        <v>0</v>
      </c>
      <c r="G107" s="152">
        <f>E107*F107</f>
        <v>0</v>
      </c>
      <c r="H107" s="153">
        <v>0</v>
      </c>
      <c r="I107" s="154">
        <f>E107*H107</f>
        <v>0</v>
      </c>
      <c r="J107" s="153"/>
      <c r="K107" s="154">
        <f>E107*J107</f>
        <v>0</v>
      </c>
      <c r="O107" s="145"/>
      <c r="Z107" s="145"/>
      <c r="AA107" s="145">
        <v>12</v>
      </c>
      <c r="AB107" s="145">
        <v>0</v>
      </c>
      <c r="AC107" s="145">
        <v>89</v>
      </c>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55">
        <f>G107</f>
        <v>0</v>
      </c>
      <c r="BA107" s="145"/>
      <c r="BB107" s="145"/>
      <c r="BC107" s="145"/>
      <c r="BD107" s="145"/>
      <c r="BE107" s="145"/>
      <c r="BF107" s="145"/>
      <c r="BG107" s="145"/>
      <c r="BH107" s="145"/>
      <c r="BI107" s="145"/>
      <c r="CA107" s="145">
        <v>12</v>
      </c>
      <c r="CB107" s="145">
        <v>0</v>
      </c>
      <c r="CZ107" s="108">
        <v>4</v>
      </c>
    </row>
    <row r="108" spans="1:104" ht="12.75">
      <c r="A108" s="146">
        <v>79</v>
      </c>
      <c r="B108" s="147" t="s">
        <v>465</v>
      </c>
      <c r="C108" s="148" t="s">
        <v>466</v>
      </c>
      <c r="D108" s="149" t="s">
        <v>280</v>
      </c>
      <c r="E108" s="150">
        <v>1</v>
      </c>
      <c r="F108" s="151">
        <v>0</v>
      </c>
      <c r="G108" s="152">
        <f>E108*F108</f>
        <v>0</v>
      </c>
      <c r="H108" s="153">
        <v>0</v>
      </c>
      <c r="I108" s="154">
        <f>E108*H108</f>
        <v>0</v>
      </c>
      <c r="J108" s="153"/>
      <c r="K108" s="154">
        <f>E108*J108</f>
        <v>0</v>
      </c>
      <c r="O108" s="145"/>
      <c r="Z108" s="145"/>
      <c r="AA108" s="145">
        <v>12</v>
      </c>
      <c r="AB108" s="145">
        <v>0</v>
      </c>
      <c r="AC108" s="145">
        <v>90</v>
      </c>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55">
        <f>G108</f>
        <v>0</v>
      </c>
      <c r="BA108" s="145"/>
      <c r="BB108" s="145"/>
      <c r="BC108" s="145"/>
      <c r="BD108" s="145"/>
      <c r="BE108" s="145"/>
      <c r="BF108" s="145"/>
      <c r="BG108" s="145"/>
      <c r="BH108" s="145"/>
      <c r="BI108" s="145"/>
      <c r="CA108" s="145">
        <v>12</v>
      </c>
      <c r="CB108" s="145">
        <v>0</v>
      </c>
      <c r="CZ108" s="108">
        <v>4</v>
      </c>
    </row>
    <row r="109" spans="1:104" ht="12.75">
      <c r="A109" s="146">
        <v>80</v>
      </c>
      <c r="B109" s="147" t="s">
        <v>467</v>
      </c>
      <c r="C109" s="148" t="s">
        <v>468</v>
      </c>
      <c r="D109" s="149" t="s">
        <v>280</v>
      </c>
      <c r="E109" s="150">
        <v>1</v>
      </c>
      <c r="F109" s="151">
        <v>0</v>
      </c>
      <c r="G109" s="152">
        <f>E109*F109</f>
        <v>0</v>
      </c>
      <c r="H109" s="153">
        <v>0</v>
      </c>
      <c r="I109" s="154">
        <f>E109*H109</f>
        <v>0</v>
      </c>
      <c r="J109" s="153"/>
      <c r="K109" s="154">
        <f>E109*J109</f>
        <v>0</v>
      </c>
      <c r="O109" s="145"/>
      <c r="Z109" s="145"/>
      <c r="AA109" s="145">
        <v>12</v>
      </c>
      <c r="AB109" s="145">
        <v>0</v>
      </c>
      <c r="AC109" s="145">
        <v>91</v>
      </c>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55">
        <f>G109</f>
        <v>0</v>
      </c>
      <c r="BA109" s="145"/>
      <c r="BB109" s="145"/>
      <c r="BC109" s="145"/>
      <c r="BD109" s="145"/>
      <c r="BE109" s="145"/>
      <c r="BF109" s="145"/>
      <c r="BG109" s="145"/>
      <c r="BH109" s="145"/>
      <c r="BI109" s="145"/>
      <c r="CA109" s="145">
        <v>12</v>
      </c>
      <c r="CB109" s="145">
        <v>0</v>
      </c>
      <c r="CZ109" s="108">
        <v>4</v>
      </c>
    </row>
    <row r="110" spans="1:104" ht="22.5">
      <c r="A110" s="146">
        <v>81</v>
      </c>
      <c r="B110" s="147" t="s">
        <v>116</v>
      </c>
      <c r="C110" s="148" t="s">
        <v>469</v>
      </c>
      <c r="D110" s="149" t="s">
        <v>274</v>
      </c>
      <c r="E110" s="150">
        <v>1</v>
      </c>
      <c r="F110" s="151">
        <v>0</v>
      </c>
      <c r="G110" s="152">
        <f>E110*F110</f>
        <v>0</v>
      </c>
      <c r="H110" s="153">
        <v>0</v>
      </c>
      <c r="I110" s="154">
        <f>E110*H110</f>
        <v>0</v>
      </c>
      <c r="J110" s="153"/>
      <c r="K110" s="154">
        <f>E110*J110</f>
        <v>0</v>
      </c>
      <c r="O110" s="145"/>
      <c r="Z110" s="145"/>
      <c r="AA110" s="145">
        <v>12</v>
      </c>
      <c r="AB110" s="145">
        <v>0</v>
      </c>
      <c r="AC110" s="145">
        <v>92</v>
      </c>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55">
        <f>G110</f>
        <v>0</v>
      </c>
      <c r="BA110" s="145"/>
      <c r="BB110" s="145"/>
      <c r="BC110" s="145"/>
      <c r="BD110" s="145"/>
      <c r="BE110" s="145"/>
      <c r="BF110" s="145"/>
      <c r="BG110" s="145"/>
      <c r="BH110" s="145"/>
      <c r="BI110" s="145"/>
      <c r="CA110" s="145">
        <v>12</v>
      </c>
      <c r="CB110" s="145">
        <v>0</v>
      </c>
      <c r="CZ110" s="108">
        <v>4</v>
      </c>
    </row>
    <row r="111" spans="1:104" ht="12.75">
      <c r="A111" s="146">
        <v>82</v>
      </c>
      <c r="B111" s="147" t="s">
        <v>470</v>
      </c>
      <c r="C111" s="148" t="s">
        <v>471</v>
      </c>
      <c r="D111" s="149" t="s">
        <v>280</v>
      </c>
      <c r="E111" s="150">
        <v>1</v>
      </c>
      <c r="F111" s="151">
        <v>0</v>
      </c>
      <c r="G111" s="152">
        <f>E111*F111</f>
        <v>0</v>
      </c>
      <c r="H111" s="153">
        <v>0</v>
      </c>
      <c r="I111" s="154">
        <f>E111*H111</f>
        <v>0</v>
      </c>
      <c r="J111" s="153"/>
      <c r="K111" s="154">
        <f>E111*J111</f>
        <v>0</v>
      </c>
      <c r="O111" s="145"/>
      <c r="Z111" s="145"/>
      <c r="AA111" s="145">
        <v>12</v>
      </c>
      <c r="AB111" s="145">
        <v>0</v>
      </c>
      <c r="AC111" s="145">
        <v>93</v>
      </c>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55">
        <f>G111</f>
        <v>0</v>
      </c>
      <c r="BA111" s="145"/>
      <c r="BB111" s="145"/>
      <c r="BC111" s="145"/>
      <c r="BD111" s="145"/>
      <c r="BE111" s="145"/>
      <c r="BF111" s="145"/>
      <c r="BG111" s="145"/>
      <c r="BH111" s="145"/>
      <c r="BI111" s="145"/>
      <c r="CA111" s="145">
        <v>12</v>
      </c>
      <c r="CB111" s="145">
        <v>0</v>
      </c>
      <c r="CZ111" s="108">
        <v>4</v>
      </c>
    </row>
    <row r="112" spans="1:104" ht="12.75">
      <c r="A112" s="146">
        <v>83</v>
      </c>
      <c r="B112" s="147" t="s">
        <v>472</v>
      </c>
      <c r="C112" s="148" t="s">
        <v>466</v>
      </c>
      <c r="D112" s="149" t="s">
        <v>280</v>
      </c>
      <c r="E112" s="150">
        <v>1</v>
      </c>
      <c r="F112" s="151">
        <v>0</v>
      </c>
      <c r="G112" s="152">
        <f>E112*F112</f>
        <v>0</v>
      </c>
      <c r="H112" s="153">
        <v>0</v>
      </c>
      <c r="I112" s="154">
        <f>E112*H112</f>
        <v>0</v>
      </c>
      <c r="J112" s="153"/>
      <c r="K112" s="154">
        <f>E112*J112</f>
        <v>0</v>
      </c>
      <c r="O112" s="145"/>
      <c r="Z112" s="145"/>
      <c r="AA112" s="145">
        <v>12</v>
      </c>
      <c r="AB112" s="145">
        <v>0</v>
      </c>
      <c r="AC112" s="145">
        <v>94</v>
      </c>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55">
        <f>G112</f>
        <v>0</v>
      </c>
      <c r="BA112" s="145"/>
      <c r="BB112" s="145"/>
      <c r="BC112" s="145"/>
      <c r="BD112" s="145"/>
      <c r="BE112" s="145"/>
      <c r="BF112" s="145"/>
      <c r="BG112" s="145"/>
      <c r="BH112" s="145"/>
      <c r="BI112" s="145"/>
      <c r="CA112" s="145">
        <v>12</v>
      </c>
      <c r="CB112" s="145">
        <v>0</v>
      </c>
      <c r="CZ112" s="108">
        <v>4</v>
      </c>
    </row>
    <row r="113" spans="1:104" ht="12.75">
      <c r="A113" s="146">
        <v>84</v>
      </c>
      <c r="B113" s="147" t="s">
        <v>473</v>
      </c>
      <c r="C113" s="148" t="s">
        <v>474</v>
      </c>
      <c r="D113" s="149" t="s">
        <v>280</v>
      </c>
      <c r="E113" s="150">
        <v>1</v>
      </c>
      <c r="F113" s="151">
        <v>0</v>
      </c>
      <c r="G113" s="152">
        <f>E113*F113</f>
        <v>0</v>
      </c>
      <c r="H113" s="153">
        <v>0</v>
      </c>
      <c r="I113" s="154">
        <f>E113*H113</f>
        <v>0</v>
      </c>
      <c r="J113" s="153"/>
      <c r="K113" s="154">
        <f>E113*J113</f>
        <v>0</v>
      </c>
      <c r="O113" s="145"/>
      <c r="Z113" s="145"/>
      <c r="AA113" s="145">
        <v>12</v>
      </c>
      <c r="AB113" s="145">
        <v>0</v>
      </c>
      <c r="AC113" s="145">
        <v>95</v>
      </c>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55">
        <f>G113</f>
        <v>0</v>
      </c>
      <c r="BA113" s="145"/>
      <c r="BB113" s="145"/>
      <c r="BC113" s="145"/>
      <c r="BD113" s="145"/>
      <c r="BE113" s="145"/>
      <c r="BF113" s="145"/>
      <c r="BG113" s="145"/>
      <c r="BH113" s="145"/>
      <c r="BI113" s="145"/>
      <c r="CA113" s="145">
        <v>12</v>
      </c>
      <c r="CB113" s="145">
        <v>0</v>
      </c>
      <c r="CZ113" s="108">
        <v>4</v>
      </c>
    </row>
    <row r="114" spans="1:104" ht="12.75">
      <c r="A114" s="146">
        <v>85</v>
      </c>
      <c r="B114" s="147" t="s">
        <v>475</v>
      </c>
      <c r="C114" s="148" t="s">
        <v>476</v>
      </c>
      <c r="D114" s="149" t="s">
        <v>280</v>
      </c>
      <c r="E114" s="150">
        <v>1</v>
      </c>
      <c r="F114" s="151">
        <v>0</v>
      </c>
      <c r="G114" s="152">
        <f>E114*F114</f>
        <v>0</v>
      </c>
      <c r="H114" s="153">
        <v>0</v>
      </c>
      <c r="I114" s="154">
        <f>E114*H114</f>
        <v>0</v>
      </c>
      <c r="J114" s="153"/>
      <c r="K114" s="154">
        <f>E114*J114</f>
        <v>0</v>
      </c>
      <c r="O114" s="145"/>
      <c r="Z114" s="145"/>
      <c r="AA114" s="145">
        <v>12</v>
      </c>
      <c r="AB114" s="145">
        <v>0</v>
      </c>
      <c r="AC114" s="145">
        <v>96</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55">
        <f>G114</f>
        <v>0</v>
      </c>
      <c r="BA114" s="145"/>
      <c r="BB114" s="145"/>
      <c r="BC114" s="145"/>
      <c r="BD114" s="145"/>
      <c r="BE114" s="145"/>
      <c r="BF114" s="145"/>
      <c r="BG114" s="145"/>
      <c r="BH114" s="145"/>
      <c r="BI114" s="145"/>
      <c r="CA114" s="145">
        <v>12</v>
      </c>
      <c r="CB114" s="145">
        <v>0</v>
      </c>
      <c r="CZ114" s="108">
        <v>4</v>
      </c>
    </row>
    <row r="115" spans="1:104" ht="12.75">
      <c r="A115" s="146">
        <v>86</v>
      </c>
      <c r="B115" s="147" t="s">
        <v>477</v>
      </c>
      <c r="C115" s="148" t="s">
        <v>478</v>
      </c>
      <c r="D115" s="149" t="s">
        <v>280</v>
      </c>
      <c r="E115" s="150">
        <v>1</v>
      </c>
      <c r="F115" s="151">
        <v>0</v>
      </c>
      <c r="G115" s="152">
        <f>E115*F115</f>
        <v>0</v>
      </c>
      <c r="H115" s="153">
        <v>0</v>
      </c>
      <c r="I115" s="154">
        <f>E115*H115</f>
        <v>0</v>
      </c>
      <c r="J115" s="153"/>
      <c r="K115" s="154">
        <f>E115*J115</f>
        <v>0</v>
      </c>
      <c r="O115" s="145"/>
      <c r="Z115" s="145"/>
      <c r="AA115" s="145">
        <v>12</v>
      </c>
      <c r="AB115" s="145">
        <v>0</v>
      </c>
      <c r="AC115" s="145">
        <v>97</v>
      </c>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55">
        <f>G115</f>
        <v>0</v>
      </c>
      <c r="BA115" s="145"/>
      <c r="BB115" s="145"/>
      <c r="BC115" s="145"/>
      <c r="BD115" s="145"/>
      <c r="BE115" s="145"/>
      <c r="BF115" s="145"/>
      <c r="BG115" s="145"/>
      <c r="BH115" s="145"/>
      <c r="BI115" s="145"/>
      <c r="CA115" s="145">
        <v>12</v>
      </c>
      <c r="CB115" s="145">
        <v>0</v>
      </c>
      <c r="CZ115" s="108">
        <v>4</v>
      </c>
    </row>
    <row r="116" spans="1:104" ht="33.75">
      <c r="A116" s="146">
        <v>87</v>
      </c>
      <c r="B116" s="147" t="s">
        <v>479</v>
      </c>
      <c r="C116" s="148" t="s">
        <v>480</v>
      </c>
      <c r="D116" s="149" t="s">
        <v>274</v>
      </c>
      <c r="E116" s="150">
        <v>1</v>
      </c>
      <c r="F116" s="151">
        <v>0</v>
      </c>
      <c r="G116" s="152">
        <f>E116*F116</f>
        <v>0</v>
      </c>
      <c r="H116" s="153">
        <v>0</v>
      </c>
      <c r="I116" s="154">
        <f>E116*H116</f>
        <v>0</v>
      </c>
      <c r="J116" s="153"/>
      <c r="K116" s="154">
        <f>E116*J116</f>
        <v>0</v>
      </c>
      <c r="O116" s="145"/>
      <c r="Z116" s="145"/>
      <c r="AA116" s="145">
        <v>12</v>
      </c>
      <c r="AB116" s="145">
        <v>0</v>
      </c>
      <c r="AC116" s="145">
        <v>98</v>
      </c>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55">
        <f>G116</f>
        <v>0</v>
      </c>
      <c r="BA116" s="145"/>
      <c r="BB116" s="145"/>
      <c r="BC116" s="145"/>
      <c r="BD116" s="145"/>
      <c r="BE116" s="145"/>
      <c r="BF116" s="145"/>
      <c r="BG116" s="145"/>
      <c r="BH116" s="145"/>
      <c r="BI116" s="145"/>
      <c r="CA116" s="145">
        <v>12</v>
      </c>
      <c r="CB116" s="145">
        <v>0</v>
      </c>
      <c r="CZ116" s="108">
        <v>4</v>
      </c>
    </row>
    <row r="117" spans="1:61" ht="78.75">
      <c r="A117" s="156"/>
      <c r="B117" s="157"/>
      <c r="C117" s="158" t="s">
        <v>481</v>
      </c>
      <c r="D117" s="159"/>
      <c r="E117" s="159"/>
      <c r="F117" s="159"/>
      <c r="G117" s="160"/>
      <c r="I117" s="161"/>
      <c r="K117" s="161"/>
      <c r="L117" s="162" t="s">
        <v>481</v>
      </c>
      <c r="O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row>
    <row r="118" spans="1:104" ht="33.75">
      <c r="A118" s="146">
        <v>88</v>
      </c>
      <c r="B118" s="147" t="s">
        <v>482</v>
      </c>
      <c r="C118" s="148" t="s">
        <v>483</v>
      </c>
      <c r="D118" s="149" t="s">
        <v>274</v>
      </c>
      <c r="E118" s="150">
        <v>1</v>
      </c>
      <c r="F118" s="151">
        <v>0</v>
      </c>
      <c r="G118" s="152">
        <f>E118*F118</f>
        <v>0</v>
      </c>
      <c r="H118" s="153">
        <v>0</v>
      </c>
      <c r="I118" s="154">
        <f>E118*H118</f>
        <v>0</v>
      </c>
      <c r="J118" s="153"/>
      <c r="K118" s="154">
        <f>E118*J118</f>
        <v>0</v>
      </c>
      <c r="O118" s="145"/>
      <c r="Z118" s="145"/>
      <c r="AA118" s="145">
        <v>12</v>
      </c>
      <c r="AB118" s="145">
        <v>0</v>
      </c>
      <c r="AC118" s="145">
        <v>99</v>
      </c>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55">
        <f>G118</f>
        <v>0</v>
      </c>
      <c r="BA118" s="145"/>
      <c r="BB118" s="145"/>
      <c r="BC118" s="145"/>
      <c r="BD118" s="145"/>
      <c r="BE118" s="145"/>
      <c r="BF118" s="145"/>
      <c r="BG118" s="145"/>
      <c r="BH118" s="145"/>
      <c r="BI118" s="145"/>
      <c r="CA118" s="145">
        <v>12</v>
      </c>
      <c r="CB118" s="145">
        <v>0</v>
      </c>
      <c r="CZ118" s="108">
        <v>4</v>
      </c>
    </row>
    <row r="119" spans="1:61" ht="22.5">
      <c r="A119" s="156"/>
      <c r="B119" s="157"/>
      <c r="C119" s="158" t="s">
        <v>484</v>
      </c>
      <c r="D119" s="159"/>
      <c r="E119" s="159"/>
      <c r="F119" s="159"/>
      <c r="G119" s="160"/>
      <c r="I119" s="161"/>
      <c r="K119" s="161"/>
      <c r="L119" s="162" t="s">
        <v>484</v>
      </c>
      <c r="O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row>
    <row r="120" spans="1:104" ht="33.75">
      <c r="A120" s="146">
        <v>89</v>
      </c>
      <c r="B120" s="147" t="s">
        <v>485</v>
      </c>
      <c r="C120" s="148" t="s">
        <v>486</v>
      </c>
      <c r="D120" s="149" t="s">
        <v>274</v>
      </c>
      <c r="E120" s="150">
        <v>1</v>
      </c>
      <c r="F120" s="151">
        <v>0</v>
      </c>
      <c r="G120" s="152">
        <f>E120*F120</f>
        <v>0</v>
      </c>
      <c r="H120" s="153">
        <v>0</v>
      </c>
      <c r="I120" s="154">
        <f>E120*H120</f>
        <v>0</v>
      </c>
      <c r="J120" s="153"/>
      <c r="K120" s="154">
        <f>E120*J120</f>
        <v>0</v>
      </c>
      <c r="O120" s="145"/>
      <c r="Z120" s="145"/>
      <c r="AA120" s="145">
        <v>12</v>
      </c>
      <c r="AB120" s="145">
        <v>0</v>
      </c>
      <c r="AC120" s="145">
        <v>100</v>
      </c>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55">
        <f>G120</f>
        <v>0</v>
      </c>
      <c r="BA120" s="145"/>
      <c r="BB120" s="145"/>
      <c r="BC120" s="145"/>
      <c r="BD120" s="145"/>
      <c r="BE120" s="145"/>
      <c r="BF120" s="145"/>
      <c r="BG120" s="145"/>
      <c r="BH120" s="145"/>
      <c r="BI120" s="145"/>
      <c r="CA120" s="145">
        <v>12</v>
      </c>
      <c r="CB120" s="145">
        <v>0</v>
      </c>
      <c r="CZ120" s="108">
        <v>4</v>
      </c>
    </row>
    <row r="121" spans="1:104" ht="22.5">
      <c r="A121" s="146">
        <v>90</v>
      </c>
      <c r="B121" s="147" t="s">
        <v>487</v>
      </c>
      <c r="C121" s="148" t="s">
        <v>488</v>
      </c>
      <c r="D121" s="149" t="s">
        <v>274</v>
      </c>
      <c r="E121" s="150">
        <v>1</v>
      </c>
      <c r="F121" s="151">
        <v>0</v>
      </c>
      <c r="G121" s="152">
        <f>E121*F121</f>
        <v>0</v>
      </c>
      <c r="H121" s="153">
        <v>0</v>
      </c>
      <c r="I121" s="154">
        <f>E121*H121</f>
        <v>0</v>
      </c>
      <c r="J121" s="153"/>
      <c r="K121" s="154">
        <f>E121*J121</f>
        <v>0</v>
      </c>
      <c r="O121" s="145"/>
      <c r="Z121" s="145"/>
      <c r="AA121" s="145">
        <v>12</v>
      </c>
      <c r="AB121" s="145">
        <v>0</v>
      </c>
      <c r="AC121" s="145">
        <v>101</v>
      </c>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55">
        <f>G121</f>
        <v>0</v>
      </c>
      <c r="BA121" s="145"/>
      <c r="BB121" s="145"/>
      <c r="BC121" s="145"/>
      <c r="BD121" s="145"/>
      <c r="BE121" s="145"/>
      <c r="BF121" s="145"/>
      <c r="BG121" s="145"/>
      <c r="BH121" s="145"/>
      <c r="BI121" s="145"/>
      <c r="CA121" s="145">
        <v>12</v>
      </c>
      <c r="CB121" s="145">
        <v>0</v>
      </c>
      <c r="CZ121" s="108">
        <v>4</v>
      </c>
    </row>
    <row r="122" spans="1:104" ht="12.75">
      <c r="A122" s="146">
        <v>91</v>
      </c>
      <c r="B122" s="147" t="s">
        <v>489</v>
      </c>
      <c r="C122" s="148" t="s">
        <v>490</v>
      </c>
      <c r="D122" s="149" t="s">
        <v>274</v>
      </c>
      <c r="E122" s="150">
        <v>1</v>
      </c>
      <c r="F122" s="151">
        <v>0</v>
      </c>
      <c r="G122" s="152">
        <f>E122*F122</f>
        <v>0</v>
      </c>
      <c r="H122" s="153">
        <v>0</v>
      </c>
      <c r="I122" s="154">
        <f>E122*H122</f>
        <v>0</v>
      </c>
      <c r="J122" s="153"/>
      <c r="K122" s="154">
        <f>E122*J122</f>
        <v>0</v>
      </c>
      <c r="O122" s="145"/>
      <c r="Z122" s="145"/>
      <c r="AA122" s="145">
        <v>12</v>
      </c>
      <c r="AB122" s="145">
        <v>0</v>
      </c>
      <c r="AC122" s="145">
        <v>102</v>
      </c>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55">
        <f>G122</f>
        <v>0</v>
      </c>
      <c r="BA122" s="145"/>
      <c r="BB122" s="145"/>
      <c r="BC122" s="145"/>
      <c r="BD122" s="145"/>
      <c r="BE122" s="145"/>
      <c r="BF122" s="145"/>
      <c r="BG122" s="145"/>
      <c r="BH122" s="145"/>
      <c r="BI122" s="145"/>
      <c r="CA122" s="145">
        <v>12</v>
      </c>
      <c r="CB122" s="145">
        <v>0</v>
      </c>
      <c r="CZ122" s="108">
        <v>4</v>
      </c>
    </row>
    <row r="123" spans="1:104" ht="12.75">
      <c r="A123" s="146">
        <v>92</v>
      </c>
      <c r="B123" s="147" t="s">
        <v>491</v>
      </c>
      <c r="C123" s="148" t="s">
        <v>492</v>
      </c>
      <c r="D123" s="149" t="s">
        <v>280</v>
      </c>
      <c r="E123" s="150">
        <v>1</v>
      </c>
      <c r="F123" s="151">
        <v>0</v>
      </c>
      <c r="G123" s="152">
        <f>E123*F123</f>
        <v>0</v>
      </c>
      <c r="H123" s="153">
        <v>0</v>
      </c>
      <c r="I123" s="154">
        <f>E123*H123</f>
        <v>0</v>
      </c>
      <c r="J123" s="153"/>
      <c r="K123" s="154">
        <f>E123*J123</f>
        <v>0</v>
      </c>
      <c r="O123" s="145"/>
      <c r="Z123" s="145"/>
      <c r="AA123" s="145">
        <v>12</v>
      </c>
      <c r="AB123" s="145">
        <v>0</v>
      </c>
      <c r="AC123" s="145">
        <v>103</v>
      </c>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55">
        <f>G123</f>
        <v>0</v>
      </c>
      <c r="BA123" s="145"/>
      <c r="BB123" s="145"/>
      <c r="BC123" s="145"/>
      <c r="BD123" s="145"/>
      <c r="BE123" s="145"/>
      <c r="BF123" s="145"/>
      <c r="BG123" s="145"/>
      <c r="BH123" s="145"/>
      <c r="BI123" s="145"/>
      <c r="CA123" s="145">
        <v>12</v>
      </c>
      <c r="CB123" s="145">
        <v>0</v>
      </c>
      <c r="CZ123" s="108">
        <v>4</v>
      </c>
    </row>
    <row r="124" spans="1:104" ht="12.75">
      <c r="A124" s="146">
        <v>93</v>
      </c>
      <c r="B124" s="147" t="s">
        <v>493</v>
      </c>
      <c r="C124" s="148" t="s">
        <v>494</v>
      </c>
      <c r="D124" s="149" t="s">
        <v>280</v>
      </c>
      <c r="E124" s="150">
        <v>1</v>
      </c>
      <c r="F124" s="151">
        <v>0</v>
      </c>
      <c r="G124" s="152">
        <f>E124*F124</f>
        <v>0</v>
      </c>
      <c r="H124" s="153">
        <v>0</v>
      </c>
      <c r="I124" s="154">
        <f>E124*H124</f>
        <v>0</v>
      </c>
      <c r="J124" s="153"/>
      <c r="K124" s="154">
        <f>E124*J124</f>
        <v>0</v>
      </c>
      <c r="O124" s="145"/>
      <c r="Z124" s="145"/>
      <c r="AA124" s="145">
        <v>12</v>
      </c>
      <c r="AB124" s="145">
        <v>0</v>
      </c>
      <c r="AC124" s="145">
        <v>104</v>
      </c>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55">
        <f>G124</f>
        <v>0</v>
      </c>
      <c r="BA124" s="145"/>
      <c r="BB124" s="145"/>
      <c r="BC124" s="145"/>
      <c r="BD124" s="145"/>
      <c r="BE124" s="145"/>
      <c r="BF124" s="145"/>
      <c r="BG124" s="145"/>
      <c r="BH124" s="145"/>
      <c r="BI124" s="145"/>
      <c r="CA124" s="145">
        <v>12</v>
      </c>
      <c r="CB124" s="145">
        <v>0</v>
      </c>
      <c r="CZ124" s="108">
        <v>4</v>
      </c>
    </row>
    <row r="125" spans="1:104" ht="12.75">
      <c r="A125" s="146">
        <v>94</v>
      </c>
      <c r="B125" s="147" t="s">
        <v>495</v>
      </c>
      <c r="C125" s="148" t="s">
        <v>496</v>
      </c>
      <c r="D125" s="149" t="s">
        <v>280</v>
      </c>
      <c r="E125" s="150">
        <v>1</v>
      </c>
      <c r="F125" s="151">
        <v>0</v>
      </c>
      <c r="G125" s="152">
        <f>E125*F125</f>
        <v>0</v>
      </c>
      <c r="H125" s="153">
        <v>0</v>
      </c>
      <c r="I125" s="154">
        <f>E125*H125</f>
        <v>0</v>
      </c>
      <c r="J125" s="153"/>
      <c r="K125" s="154">
        <f>E125*J125</f>
        <v>0</v>
      </c>
      <c r="O125" s="145"/>
      <c r="Z125" s="145"/>
      <c r="AA125" s="145">
        <v>12</v>
      </c>
      <c r="AB125" s="145">
        <v>0</v>
      </c>
      <c r="AC125" s="145">
        <v>105</v>
      </c>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55">
        <f>G125</f>
        <v>0</v>
      </c>
      <c r="BA125" s="145"/>
      <c r="BB125" s="145"/>
      <c r="BC125" s="145"/>
      <c r="BD125" s="145"/>
      <c r="BE125" s="145"/>
      <c r="BF125" s="145"/>
      <c r="BG125" s="145"/>
      <c r="BH125" s="145"/>
      <c r="BI125" s="145"/>
      <c r="CA125" s="145">
        <v>12</v>
      </c>
      <c r="CB125" s="145">
        <v>0</v>
      </c>
      <c r="CZ125" s="108">
        <v>4</v>
      </c>
    </row>
    <row r="126" spans="1:104" ht="12.75">
      <c r="A126" s="146">
        <v>95</v>
      </c>
      <c r="B126" s="147" t="s">
        <v>497</v>
      </c>
      <c r="C126" s="148" t="s">
        <v>498</v>
      </c>
      <c r="D126" s="149" t="s">
        <v>280</v>
      </c>
      <c r="E126" s="150">
        <v>1</v>
      </c>
      <c r="F126" s="151">
        <v>0</v>
      </c>
      <c r="G126" s="152">
        <f>E126*F126</f>
        <v>0</v>
      </c>
      <c r="H126" s="153">
        <v>0</v>
      </c>
      <c r="I126" s="154">
        <f>E126*H126</f>
        <v>0</v>
      </c>
      <c r="J126" s="153"/>
      <c r="K126" s="154">
        <f>E126*J126</f>
        <v>0</v>
      </c>
      <c r="O126" s="145"/>
      <c r="Z126" s="145"/>
      <c r="AA126" s="145">
        <v>12</v>
      </c>
      <c r="AB126" s="145">
        <v>0</v>
      </c>
      <c r="AC126" s="145">
        <v>106</v>
      </c>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55">
        <f>G126</f>
        <v>0</v>
      </c>
      <c r="BA126" s="145"/>
      <c r="BB126" s="145"/>
      <c r="BC126" s="145"/>
      <c r="BD126" s="145"/>
      <c r="BE126" s="145"/>
      <c r="BF126" s="145"/>
      <c r="BG126" s="145"/>
      <c r="BH126" s="145"/>
      <c r="BI126" s="145"/>
      <c r="CA126" s="145">
        <v>12</v>
      </c>
      <c r="CB126" s="145">
        <v>0</v>
      </c>
      <c r="CZ126" s="108">
        <v>4</v>
      </c>
    </row>
    <row r="127" spans="1:104" ht="12.75">
      <c r="A127" s="146">
        <v>96</v>
      </c>
      <c r="B127" s="147" t="s">
        <v>499</v>
      </c>
      <c r="C127" s="148" t="s">
        <v>498</v>
      </c>
      <c r="D127" s="149" t="s">
        <v>280</v>
      </c>
      <c r="E127" s="150">
        <v>1</v>
      </c>
      <c r="F127" s="151">
        <v>0</v>
      </c>
      <c r="G127" s="152">
        <f>E127*F127</f>
        <v>0</v>
      </c>
      <c r="H127" s="153">
        <v>0</v>
      </c>
      <c r="I127" s="154">
        <f>E127*H127</f>
        <v>0</v>
      </c>
      <c r="J127" s="153"/>
      <c r="K127" s="154">
        <f>E127*J127</f>
        <v>0</v>
      </c>
      <c r="O127" s="145"/>
      <c r="Z127" s="145"/>
      <c r="AA127" s="145">
        <v>12</v>
      </c>
      <c r="AB127" s="145">
        <v>0</v>
      </c>
      <c r="AC127" s="145">
        <v>107</v>
      </c>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55">
        <f>G127</f>
        <v>0</v>
      </c>
      <c r="BA127" s="145"/>
      <c r="BB127" s="145"/>
      <c r="BC127" s="145"/>
      <c r="BD127" s="145"/>
      <c r="BE127" s="145"/>
      <c r="BF127" s="145"/>
      <c r="BG127" s="145"/>
      <c r="BH127" s="145"/>
      <c r="BI127" s="145"/>
      <c r="CA127" s="145">
        <v>12</v>
      </c>
      <c r="CB127" s="145">
        <v>0</v>
      </c>
      <c r="CZ127" s="108">
        <v>4</v>
      </c>
    </row>
    <row r="128" spans="1:104" ht="12.75">
      <c r="A128" s="146">
        <v>97</v>
      </c>
      <c r="B128" s="147" t="s">
        <v>500</v>
      </c>
      <c r="C128" s="148" t="s">
        <v>501</v>
      </c>
      <c r="D128" s="149" t="s">
        <v>280</v>
      </c>
      <c r="E128" s="150">
        <v>1</v>
      </c>
      <c r="F128" s="151">
        <v>0</v>
      </c>
      <c r="G128" s="152">
        <f>E128*F128</f>
        <v>0</v>
      </c>
      <c r="H128" s="153">
        <v>0</v>
      </c>
      <c r="I128" s="154">
        <f>E128*H128</f>
        <v>0</v>
      </c>
      <c r="J128" s="153"/>
      <c r="K128" s="154">
        <f>E128*J128</f>
        <v>0</v>
      </c>
      <c r="O128" s="145"/>
      <c r="Z128" s="145"/>
      <c r="AA128" s="145">
        <v>12</v>
      </c>
      <c r="AB128" s="145">
        <v>0</v>
      </c>
      <c r="AC128" s="145">
        <v>108</v>
      </c>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55">
        <f>G128</f>
        <v>0</v>
      </c>
      <c r="BA128" s="145"/>
      <c r="BB128" s="145"/>
      <c r="BC128" s="145"/>
      <c r="BD128" s="145"/>
      <c r="BE128" s="145"/>
      <c r="BF128" s="145"/>
      <c r="BG128" s="145"/>
      <c r="BH128" s="145"/>
      <c r="BI128" s="145"/>
      <c r="CA128" s="145">
        <v>12</v>
      </c>
      <c r="CB128" s="145">
        <v>0</v>
      </c>
      <c r="CZ128" s="108">
        <v>4</v>
      </c>
    </row>
    <row r="129" spans="1:104" ht="33.75">
      <c r="A129" s="146">
        <v>98</v>
      </c>
      <c r="B129" s="147" t="s">
        <v>502</v>
      </c>
      <c r="C129" s="148" t="s">
        <v>503</v>
      </c>
      <c r="D129" s="149" t="s">
        <v>274</v>
      </c>
      <c r="E129" s="150">
        <v>1</v>
      </c>
      <c r="F129" s="151">
        <v>0</v>
      </c>
      <c r="G129" s="152">
        <f>E129*F129</f>
        <v>0</v>
      </c>
      <c r="H129" s="153">
        <v>0</v>
      </c>
      <c r="I129" s="154">
        <f>E129*H129</f>
        <v>0</v>
      </c>
      <c r="J129" s="153"/>
      <c r="K129" s="154">
        <f>E129*J129</f>
        <v>0</v>
      </c>
      <c r="O129" s="145"/>
      <c r="Z129" s="145"/>
      <c r="AA129" s="145">
        <v>12</v>
      </c>
      <c r="AB129" s="145">
        <v>0</v>
      </c>
      <c r="AC129" s="145">
        <v>109</v>
      </c>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55">
        <f>G129</f>
        <v>0</v>
      </c>
      <c r="BA129" s="145"/>
      <c r="BB129" s="145"/>
      <c r="BC129" s="145"/>
      <c r="BD129" s="145"/>
      <c r="BE129" s="145"/>
      <c r="BF129" s="145"/>
      <c r="BG129" s="145"/>
      <c r="BH129" s="145"/>
      <c r="BI129" s="145"/>
      <c r="CA129" s="145">
        <v>12</v>
      </c>
      <c r="CB129" s="145">
        <v>0</v>
      </c>
      <c r="CZ129" s="108">
        <v>4</v>
      </c>
    </row>
    <row r="130" spans="1:61" ht="22.5">
      <c r="A130" s="156"/>
      <c r="B130" s="157"/>
      <c r="C130" s="158" t="s">
        <v>504</v>
      </c>
      <c r="D130" s="159"/>
      <c r="E130" s="159"/>
      <c r="F130" s="159"/>
      <c r="G130" s="160"/>
      <c r="I130" s="161"/>
      <c r="K130" s="161"/>
      <c r="L130" s="162" t="s">
        <v>504</v>
      </c>
      <c r="O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row>
    <row r="131" spans="1:61" ht="12.75">
      <c r="A131" s="171" t="s">
        <v>49</v>
      </c>
      <c r="B131" s="172" t="s">
        <v>307</v>
      </c>
      <c r="C131" s="173" t="s">
        <v>308</v>
      </c>
      <c r="D131" s="174"/>
      <c r="E131" s="175"/>
      <c r="F131" s="175"/>
      <c r="G131" s="176">
        <f>SUM(G7:G130)</f>
        <v>0</v>
      </c>
      <c r="H131" s="177"/>
      <c r="I131" s="176">
        <f>SUM(I7:I130)</f>
        <v>0</v>
      </c>
      <c r="J131" s="178"/>
      <c r="K131" s="176">
        <f>SUM(K7:K130)</f>
        <v>0</v>
      </c>
      <c r="O131" s="145"/>
      <c r="X131" s="179">
        <f>K131</f>
        <v>0</v>
      </c>
      <c r="Y131" s="179">
        <f>I131</f>
        <v>0</v>
      </c>
      <c r="Z131" s="155">
        <f>G131</f>
        <v>0</v>
      </c>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80"/>
      <c r="BB131" s="180"/>
      <c r="BC131" s="180"/>
      <c r="BD131" s="180"/>
      <c r="BE131" s="180"/>
      <c r="BF131" s="180"/>
      <c r="BG131" s="145"/>
      <c r="BH131" s="145"/>
      <c r="BI131" s="145"/>
    </row>
    <row r="132" spans="1:58" ht="12.75">
      <c r="A132" s="181" t="s">
        <v>29</v>
      </c>
      <c r="B132" s="182" t="s">
        <v>50</v>
      </c>
      <c r="C132" s="183"/>
      <c r="D132" s="184"/>
      <c r="E132" s="185"/>
      <c r="F132" s="185"/>
      <c r="G132" s="186">
        <f>SUM(Z7:Z132)</f>
        <v>0</v>
      </c>
      <c r="H132" s="187"/>
      <c r="I132" s="186">
        <f>SUM(Y7:Y132)</f>
        <v>0</v>
      </c>
      <c r="J132" s="187"/>
      <c r="K132" s="186">
        <f>SUM(X7:X132)</f>
        <v>0</v>
      </c>
      <c r="O132" s="145"/>
      <c r="BA132" s="188"/>
      <c r="BB132" s="188"/>
      <c r="BC132" s="188"/>
      <c r="BD132" s="188"/>
      <c r="BE132" s="188"/>
      <c r="BF132" s="188"/>
    </row>
    <row r="133" ht="12.75">
      <c r="E133" s="108"/>
    </row>
    <row r="134" spans="1:5" ht="12.75">
      <c r="A134" s="189" t="s">
        <v>31</v>
      </c>
      <c r="E134" s="108"/>
    </row>
    <row r="135" spans="1:7" ht="117.75" customHeight="1">
      <c r="A135" s="190"/>
      <c r="B135" s="191"/>
      <c r="C135" s="191"/>
      <c r="D135" s="191"/>
      <c r="E135" s="191"/>
      <c r="F135" s="191"/>
      <c r="G135" s="192"/>
    </row>
    <row r="136" ht="12.75">
      <c r="E136" s="108"/>
    </row>
    <row r="137" ht="12.75">
      <c r="E137" s="108"/>
    </row>
    <row r="138" ht="12.75">
      <c r="E138" s="108"/>
    </row>
    <row r="139" ht="12.75">
      <c r="E139" s="108"/>
    </row>
    <row r="140" ht="12.75">
      <c r="E140" s="108"/>
    </row>
    <row r="141" ht="12.75">
      <c r="E141" s="108"/>
    </row>
    <row r="142" ht="12.75">
      <c r="E142" s="108"/>
    </row>
    <row r="143" ht="12.75">
      <c r="E143" s="108"/>
    </row>
    <row r="144" ht="12.75">
      <c r="E144" s="108"/>
    </row>
    <row r="145" ht="12.75">
      <c r="E145" s="108"/>
    </row>
    <row r="146" ht="12.75">
      <c r="E146" s="108"/>
    </row>
    <row r="147" ht="12.75">
      <c r="E147" s="108"/>
    </row>
    <row r="148" ht="12.75">
      <c r="E148" s="108"/>
    </row>
    <row r="149" ht="12.75">
      <c r="E149" s="108"/>
    </row>
    <row r="150" ht="12.75">
      <c r="E150" s="108"/>
    </row>
    <row r="151" ht="12.75">
      <c r="E151" s="108"/>
    </row>
    <row r="152" ht="12.75">
      <c r="E152" s="108"/>
    </row>
    <row r="153" ht="12.75">
      <c r="E153" s="108"/>
    </row>
    <row r="154" ht="12.75">
      <c r="E154" s="108"/>
    </row>
    <row r="155" ht="12.75">
      <c r="E155" s="108"/>
    </row>
    <row r="156" spans="1:7" ht="12.75">
      <c r="A156" s="169"/>
      <c r="B156" s="169"/>
      <c r="C156" s="169"/>
      <c r="D156" s="169"/>
      <c r="E156" s="169"/>
      <c r="F156" s="169"/>
      <c r="G156" s="169"/>
    </row>
    <row r="157" spans="1:7" ht="12.75">
      <c r="A157" s="169"/>
      <c r="B157" s="169"/>
      <c r="C157" s="169"/>
      <c r="D157" s="169"/>
      <c r="E157" s="169"/>
      <c r="F157" s="169"/>
      <c r="G157" s="169"/>
    </row>
    <row r="158" spans="1:7" ht="12.75">
      <c r="A158" s="169"/>
      <c r="B158" s="169"/>
      <c r="C158" s="169"/>
      <c r="D158" s="169"/>
      <c r="E158" s="169"/>
      <c r="F158" s="169"/>
      <c r="G158" s="169"/>
    </row>
    <row r="159" spans="1:7" ht="12.75">
      <c r="A159" s="169"/>
      <c r="B159" s="169"/>
      <c r="C159" s="169"/>
      <c r="D159" s="169"/>
      <c r="E159" s="169"/>
      <c r="F159" s="169"/>
      <c r="G159" s="169"/>
    </row>
    <row r="160" ht="12.75">
      <c r="E160" s="108"/>
    </row>
    <row r="161" ht="12.75">
      <c r="E161" s="108"/>
    </row>
    <row r="162" ht="12.75">
      <c r="E162" s="108"/>
    </row>
    <row r="163" ht="12.75">
      <c r="E163" s="108"/>
    </row>
    <row r="164" ht="12.75">
      <c r="E164" s="108"/>
    </row>
    <row r="165" ht="12.75">
      <c r="E165" s="108"/>
    </row>
    <row r="166" ht="12.75">
      <c r="E166" s="108"/>
    </row>
    <row r="167" ht="12.75">
      <c r="E167" s="108"/>
    </row>
    <row r="168" ht="12.75">
      <c r="E168" s="108"/>
    </row>
    <row r="169" ht="12.75">
      <c r="E169" s="108"/>
    </row>
    <row r="170" ht="12.75">
      <c r="E170" s="108"/>
    </row>
    <row r="171" ht="12.75">
      <c r="E171" s="108"/>
    </row>
    <row r="172" ht="12.75">
      <c r="E172" s="108"/>
    </row>
    <row r="173" ht="12.75">
      <c r="E173" s="108"/>
    </row>
    <row r="174" ht="12.75">
      <c r="E174" s="108"/>
    </row>
    <row r="175" ht="12.75">
      <c r="E175" s="108"/>
    </row>
    <row r="176" ht="12.75">
      <c r="E176" s="108"/>
    </row>
    <row r="177" ht="12.75">
      <c r="E177" s="108"/>
    </row>
    <row r="178" ht="12.75">
      <c r="E178" s="108"/>
    </row>
    <row r="179" ht="12.75">
      <c r="E179" s="108"/>
    </row>
    <row r="180" ht="12.75">
      <c r="E180" s="108"/>
    </row>
    <row r="181" ht="12.75">
      <c r="E181" s="108"/>
    </row>
    <row r="182" ht="12.75">
      <c r="E182" s="108"/>
    </row>
    <row r="183" ht="12.75">
      <c r="E183" s="108"/>
    </row>
    <row r="184" ht="12.75">
      <c r="E184" s="108"/>
    </row>
    <row r="185" ht="12.75">
      <c r="E185" s="108"/>
    </row>
    <row r="186" ht="12.75">
      <c r="E186" s="108"/>
    </row>
    <row r="187" ht="12.75">
      <c r="E187" s="108"/>
    </row>
    <row r="188" ht="12.75">
      <c r="E188" s="108"/>
    </row>
    <row r="189" ht="12.75">
      <c r="E189" s="108"/>
    </row>
    <row r="190" ht="12.75">
      <c r="E190" s="108"/>
    </row>
    <row r="191" spans="1:2" ht="12.75">
      <c r="A191" s="193"/>
      <c r="B191" s="193"/>
    </row>
    <row r="192" spans="1:7" ht="12.75">
      <c r="A192" s="169"/>
      <c r="B192" s="169"/>
      <c r="C192" s="194"/>
      <c r="D192" s="194"/>
      <c r="E192" s="195"/>
      <c r="F192" s="194"/>
      <c r="G192" s="196"/>
    </row>
    <row r="193" spans="1:7" ht="12.75">
      <c r="A193" s="197"/>
      <c r="B193" s="197"/>
      <c r="C193" s="169"/>
      <c r="D193" s="169"/>
      <c r="E193" s="198"/>
      <c r="F193" s="169"/>
      <c r="G193" s="169"/>
    </row>
    <row r="194" spans="1:7" ht="12.75">
      <c r="A194" s="169"/>
      <c r="B194" s="169"/>
      <c r="C194" s="169"/>
      <c r="D194" s="169"/>
      <c r="E194" s="198"/>
      <c r="F194" s="169"/>
      <c r="G194" s="169"/>
    </row>
    <row r="195" spans="1:7" ht="12.75">
      <c r="A195" s="169"/>
      <c r="B195" s="169"/>
      <c r="C195" s="169"/>
      <c r="D195" s="169"/>
      <c r="E195" s="198"/>
      <c r="F195" s="169"/>
      <c r="G195" s="169"/>
    </row>
    <row r="196" spans="1:7" ht="12.75">
      <c r="A196" s="169"/>
      <c r="B196" s="169"/>
      <c r="C196" s="169"/>
      <c r="D196" s="169"/>
      <c r="E196" s="198"/>
      <c r="F196" s="169"/>
      <c r="G196" s="169"/>
    </row>
    <row r="197" spans="1:7" ht="12.75">
      <c r="A197" s="169"/>
      <c r="B197" s="169"/>
      <c r="C197" s="169"/>
      <c r="D197" s="169"/>
      <c r="E197" s="198"/>
      <c r="F197" s="169"/>
      <c r="G197" s="169"/>
    </row>
    <row r="198" spans="1:7" ht="12.75">
      <c r="A198" s="169"/>
      <c r="B198" s="169"/>
      <c r="C198" s="169"/>
      <c r="D198" s="169"/>
      <c r="E198" s="198"/>
      <c r="F198" s="169"/>
      <c r="G198" s="169"/>
    </row>
    <row r="199" spans="1:7" ht="12.75">
      <c r="A199" s="169"/>
      <c r="B199" s="169"/>
      <c r="C199" s="169"/>
      <c r="D199" s="169"/>
      <c r="E199" s="198"/>
      <c r="F199" s="169"/>
      <c r="G199" s="169"/>
    </row>
    <row r="200" spans="1:7" ht="12.75">
      <c r="A200" s="169"/>
      <c r="B200" s="169"/>
      <c r="C200" s="169"/>
      <c r="D200" s="169"/>
      <c r="E200" s="198"/>
      <c r="F200" s="169"/>
      <c r="G200" s="169"/>
    </row>
    <row r="201" spans="1:7" ht="12.75">
      <c r="A201" s="169"/>
      <c r="B201" s="169"/>
      <c r="C201" s="169"/>
      <c r="D201" s="169"/>
      <c r="E201" s="198"/>
      <c r="F201" s="169"/>
      <c r="G201" s="169"/>
    </row>
    <row r="202" spans="1:7" ht="12.75">
      <c r="A202" s="169"/>
      <c r="B202" s="169"/>
      <c r="C202" s="169"/>
      <c r="D202" s="169"/>
      <c r="E202" s="198"/>
      <c r="F202" s="169"/>
      <c r="G202" s="169"/>
    </row>
    <row r="203" spans="1:7" ht="12.75">
      <c r="A203" s="169"/>
      <c r="B203" s="169"/>
      <c r="C203" s="169"/>
      <c r="D203" s="169"/>
      <c r="E203" s="198"/>
      <c r="F203" s="169"/>
      <c r="G203" s="169"/>
    </row>
    <row r="204" spans="1:7" ht="12.75">
      <c r="A204" s="169"/>
      <c r="B204" s="169"/>
      <c r="C204" s="169"/>
      <c r="D204" s="169"/>
      <c r="E204" s="198"/>
      <c r="F204" s="169"/>
      <c r="G204" s="169"/>
    </row>
    <row r="205" spans="1:7" ht="12.75">
      <c r="A205" s="169"/>
      <c r="B205" s="169"/>
      <c r="C205" s="169"/>
      <c r="D205" s="169"/>
      <c r="E205" s="198"/>
      <c r="F205" s="169"/>
      <c r="G205" s="169"/>
    </row>
  </sheetData>
  <sheetProtection algorithmName="SHA-512" hashValue="4NM+SfKApYRyDYP3xiUW/DKb06xdiJaQbdp8vDn+mWsJXWYGWQ+Qlzy6bA8mqPC5eX0mMgWbgoSHcxO7Mr8VDA==" saltValue="4Zy0dyz9gMFYqsIDoACHtg==" spinCount="100000" sheet="1"/>
  <mergeCells count="27">
    <mergeCell ref="C130:G130"/>
    <mergeCell ref="C91:G91"/>
    <mergeCell ref="C95:G95"/>
    <mergeCell ref="C97:G97"/>
    <mergeCell ref="C99:G99"/>
    <mergeCell ref="C117:G117"/>
    <mergeCell ref="C119:G119"/>
    <mergeCell ref="C70:G70"/>
    <mergeCell ref="C72:G72"/>
    <mergeCell ref="C73:G73"/>
    <mergeCell ref="C75:G75"/>
    <mergeCell ref="C82:G82"/>
    <mergeCell ref="C84:G84"/>
    <mergeCell ref="C58:G58"/>
    <mergeCell ref="C60:G60"/>
    <mergeCell ref="C62:G62"/>
    <mergeCell ref="C64:G64"/>
    <mergeCell ref="C66:G66"/>
    <mergeCell ref="C68:G68"/>
    <mergeCell ref="A1:G1"/>
    <mergeCell ref="A135:G135"/>
    <mergeCell ref="C46:G46"/>
    <mergeCell ref="C48:G48"/>
    <mergeCell ref="C50:G50"/>
    <mergeCell ref="C52:G52"/>
    <mergeCell ref="C54:G54"/>
    <mergeCell ref="C56:G56"/>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85"/>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507</v>
      </c>
      <c r="E3" s="116"/>
      <c r="F3" s="117"/>
      <c r="G3" s="118"/>
    </row>
    <row r="4" spans="1:7" ht="13.5" customHeight="1" thickBot="1">
      <c r="A4" s="119" t="s">
        <v>34</v>
      </c>
      <c r="B4" s="120"/>
      <c r="C4" s="121"/>
      <c r="D4" s="122" t="s">
        <v>516</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307</v>
      </c>
      <c r="C7" s="137" t="s">
        <v>509</v>
      </c>
      <c r="D7" s="138"/>
      <c r="E7" s="139"/>
      <c r="F7" s="139"/>
      <c r="G7" s="140"/>
      <c r="H7" s="141"/>
      <c r="I7" s="142"/>
      <c r="J7" s="143"/>
      <c r="K7" s="144"/>
      <c r="O7" s="145"/>
    </row>
    <row r="8" spans="1:104" ht="12.75">
      <c r="A8" s="146">
        <v>1</v>
      </c>
      <c r="B8" s="147" t="s">
        <v>510</v>
      </c>
      <c r="C8" s="148" t="s">
        <v>511</v>
      </c>
      <c r="D8" s="149" t="s">
        <v>214</v>
      </c>
      <c r="E8" s="150">
        <v>70</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104" ht="12.75">
      <c r="A9" s="146">
        <v>2</v>
      </c>
      <c r="B9" s="147" t="s">
        <v>512</v>
      </c>
      <c r="C9" s="148" t="s">
        <v>513</v>
      </c>
      <c r="D9" s="149" t="s">
        <v>214</v>
      </c>
      <c r="E9" s="150">
        <v>60</v>
      </c>
      <c r="F9" s="151">
        <v>0</v>
      </c>
      <c r="G9" s="152">
        <f>E9*F9</f>
        <v>0</v>
      </c>
      <c r="H9" s="153">
        <v>0</v>
      </c>
      <c r="I9" s="154">
        <f>E9*H9</f>
        <v>0</v>
      </c>
      <c r="J9" s="153"/>
      <c r="K9" s="154">
        <f>E9*J9</f>
        <v>0</v>
      </c>
      <c r="O9" s="145"/>
      <c r="Z9" s="145"/>
      <c r="AA9" s="145">
        <v>12</v>
      </c>
      <c r="AB9" s="145">
        <v>0</v>
      </c>
      <c r="AC9" s="145">
        <v>2</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104" ht="22.5">
      <c r="A10" s="146">
        <v>3</v>
      </c>
      <c r="B10" s="147" t="s">
        <v>514</v>
      </c>
      <c r="C10" s="148" t="s">
        <v>515</v>
      </c>
      <c r="D10" s="149" t="s">
        <v>280</v>
      </c>
      <c r="E10" s="150">
        <v>20</v>
      </c>
      <c r="F10" s="151">
        <v>0</v>
      </c>
      <c r="G10" s="152">
        <f>E10*F10</f>
        <v>0</v>
      </c>
      <c r="H10" s="153">
        <v>0</v>
      </c>
      <c r="I10" s="154">
        <f>E10*H10</f>
        <v>0</v>
      </c>
      <c r="J10" s="153"/>
      <c r="K10" s="154">
        <f>E10*J10</f>
        <v>0</v>
      </c>
      <c r="O10" s="145"/>
      <c r="Z10" s="145"/>
      <c r="AA10" s="145">
        <v>12</v>
      </c>
      <c r="AB10" s="145">
        <v>0</v>
      </c>
      <c r="AC10" s="145">
        <v>3</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61" ht="12.75">
      <c r="A11" s="171" t="s">
        <v>49</v>
      </c>
      <c r="B11" s="172" t="s">
        <v>307</v>
      </c>
      <c r="C11" s="173" t="s">
        <v>509</v>
      </c>
      <c r="D11" s="174"/>
      <c r="E11" s="175"/>
      <c r="F11" s="175"/>
      <c r="G11" s="176">
        <f>SUM(G7:G10)</f>
        <v>0</v>
      </c>
      <c r="H11" s="177"/>
      <c r="I11" s="176">
        <f>SUM(I7:I10)</f>
        <v>0</v>
      </c>
      <c r="J11" s="178"/>
      <c r="K11" s="176">
        <f>SUM(K7:K10)</f>
        <v>0</v>
      </c>
      <c r="O11" s="145"/>
      <c r="X11" s="179">
        <f>K11</f>
        <v>0</v>
      </c>
      <c r="Y11" s="179">
        <f>I11</f>
        <v>0</v>
      </c>
      <c r="Z11" s="155">
        <f>G11</f>
        <v>0</v>
      </c>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80"/>
      <c r="BB11" s="180"/>
      <c r="BC11" s="180"/>
      <c r="BD11" s="180"/>
      <c r="BE11" s="180"/>
      <c r="BF11" s="180"/>
      <c r="BG11" s="145"/>
      <c r="BH11" s="145"/>
      <c r="BI11" s="145"/>
    </row>
    <row r="12" spans="1:58" ht="12.75">
      <c r="A12" s="181" t="s">
        <v>29</v>
      </c>
      <c r="B12" s="182" t="s">
        <v>50</v>
      </c>
      <c r="C12" s="183"/>
      <c r="D12" s="184"/>
      <c r="E12" s="185"/>
      <c r="F12" s="185"/>
      <c r="G12" s="186">
        <f>SUM(Z7:Z12)</f>
        <v>0</v>
      </c>
      <c r="H12" s="187"/>
      <c r="I12" s="186">
        <f>SUM(Y7:Y12)</f>
        <v>0</v>
      </c>
      <c r="J12" s="187"/>
      <c r="K12" s="186">
        <f>SUM(X7:X12)</f>
        <v>0</v>
      </c>
      <c r="O12" s="145"/>
      <c r="BA12" s="188"/>
      <c r="BB12" s="188"/>
      <c r="BC12" s="188"/>
      <c r="BD12" s="188"/>
      <c r="BE12" s="188"/>
      <c r="BF12" s="188"/>
    </row>
    <row r="13" ht="12.75">
      <c r="E13" s="108"/>
    </row>
    <row r="14" spans="1:5" ht="12.75">
      <c r="A14" s="189" t="s">
        <v>31</v>
      </c>
      <c r="E14" s="108"/>
    </row>
    <row r="15" spans="1:7" ht="117.75" customHeight="1">
      <c r="A15" s="190"/>
      <c r="B15" s="191"/>
      <c r="C15" s="191"/>
      <c r="D15" s="191"/>
      <c r="E15" s="191"/>
      <c r="F15" s="191"/>
      <c r="G15" s="192"/>
    </row>
    <row r="16" ht="12.75">
      <c r="E16" s="108"/>
    </row>
    <row r="17" ht="12.75">
      <c r="E17" s="108"/>
    </row>
    <row r="18" ht="12.75">
      <c r="E18" s="108"/>
    </row>
    <row r="19" ht="12.75">
      <c r="E19" s="108"/>
    </row>
    <row r="20" ht="12.75">
      <c r="E20" s="108"/>
    </row>
    <row r="21" ht="12.75">
      <c r="E21" s="108"/>
    </row>
    <row r="22" ht="12.75">
      <c r="E22" s="108"/>
    </row>
    <row r="23" ht="12.75">
      <c r="E23" s="108"/>
    </row>
    <row r="24" ht="12.75">
      <c r="E24" s="108"/>
    </row>
    <row r="25" ht="12.75">
      <c r="E25" s="108"/>
    </row>
    <row r="26" ht="12.75">
      <c r="E26" s="108"/>
    </row>
    <row r="27" ht="12.75">
      <c r="E27" s="108"/>
    </row>
    <row r="28" ht="12.75">
      <c r="E28" s="108"/>
    </row>
    <row r="29" ht="12.75">
      <c r="E29" s="108"/>
    </row>
    <row r="30" ht="12.75">
      <c r="E30" s="108"/>
    </row>
    <row r="31" ht="12.75">
      <c r="E31" s="108"/>
    </row>
    <row r="32" ht="12.75">
      <c r="E32" s="108"/>
    </row>
    <row r="33" ht="12.75">
      <c r="E33" s="108"/>
    </row>
    <row r="34" ht="12.75">
      <c r="E34" s="108"/>
    </row>
    <row r="35" ht="12.75">
      <c r="E35" s="108"/>
    </row>
    <row r="36" spans="1:7" ht="12.75">
      <c r="A36" s="169"/>
      <c r="B36" s="169"/>
      <c r="C36" s="169"/>
      <c r="D36" s="169"/>
      <c r="E36" s="169"/>
      <c r="F36" s="169"/>
      <c r="G36" s="169"/>
    </row>
    <row r="37" spans="1:7" ht="12.75">
      <c r="A37" s="169"/>
      <c r="B37" s="169"/>
      <c r="C37" s="169"/>
      <c r="D37" s="169"/>
      <c r="E37" s="169"/>
      <c r="F37" s="169"/>
      <c r="G37" s="169"/>
    </row>
    <row r="38" spans="1:7" ht="12.75">
      <c r="A38" s="169"/>
      <c r="B38" s="169"/>
      <c r="C38" s="169"/>
      <c r="D38" s="169"/>
      <c r="E38" s="169"/>
      <c r="F38" s="169"/>
      <c r="G38" s="169"/>
    </row>
    <row r="39" spans="1:7" ht="12.75">
      <c r="A39" s="169"/>
      <c r="B39" s="169"/>
      <c r="C39" s="169"/>
      <c r="D39" s="169"/>
      <c r="E39" s="169"/>
      <c r="F39" s="169"/>
      <c r="G39" s="169"/>
    </row>
    <row r="40" ht="12.75">
      <c r="E40" s="108"/>
    </row>
    <row r="41" ht="12.75">
      <c r="E41" s="108"/>
    </row>
    <row r="42" ht="12.75">
      <c r="E42" s="108"/>
    </row>
    <row r="43" ht="12.75">
      <c r="E43" s="108"/>
    </row>
    <row r="44" ht="12.75">
      <c r="E44" s="108"/>
    </row>
    <row r="45" ht="12.75">
      <c r="E45" s="108"/>
    </row>
    <row r="46" ht="12.75">
      <c r="E46" s="108"/>
    </row>
    <row r="47" ht="12.75">
      <c r="E47" s="108"/>
    </row>
    <row r="48" ht="12.75">
      <c r="E48" s="108"/>
    </row>
    <row r="49" ht="12.75">
      <c r="E49" s="108"/>
    </row>
    <row r="50" ht="12.75">
      <c r="E50" s="108"/>
    </row>
    <row r="51" ht="12.75">
      <c r="E51" s="108"/>
    </row>
    <row r="52" ht="12.75">
      <c r="E52" s="108"/>
    </row>
    <row r="53" ht="12.75">
      <c r="E53" s="108"/>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spans="1:2" ht="12.75">
      <c r="A71" s="193"/>
      <c r="B71" s="193"/>
    </row>
    <row r="72" spans="1:7" ht="12.75">
      <c r="A72" s="169"/>
      <c r="B72" s="169"/>
      <c r="C72" s="194"/>
      <c r="D72" s="194"/>
      <c r="E72" s="195"/>
      <c r="F72" s="194"/>
      <c r="G72" s="196"/>
    </row>
    <row r="73" spans="1:7" ht="12.75">
      <c r="A73" s="197"/>
      <c r="B73" s="197"/>
      <c r="C73" s="169"/>
      <c r="D73" s="169"/>
      <c r="E73" s="198"/>
      <c r="F73" s="169"/>
      <c r="G73" s="169"/>
    </row>
    <row r="74" spans="1:7" ht="12.75">
      <c r="A74" s="169"/>
      <c r="B74" s="169"/>
      <c r="C74" s="169"/>
      <c r="D74" s="169"/>
      <c r="E74" s="198"/>
      <c r="F74" s="169"/>
      <c r="G74" s="169"/>
    </row>
    <row r="75" spans="1:7" ht="12.75">
      <c r="A75" s="169"/>
      <c r="B75" s="169"/>
      <c r="C75" s="169"/>
      <c r="D75" s="169"/>
      <c r="E75" s="198"/>
      <c r="F75" s="169"/>
      <c r="G75" s="169"/>
    </row>
    <row r="76" spans="1:7" ht="12.75">
      <c r="A76" s="169"/>
      <c r="B76" s="169"/>
      <c r="C76" s="169"/>
      <c r="D76" s="169"/>
      <c r="E76" s="198"/>
      <c r="F76" s="169"/>
      <c r="G76" s="169"/>
    </row>
    <row r="77" spans="1:7" ht="12.75">
      <c r="A77" s="169"/>
      <c r="B77" s="169"/>
      <c r="C77" s="169"/>
      <c r="D77" s="169"/>
      <c r="E77" s="198"/>
      <c r="F77" s="169"/>
      <c r="G77" s="169"/>
    </row>
    <row r="78" spans="1:7" ht="12.75">
      <c r="A78" s="169"/>
      <c r="B78" s="169"/>
      <c r="C78" s="169"/>
      <c r="D78" s="169"/>
      <c r="E78" s="198"/>
      <c r="F78" s="169"/>
      <c r="G78" s="169"/>
    </row>
    <row r="79" spans="1:7" ht="12.75">
      <c r="A79" s="169"/>
      <c r="B79" s="169"/>
      <c r="C79" s="169"/>
      <c r="D79" s="169"/>
      <c r="E79" s="198"/>
      <c r="F79" s="169"/>
      <c r="G79" s="169"/>
    </row>
    <row r="80" spans="1:7" ht="12.75">
      <c r="A80" s="169"/>
      <c r="B80" s="169"/>
      <c r="C80" s="169"/>
      <c r="D80" s="169"/>
      <c r="E80" s="198"/>
      <c r="F80" s="169"/>
      <c r="G80" s="169"/>
    </row>
    <row r="81" spans="1:7" ht="12.75">
      <c r="A81" s="169"/>
      <c r="B81" s="169"/>
      <c r="C81" s="169"/>
      <c r="D81" s="169"/>
      <c r="E81" s="198"/>
      <c r="F81" s="169"/>
      <c r="G81" s="169"/>
    </row>
    <row r="82" spans="1:7" ht="12.75">
      <c r="A82" s="169"/>
      <c r="B82" s="169"/>
      <c r="C82" s="169"/>
      <c r="D82" s="169"/>
      <c r="E82" s="198"/>
      <c r="F82" s="169"/>
      <c r="G82" s="169"/>
    </row>
    <row r="83" spans="1:7" ht="12.75">
      <c r="A83" s="169"/>
      <c r="B83" s="169"/>
      <c r="C83" s="169"/>
      <c r="D83" s="169"/>
      <c r="E83" s="198"/>
      <c r="F83" s="169"/>
      <c r="G83" s="169"/>
    </row>
    <row r="84" spans="1:7" ht="12.75">
      <c r="A84" s="169"/>
      <c r="B84" s="169"/>
      <c r="C84" s="169"/>
      <c r="D84" s="169"/>
      <c r="E84" s="198"/>
      <c r="F84" s="169"/>
      <c r="G84" s="169"/>
    </row>
    <row r="85" spans="1:7" ht="12.75">
      <c r="A85" s="169"/>
      <c r="B85" s="169"/>
      <c r="C85" s="169"/>
      <c r="D85" s="169"/>
      <c r="E85" s="198"/>
      <c r="F85" s="169"/>
      <c r="G85" s="169"/>
    </row>
  </sheetData>
  <sheetProtection algorithmName="SHA-512" hashValue="PHSY6ZxQdG5/SUtEPyiQzOxt8urIIZM7+vPMhDkbpWVVgHYrvbCABlEuMnpVePOhueJsCeLbNNk9OpjNbtQnVQ==" saltValue="mw1COmAB4RKTs0/brGRYyA==" spinCount="100000" sheet="1"/>
  <mergeCells count="2">
    <mergeCell ref="A1:G1"/>
    <mergeCell ref="A15:G15"/>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507</v>
      </c>
      <c r="E3" s="116"/>
      <c r="F3" s="117"/>
      <c r="G3" s="118"/>
    </row>
    <row r="4" spans="1:7" ht="13.5" customHeight="1" thickBot="1">
      <c r="A4" s="119" t="s">
        <v>34</v>
      </c>
      <c r="B4" s="120"/>
      <c r="C4" s="121"/>
      <c r="D4" s="122" t="s">
        <v>535</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307</v>
      </c>
      <c r="C7" s="137" t="s">
        <v>509</v>
      </c>
      <c r="D7" s="138"/>
      <c r="E7" s="139"/>
      <c r="F7" s="139"/>
      <c r="G7" s="140"/>
      <c r="H7" s="141"/>
      <c r="I7" s="142"/>
      <c r="J7" s="143"/>
      <c r="K7" s="144"/>
      <c r="O7" s="145"/>
    </row>
    <row r="8" spans="1:104" ht="12.75">
      <c r="A8" s="146">
        <v>1</v>
      </c>
      <c r="B8" s="147" t="s">
        <v>47</v>
      </c>
      <c r="C8" s="148" t="s">
        <v>517</v>
      </c>
      <c r="D8" s="149" t="s">
        <v>518</v>
      </c>
      <c r="E8" s="150">
        <v>1</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104" ht="12.75">
      <c r="A9" s="146">
        <v>2</v>
      </c>
      <c r="B9" s="147" t="s">
        <v>291</v>
      </c>
      <c r="C9" s="148" t="s">
        <v>519</v>
      </c>
      <c r="D9" s="149" t="s">
        <v>518</v>
      </c>
      <c r="E9" s="150">
        <v>1</v>
      </c>
      <c r="F9" s="151">
        <v>0</v>
      </c>
      <c r="G9" s="152">
        <f>E9*F9</f>
        <v>0</v>
      </c>
      <c r="H9" s="153">
        <v>0</v>
      </c>
      <c r="I9" s="154">
        <f>E9*H9</f>
        <v>0</v>
      </c>
      <c r="J9" s="153"/>
      <c r="K9" s="154">
        <f>E9*J9</f>
        <v>0</v>
      </c>
      <c r="O9" s="145"/>
      <c r="Z9" s="145"/>
      <c r="AA9" s="145">
        <v>12</v>
      </c>
      <c r="AB9" s="145">
        <v>0</v>
      </c>
      <c r="AC9" s="145">
        <v>11</v>
      </c>
      <c r="AD9" s="145"/>
      <c r="AE9" s="145"/>
      <c r="AF9" s="145"/>
      <c r="AG9" s="145"/>
      <c r="AH9" s="145"/>
      <c r="AI9" s="145"/>
      <c r="AJ9" s="145"/>
      <c r="AK9" s="145"/>
      <c r="AL9" s="145"/>
      <c r="AM9" s="145"/>
      <c r="AN9" s="145"/>
      <c r="AO9" s="145"/>
      <c r="AP9" s="145"/>
      <c r="AQ9" s="145"/>
      <c r="AR9" s="145"/>
      <c r="AS9" s="145"/>
      <c r="AT9" s="145"/>
      <c r="AU9" s="145"/>
      <c r="AV9" s="145"/>
      <c r="AW9" s="145"/>
      <c r="AX9" s="145"/>
      <c r="AY9" s="145"/>
      <c r="AZ9" s="155">
        <f>G9</f>
        <v>0</v>
      </c>
      <c r="BA9" s="145"/>
      <c r="BB9" s="145"/>
      <c r="BC9" s="145"/>
      <c r="BD9" s="145"/>
      <c r="BE9" s="145"/>
      <c r="BF9" s="145"/>
      <c r="BG9" s="145"/>
      <c r="BH9" s="145"/>
      <c r="BI9" s="145"/>
      <c r="CA9" s="145">
        <v>12</v>
      </c>
      <c r="CB9" s="145">
        <v>0</v>
      </c>
      <c r="CZ9" s="108">
        <v>4</v>
      </c>
    </row>
    <row r="10" spans="1:61" ht="12.75">
      <c r="A10" s="156"/>
      <c r="B10" s="157"/>
      <c r="C10" s="158"/>
      <c r="D10" s="159"/>
      <c r="E10" s="159"/>
      <c r="F10" s="159"/>
      <c r="G10" s="160"/>
      <c r="I10" s="161"/>
      <c r="K10" s="161"/>
      <c r="L10" s="162"/>
      <c r="O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row>
    <row r="11" spans="1:61" ht="12.75">
      <c r="A11" s="156"/>
      <c r="B11" s="157"/>
      <c r="C11" s="158"/>
      <c r="D11" s="159"/>
      <c r="E11" s="159"/>
      <c r="F11" s="159"/>
      <c r="G11" s="160"/>
      <c r="I11" s="161"/>
      <c r="K11" s="161"/>
      <c r="L11" s="162"/>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12.75">
      <c r="A12" s="156"/>
      <c r="B12" s="157"/>
      <c r="C12" s="158" t="s">
        <v>520</v>
      </c>
      <c r="D12" s="159"/>
      <c r="E12" s="159"/>
      <c r="F12" s="159"/>
      <c r="G12" s="160"/>
      <c r="I12" s="161"/>
      <c r="K12" s="161"/>
      <c r="L12" s="162" t="s">
        <v>520</v>
      </c>
      <c r="O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row>
    <row r="13" spans="1:104" ht="22.5">
      <c r="A13" s="146">
        <v>3</v>
      </c>
      <c r="B13" s="147" t="s">
        <v>277</v>
      </c>
      <c r="C13" s="148" t="s">
        <v>521</v>
      </c>
      <c r="D13" s="149" t="s">
        <v>518</v>
      </c>
      <c r="E13" s="150">
        <v>1</v>
      </c>
      <c r="F13" s="151">
        <v>0</v>
      </c>
      <c r="G13" s="152">
        <f>E13*F13</f>
        <v>0</v>
      </c>
      <c r="H13" s="153">
        <v>0</v>
      </c>
      <c r="I13" s="154">
        <f>E13*H13</f>
        <v>0</v>
      </c>
      <c r="J13" s="153"/>
      <c r="K13" s="154">
        <f>E13*J13</f>
        <v>0</v>
      </c>
      <c r="O13" s="145"/>
      <c r="Z13" s="145"/>
      <c r="AA13" s="145">
        <v>12</v>
      </c>
      <c r="AB13" s="145">
        <v>0</v>
      </c>
      <c r="AC13" s="145">
        <v>2</v>
      </c>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55">
        <f>G13</f>
        <v>0</v>
      </c>
      <c r="BA13" s="145"/>
      <c r="BB13" s="145"/>
      <c r="BC13" s="145"/>
      <c r="BD13" s="145"/>
      <c r="BE13" s="145"/>
      <c r="BF13" s="145"/>
      <c r="BG13" s="145"/>
      <c r="BH13" s="145"/>
      <c r="BI13" s="145"/>
      <c r="CA13" s="145">
        <v>12</v>
      </c>
      <c r="CB13" s="145">
        <v>0</v>
      </c>
      <c r="CZ13" s="108">
        <v>4</v>
      </c>
    </row>
    <row r="14" spans="1:61" ht="12.75">
      <c r="A14" s="156"/>
      <c r="B14" s="157"/>
      <c r="C14" s="158" t="s">
        <v>522</v>
      </c>
      <c r="D14" s="159"/>
      <c r="E14" s="159"/>
      <c r="F14" s="159"/>
      <c r="G14" s="160"/>
      <c r="I14" s="161"/>
      <c r="K14" s="161"/>
      <c r="L14" s="162" t="s">
        <v>522</v>
      </c>
      <c r="O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row>
    <row r="15" spans="1:104" ht="12.75">
      <c r="A15" s="146">
        <v>4</v>
      </c>
      <c r="B15" s="147" t="s">
        <v>74</v>
      </c>
      <c r="C15" s="148" t="s">
        <v>523</v>
      </c>
      <c r="D15" s="149" t="s">
        <v>518</v>
      </c>
      <c r="E15" s="150">
        <v>1</v>
      </c>
      <c r="F15" s="151">
        <v>0</v>
      </c>
      <c r="G15" s="152">
        <f>E15*F15</f>
        <v>0</v>
      </c>
      <c r="H15" s="153">
        <v>0</v>
      </c>
      <c r="I15" s="154">
        <f>E15*H15</f>
        <v>0</v>
      </c>
      <c r="J15" s="153"/>
      <c r="K15" s="154">
        <f>E15*J15</f>
        <v>0</v>
      </c>
      <c r="O15" s="145"/>
      <c r="Z15" s="145"/>
      <c r="AA15" s="145">
        <v>12</v>
      </c>
      <c r="AB15" s="145">
        <v>0</v>
      </c>
      <c r="AC15" s="145">
        <v>3</v>
      </c>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55">
        <f>G15</f>
        <v>0</v>
      </c>
      <c r="BA15" s="145"/>
      <c r="BB15" s="145"/>
      <c r="BC15" s="145"/>
      <c r="BD15" s="145"/>
      <c r="BE15" s="145"/>
      <c r="BF15" s="145"/>
      <c r="BG15" s="145"/>
      <c r="BH15" s="145"/>
      <c r="BI15" s="145"/>
      <c r="CA15" s="145">
        <v>12</v>
      </c>
      <c r="CB15" s="145">
        <v>0</v>
      </c>
      <c r="CZ15" s="108">
        <v>4</v>
      </c>
    </row>
    <row r="16" spans="1:61" ht="12.75">
      <c r="A16" s="156"/>
      <c r="B16" s="157"/>
      <c r="C16" s="158" t="s">
        <v>524</v>
      </c>
      <c r="D16" s="159"/>
      <c r="E16" s="159"/>
      <c r="F16" s="159"/>
      <c r="G16" s="160"/>
      <c r="I16" s="161"/>
      <c r="K16" s="161"/>
      <c r="L16" s="162" t="s">
        <v>524</v>
      </c>
      <c r="O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row>
    <row r="17" spans="1:104" ht="12.75">
      <c r="A17" s="146">
        <v>5</v>
      </c>
      <c r="B17" s="147" t="s">
        <v>105</v>
      </c>
      <c r="C17" s="148" t="s">
        <v>525</v>
      </c>
      <c r="D17" s="149" t="s">
        <v>526</v>
      </c>
      <c r="E17" s="150">
        <v>10</v>
      </c>
      <c r="F17" s="151">
        <v>0</v>
      </c>
      <c r="G17" s="152">
        <f>E17*F17</f>
        <v>0</v>
      </c>
      <c r="H17" s="153">
        <v>0</v>
      </c>
      <c r="I17" s="154">
        <f>E17*H17</f>
        <v>0</v>
      </c>
      <c r="J17" s="153"/>
      <c r="K17" s="154">
        <f>E17*J17</f>
        <v>0</v>
      </c>
      <c r="O17" s="145"/>
      <c r="Z17" s="145"/>
      <c r="AA17" s="145">
        <v>12</v>
      </c>
      <c r="AB17" s="145">
        <v>0</v>
      </c>
      <c r="AC17" s="145">
        <v>4</v>
      </c>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55">
        <f>G17</f>
        <v>0</v>
      </c>
      <c r="BA17" s="145"/>
      <c r="BB17" s="145"/>
      <c r="BC17" s="145"/>
      <c r="BD17" s="145"/>
      <c r="BE17" s="145"/>
      <c r="BF17" s="145"/>
      <c r="BG17" s="145"/>
      <c r="BH17" s="145"/>
      <c r="BI17" s="145"/>
      <c r="CA17" s="145">
        <v>12</v>
      </c>
      <c r="CB17" s="145">
        <v>0</v>
      </c>
      <c r="CZ17" s="108">
        <v>4</v>
      </c>
    </row>
    <row r="18" spans="1:61" ht="12.75">
      <c r="A18" s="156"/>
      <c r="B18" s="157"/>
      <c r="C18" s="158" t="s">
        <v>527</v>
      </c>
      <c r="D18" s="159"/>
      <c r="E18" s="159"/>
      <c r="F18" s="159"/>
      <c r="G18" s="160"/>
      <c r="I18" s="161"/>
      <c r="K18" s="161"/>
      <c r="L18" s="162" t="s">
        <v>527</v>
      </c>
      <c r="O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row>
    <row r="19" spans="1:104" ht="12.75">
      <c r="A19" s="146">
        <v>6</v>
      </c>
      <c r="B19" s="147" t="s">
        <v>282</v>
      </c>
      <c r="C19" s="148" t="s">
        <v>528</v>
      </c>
      <c r="D19" s="149" t="s">
        <v>518</v>
      </c>
      <c r="E19" s="150">
        <v>1</v>
      </c>
      <c r="F19" s="151">
        <v>0</v>
      </c>
      <c r="G19" s="152">
        <f>E19*F19</f>
        <v>0</v>
      </c>
      <c r="H19" s="153">
        <v>0</v>
      </c>
      <c r="I19" s="154">
        <f>E19*H19</f>
        <v>0</v>
      </c>
      <c r="J19" s="153"/>
      <c r="K19" s="154">
        <f>E19*J19</f>
        <v>0</v>
      </c>
      <c r="O19" s="145"/>
      <c r="Z19" s="145"/>
      <c r="AA19" s="145">
        <v>12</v>
      </c>
      <c r="AB19" s="145">
        <v>0</v>
      </c>
      <c r="AC19" s="145">
        <v>5</v>
      </c>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55">
        <f>G19</f>
        <v>0</v>
      </c>
      <c r="BA19" s="145"/>
      <c r="BB19" s="145"/>
      <c r="BC19" s="145"/>
      <c r="BD19" s="145"/>
      <c r="BE19" s="145"/>
      <c r="BF19" s="145"/>
      <c r="BG19" s="145"/>
      <c r="BH19" s="145"/>
      <c r="BI19" s="145"/>
      <c r="CA19" s="145">
        <v>12</v>
      </c>
      <c r="CB19" s="145">
        <v>0</v>
      </c>
      <c r="CZ19" s="108">
        <v>4</v>
      </c>
    </row>
    <row r="20" spans="1:61" ht="12.75">
      <c r="A20" s="156"/>
      <c r="B20" s="157"/>
      <c r="C20" s="158"/>
      <c r="D20" s="159"/>
      <c r="E20" s="159"/>
      <c r="F20" s="159"/>
      <c r="G20" s="160"/>
      <c r="I20" s="161"/>
      <c r="K20" s="161"/>
      <c r="L20" s="162"/>
      <c r="O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row>
    <row r="21" spans="1:104" ht="12.75">
      <c r="A21" s="146">
        <v>7</v>
      </c>
      <c r="B21" s="147" t="s">
        <v>284</v>
      </c>
      <c r="C21" s="148" t="s">
        <v>529</v>
      </c>
      <c r="D21" s="149" t="s">
        <v>518</v>
      </c>
      <c r="E21" s="150">
        <v>1</v>
      </c>
      <c r="F21" s="151">
        <v>0</v>
      </c>
      <c r="G21" s="152">
        <f>E21*F21</f>
        <v>0</v>
      </c>
      <c r="H21" s="153">
        <v>0</v>
      </c>
      <c r="I21" s="154">
        <f>E21*H21</f>
        <v>0</v>
      </c>
      <c r="J21" s="153"/>
      <c r="K21" s="154">
        <f>E21*J21</f>
        <v>0</v>
      </c>
      <c r="O21" s="145"/>
      <c r="Z21" s="145"/>
      <c r="AA21" s="145">
        <v>12</v>
      </c>
      <c r="AB21" s="145">
        <v>0</v>
      </c>
      <c r="AC21" s="145">
        <v>6</v>
      </c>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55">
        <f>G21</f>
        <v>0</v>
      </c>
      <c r="BA21" s="145"/>
      <c r="BB21" s="145"/>
      <c r="BC21" s="145"/>
      <c r="BD21" s="145"/>
      <c r="BE21" s="145"/>
      <c r="BF21" s="145"/>
      <c r="BG21" s="145"/>
      <c r="BH21" s="145"/>
      <c r="BI21" s="145"/>
      <c r="CA21" s="145">
        <v>12</v>
      </c>
      <c r="CB21" s="145">
        <v>0</v>
      </c>
      <c r="CZ21" s="108">
        <v>4</v>
      </c>
    </row>
    <row r="22" spans="1:61" ht="12.75">
      <c r="A22" s="156"/>
      <c r="B22" s="157"/>
      <c r="C22" s="158"/>
      <c r="D22" s="159"/>
      <c r="E22" s="159"/>
      <c r="F22" s="159"/>
      <c r="G22" s="160"/>
      <c r="I22" s="161"/>
      <c r="K22" s="161"/>
      <c r="L22" s="162"/>
      <c r="O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row>
    <row r="23" spans="1:61" ht="12.75">
      <c r="A23" s="156"/>
      <c r="B23" s="157"/>
      <c r="C23" s="158" t="s">
        <v>530</v>
      </c>
      <c r="D23" s="159"/>
      <c r="E23" s="159"/>
      <c r="F23" s="159"/>
      <c r="G23" s="160"/>
      <c r="I23" s="161"/>
      <c r="K23" s="161"/>
      <c r="L23" s="162" t="s">
        <v>530</v>
      </c>
      <c r="O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row>
    <row r="24" spans="1:104" ht="12.75">
      <c r="A24" s="146">
        <v>8</v>
      </c>
      <c r="B24" s="147" t="s">
        <v>286</v>
      </c>
      <c r="C24" s="148" t="s">
        <v>531</v>
      </c>
      <c r="D24" s="149" t="s">
        <v>518</v>
      </c>
      <c r="E24" s="150">
        <v>1</v>
      </c>
      <c r="F24" s="151">
        <v>0</v>
      </c>
      <c r="G24" s="152">
        <f>E24*F24</f>
        <v>0</v>
      </c>
      <c r="H24" s="153">
        <v>0</v>
      </c>
      <c r="I24" s="154">
        <f>E24*H24</f>
        <v>0</v>
      </c>
      <c r="J24" s="153"/>
      <c r="K24" s="154">
        <f>E24*J24</f>
        <v>0</v>
      </c>
      <c r="O24" s="145"/>
      <c r="Z24" s="145"/>
      <c r="AA24" s="145">
        <v>12</v>
      </c>
      <c r="AB24" s="145">
        <v>0</v>
      </c>
      <c r="AC24" s="145">
        <v>8</v>
      </c>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55">
        <f>G24</f>
        <v>0</v>
      </c>
      <c r="BA24" s="145"/>
      <c r="BB24" s="145"/>
      <c r="BC24" s="145"/>
      <c r="BD24" s="145"/>
      <c r="BE24" s="145"/>
      <c r="BF24" s="145"/>
      <c r="BG24" s="145"/>
      <c r="BH24" s="145"/>
      <c r="BI24" s="145"/>
      <c r="CA24" s="145">
        <v>12</v>
      </c>
      <c r="CB24" s="145">
        <v>0</v>
      </c>
      <c r="CZ24" s="108">
        <v>4</v>
      </c>
    </row>
    <row r="25" spans="1:61" ht="12.75">
      <c r="A25" s="156"/>
      <c r="B25" s="157"/>
      <c r="C25" s="158"/>
      <c r="D25" s="159"/>
      <c r="E25" s="159"/>
      <c r="F25" s="159"/>
      <c r="G25" s="160"/>
      <c r="I25" s="161"/>
      <c r="K25" s="161"/>
      <c r="L25" s="162"/>
      <c r="O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row>
    <row r="26" spans="1:61" ht="12.75">
      <c r="A26" s="156"/>
      <c r="B26" s="157"/>
      <c r="C26" s="158"/>
      <c r="D26" s="159"/>
      <c r="E26" s="159"/>
      <c r="F26" s="159"/>
      <c r="G26" s="160"/>
      <c r="I26" s="161"/>
      <c r="K26" s="161"/>
      <c r="L26" s="162"/>
      <c r="O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row>
    <row r="27" spans="1:61" ht="12.75">
      <c r="A27" s="156"/>
      <c r="B27" s="157"/>
      <c r="C27" s="158" t="s">
        <v>532</v>
      </c>
      <c r="D27" s="159"/>
      <c r="E27" s="159"/>
      <c r="F27" s="159"/>
      <c r="G27" s="160"/>
      <c r="I27" s="161"/>
      <c r="K27" s="161"/>
      <c r="L27" s="162" t="s">
        <v>532</v>
      </c>
      <c r="O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1:104" ht="12.75">
      <c r="A28" s="146">
        <v>9</v>
      </c>
      <c r="B28" s="147" t="s">
        <v>286</v>
      </c>
      <c r="C28" s="148" t="s">
        <v>533</v>
      </c>
      <c r="D28" s="149" t="s">
        <v>518</v>
      </c>
      <c r="E28" s="150">
        <v>1</v>
      </c>
      <c r="F28" s="151">
        <v>0</v>
      </c>
      <c r="G28" s="152">
        <f>E28*F28</f>
        <v>0</v>
      </c>
      <c r="H28" s="153">
        <v>0</v>
      </c>
      <c r="I28" s="154">
        <f>E28*H28</f>
        <v>0</v>
      </c>
      <c r="J28" s="153"/>
      <c r="K28" s="154">
        <f>E28*J28</f>
        <v>0</v>
      </c>
      <c r="O28" s="145"/>
      <c r="Z28" s="145"/>
      <c r="AA28" s="145">
        <v>12</v>
      </c>
      <c r="AB28" s="145">
        <v>0</v>
      </c>
      <c r="AC28" s="145">
        <v>7</v>
      </c>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55">
        <f>G28</f>
        <v>0</v>
      </c>
      <c r="BA28" s="145"/>
      <c r="BB28" s="145"/>
      <c r="BC28" s="145"/>
      <c r="BD28" s="145"/>
      <c r="BE28" s="145"/>
      <c r="BF28" s="145"/>
      <c r="BG28" s="145"/>
      <c r="BH28" s="145"/>
      <c r="BI28" s="145"/>
      <c r="CA28" s="145">
        <v>12</v>
      </c>
      <c r="CB28" s="145">
        <v>0</v>
      </c>
      <c r="CZ28" s="108">
        <v>4</v>
      </c>
    </row>
    <row r="29" spans="1:61" ht="12.75">
      <c r="A29" s="156"/>
      <c r="B29" s="157"/>
      <c r="C29" s="158"/>
      <c r="D29" s="159"/>
      <c r="E29" s="159"/>
      <c r="F29" s="159"/>
      <c r="G29" s="160"/>
      <c r="I29" s="161"/>
      <c r="K29" s="161"/>
      <c r="L29" s="162"/>
      <c r="O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1:61" ht="12.75">
      <c r="A30" s="156"/>
      <c r="B30" s="157"/>
      <c r="C30" s="158"/>
      <c r="D30" s="159"/>
      <c r="E30" s="159"/>
      <c r="F30" s="159"/>
      <c r="G30" s="160"/>
      <c r="I30" s="161"/>
      <c r="K30" s="161"/>
      <c r="L30" s="162"/>
      <c r="O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row>
    <row r="31" spans="1:104" ht="12.75">
      <c r="A31" s="146">
        <v>10</v>
      </c>
      <c r="B31" s="147" t="s">
        <v>288</v>
      </c>
      <c r="C31" s="148" t="s">
        <v>534</v>
      </c>
      <c r="D31" s="149" t="s">
        <v>526</v>
      </c>
      <c r="E31" s="150">
        <v>40</v>
      </c>
      <c r="F31" s="151">
        <v>0</v>
      </c>
      <c r="G31" s="152">
        <f>E31*F31</f>
        <v>0</v>
      </c>
      <c r="H31" s="153">
        <v>0</v>
      </c>
      <c r="I31" s="154">
        <f>E31*H31</f>
        <v>0</v>
      </c>
      <c r="J31" s="153"/>
      <c r="K31" s="154">
        <f>E31*J31</f>
        <v>0</v>
      </c>
      <c r="O31" s="145"/>
      <c r="Z31" s="145"/>
      <c r="AA31" s="145">
        <v>12</v>
      </c>
      <c r="AB31" s="145">
        <v>0</v>
      </c>
      <c r="AC31" s="145">
        <v>9</v>
      </c>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55">
        <f>G31</f>
        <v>0</v>
      </c>
      <c r="BA31" s="145"/>
      <c r="BB31" s="145"/>
      <c r="BC31" s="145"/>
      <c r="BD31" s="145"/>
      <c r="BE31" s="145"/>
      <c r="BF31" s="145"/>
      <c r="BG31" s="145"/>
      <c r="BH31" s="145"/>
      <c r="BI31" s="145"/>
      <c r="CA31" s="145">
        <v>12</v>
      </c>
      <c r="CB31" s="145">
        <v>0</v>
      </c>
      <c r="CZ31" s="108">
        <v>4</v>
      </c>
    </row>
    <row r="32" spans="1:61" ht="12.75">
      <c r="A32" s="156"/>
      <c r="B32" s="157"/>
      <c r="C32" s="158"/>
      <c r="D32" s="159"/>
      <c r="E32" s="159"/>
      <c r="F32" s="159"/>
      <c r="G32" s="160"/>
      <c r="I32" s="161"/>
      <c r="K32" s="161"/>
      <c r="L32" s="162"/>
      <c r="O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row>
    <row r="33" spans="1:61" ht="12.75">
      <c r="A33" s="156"/>
      <c r="B33" s="157"/>
      <c r="C33" s="158"/>
      <c r="D33" s="159"/>
      <c r="E33" s="159"/>
      <c r="F33" s="159"/>
      <c r="G33" s="160"/>
      <c r="I33" s="161"/>
      <c r="K33" s="161"/>
      <c r="L33" s="162"/>
      <c r="O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row>
    <row r="34" spans="1:104" ht="12.75">
      <c r="A34" s="146">
        <v>11</v>
      </c>
      <c r="B34" s="147" t="s">
        <v>153</v>
      </c>
      <c r="C34" s="148" t="s">
        <v>525</v>
      </c>
      <c r="D34" s="149" t="s">
        <v>526</v>
      </c>
      <c r="E34" s="150">
        <v>40</v>
      </c>
      <c r="F34" s="151">
        <v>0</v>
      </c>
      <c r="G34" s="152">
        <f>E34*F34</f>
        <v>0</v>
      </c>
      <c r="H34" s="153">
        <v>0</v>
      </c>
      <c r="I34" s="154">
        <f>E34*H34</f>
        <v>0</v>
      </c>
      <c r="J34" s="153"/>
      <c r="K34" s="154">
        <f>E34*J34</f>
        <v>0</v>
      </c>
      <c r="O34" s="145"/>
      <c r="Z34" s="145"/>
      <c r="AA34" s="145">
        <v>12</v>
      </c>
      <c r="AB34" s="145">
        <v>0</v>
      </c>
      <c r="AC34" s="145">
        <v>10</v>
      </c>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55">
        <f>G34</f>
        <v>0</v>
      </c>
      <c r="BA34" s="145"/>
      <c r="BB34" s="145"/>
      <c r="BC34" s="145"/>
      <c r="BD34" s="145"/>
      <c r="BE34" s="145"/>
      <c r="BF34" s="145"/>
      <c r="BG34" s="145"/>
      <c r="BH34" s="145"/>
      <c r="BI34" s="145"/>
      <c r="CA34" s="145">
        <v>12</v>
      </c>
      <c r="CB34" s="145">
        <v>0</v>
      </c>
      <c r="CZ34" s="108">
        <v>4</v>
      </c>
    </row>
    <row r="35" spans="1:61" ht="12.75">
      <c r="A35" s="156"/>
      <c r="B35" s="157"/>
      <c r="C35" s="158"/>
      <c r="D35" s="159"/>
      <c r="E35" s="159"/>
      <c r="F35" s="159"/>
      <c r="G35" s="160"/>
      <c r="I35" s="161"/>
      <c r="K35" s="161"/>
      <c r="L35" s="162"/>
      <c r="O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row>
    <row r="36" spans="1:61" ht="12.75">
      <c r="A36" s="156"/>
      <c r="B36" s="157"/>
      <c r="C36" s="158"/>
      <c r="D36" s="159"/>
      <c r="E36" s="159"/>
      <c r="F36" s="159"/>
      <c r="G36" s="160"/>
      <c r="I36" s="161"/>
      <c r="K36" s="161"/>
      <c r="L36" s="162"/>
      <c r="O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row>
    <row r="37" spans="1:61" ht="12.75">
      <c r="A37" s="171" t="s">
        <v>49</v>
      </c>
      <c r="B37" s="172" t="s">
        <v>307</v>
      </c>
      <c r="C37" s="173" t="s">
        <v>509</v>
      </c>
      <c r="D37" s="174"/>
      <c r="E37" s="175"/>
      <c r="F37" s="175"/>
      <c r="G37" s="176">
        <f>SUM(G7:G36)</f>
        <v>0</v>
      </c>
      <c r="H37" s="177"/>
      <c r="I37" s="176">
        <f>SUM(I7:I36)</f>
        <v>0</v>
      </c>
      <c r="J37" s="178"/>
      <c r="K37" s="176">
        <f>SUM(K7:K36)</f>
        <v>0</v>
      </c>
      <c r="O37" s="145"/>
      <c r="X37" s="179">
        <f>K37</f>
        <v>0</v>
      </c>
      <c r="Y37" s="179">
        <f>I37</f>
        <v>0</v>
      </c>
      <c r="Z37" s="155">
        <f>G37</f>
        <v>0</v>
      </c>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80"/>
      <c r="BB37" s="180"/>
      <c r="BC37" s="180"/>
      <c r="BD37" s="180"/>
      <c r="BE37" s="180"/>
      <c r="BF37" s="180"/>
      <c r="BG37" s="145"/>
      <c r="BH37" s="145"/>
      <c r="BI37" s="145"/>
    </row>
    <row r="38" spans="1:58" ht="12.75">
      <c r="A38" s="181" t="s">
        <v>29</v>
      </c>
      <c r="B38" s="182" t="s">
        <v>50</v>
      </c>
      <c r="C38" s="183"/>
      <c r="D38" s="184"/>
      <c r="E38" s="185"/>
      <c r="F38" s="185"/>
      <c r="G38" s="186">
        <f>SUM(Z7:Z38)</f>
        <v>0</v>
      </c>
      <c r="H38" s="187"/>
      <c r="I38" s="186">
        <f>SUM(Y7:Y38)</f>
        <v>0</v>
      </c>
      <c r="J38" s="187"/>
      <c r="K38" s="186">
        <f>SUM(X7:X38)</f>
        <v>0</v>
      </c>
      <c r="O38" s="145"/>
      <c r="BA38" s="188"/>
      <c r="BB38" s="188"/>
      <c r="BC38" s="188"/>
      <c r="BD38" s="188"/>
      <c r="BE38" s="188"/>
      <c r="BF38" s="188"/>
    </row>
    <row r="39" ht="12.75">
      <c r="E39" s="108"/>
    </row>
    <row r="40" spans="1:5" ht="12.75">
      <c r="A40" s="189" t="s">
        <v>31</v>
      </c>
      <c r="E40" s="108"/>
    </row>
    <row r="41" spans="1:7" ht="117.75" customHeight="1">
      <c r="A41" s="190"/>
      <c r="B41" s="191"/>
      <c r="C41" s="191"/>
      <c r="D41" s="191"/>
      <c r="E41" s="191"/>
      <c r="F41" s="191"/>
      <c r="G41" s="192"/>
    </row>
    <row r="42" ht="12.75">
      <c r="E42" s="108"/>
    </row>
    <row r="43" ht="12.75">
      <c r="E43" s="108"/>
    </row>
    <row r="44" ht="12.75">
      <c r="E44" s="108"/>
    </row>
    <row r="45" ht="12.75">
      <c r="E45" s="108"/>
    </row>
    <row r="46" ht="12.75">
      <c r="E46" s="108"/>
    </row>
    <row r="47" ht="12.75">
      <c r="E47" s="108"/>
    </row>
    <row r="48" ht="12.75">
      <c r="E48" s="108"/>
    </row>
    <row r="49" ht="12.75">
      <c r="E49" s="108"/>
    </row>
    <row r="50" ht="12.75">
      <c r="E50" s="108"/>
    </row>
    <row r="51" ht="12.75">
      <c r="E51" s="108"/>
    </row>
    <row r="52" ht="12.75">
      <c r="E52" s="108"/>
    </row>
    <row r="53" ht="12.75">
      <c r="E53" s="108"/>
    </row>
    <row r="54" ht="12.75">
      <c r="E54" s="108"/>
    </row>
    <row r="55" ht="12.75">
      <c r="E55" s="108"/>
    </row>
    <row r="56" ht="12.75">
      <c r="E56" s="108"/>
    </row>
    <row r="57" ht="12.75">
      <c r="E57" s="108"/>
    </row>
    <row r="58" ht="12.75">
      <c r="E58" s="108"/>
    </row>
    <row r="59" ht="12.75">
      <c r="E59" s="108"/>
    </row>
    <row r="60" ht="12.75">
      <c r="E60" s="108"/>
    </row>
    <row r="61" ht="12.75">
      <c r="E61" s="108"/>
    </row>
    <row r="62" spans="1:7" ht="12.75">
      <c r="A62" s="169"/>
      <c r="B62" s="169"/>
      <c r="C62" s="169"/>
      <c r="D62" s="169"/>
      <c r="E62" s="169"/>
      <c r="F62" s="169"/>
      <c r="G62" s="169"/>
    </row>
    <row r="63" spans="1:7" ht="12.75">
      <c r="A63" s="169"/>
      <c r="B63" s="169"/>
      <c r="C63" s="169"/>
      <c r="D63" s="169"/>
      <c r="E63" s="169"/>
      <c r="F63" s="169"/>
      <c r="G63" s="169"/>
    </row>
    <row r="64" spans="1:7" ht="12.75">
      <c r="A64" s="169"/>
      <c r="B64" s="169"/>
      <c r="C64" s="169"/>
      <c r="D64" s="169"/>
      <c r="E64" s="169"/>
      <c r="F64" s="169"/>
      <c r="G64" s="169"/>
    </row>
    <row r="65" spans="1:7" ht="12.75">
      <c r="A65" s="169"/>
      <c r="B65" s="169"/>
      <c r="C65" s="169"/>
      <c r="D65" s="169"/>
      <c r="E65" s="169"/>
      <c r="F65" s="169"/>
      <c r="G65" s="169"/>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ht="12.75">
      <c r="E77" s="108"/>
    </row>
    <row r="78" ht="12.75">
      <c r="E78" s="108"/>
    </row>
    <row r="79" ht="12.75">
      <c r="E79" s="108"/>
    </row>
    <row r="80" ht="12.75">
      <c r="E80" s="108"/>
    </row>
    <row r="81" ht="12.75">
      <c r="E81" s="108"/>
    </row>
    <row r="82" ht="12.75">
      <c r="E82" s="108"/>
    </row>
    <row r="83" ht="12.75">
      <c r="E83" s="108"/>
    </row>
    <row r="84" ht="12.75">
      <c r="E84" s="108"/>
    </row>
    <row r="85" ht="12.75">
      <c r="E85" s="108"/>
    </row>
    <row r="86" ht="12.75">
      <c r="E86" s="108"/>
    </row>
    <row r="87" ht="12.75">
      <c r="E87" s="108"/>
    </row>
    <row r="88" ht="12.75">
      <c r="E88" s="108"/>
    </row>
    <row r="89" ht="12.75">
      <c r="E89" s="108"/>
    </row>
    <row r="90" ht="12.75">
      <c r="E90" s="108"/>
    </row>
    <row r="91" ht="12.75">
      <c r="E91" s="108"/>
    </row>
    <row r="92" ht="12.75">
      <c r="E92" s="108"/>
    </row>
    <row r="93" ht="12.75">
      <c r="E93" s="108"/>
    </row>
    <row r="94" ht="12.75">
      <c r="E94" s="108"/>
    </row>
    <row r="95" ht="12.75">
      <c r="E95" s="108"/>
    </row>
    <row r="96" ht="12.75">
      <c r="E96" s="108"/>
    </row>
    <row r="97" spans="1:2" ht="12.75">
      <c r="A97" s="193"/>
      <c r="B97" s="193"/>
    </row>
    <row r="98" spans="1:7" ht="12.75">
      <c r="A98" s="169"/>
      <c r="B98" s="169"/>
      <c r="C98" s="194"/>
      <c r="D98" s="194"/>
      <c r="E98" s="195"/>
      <c r="F98" s="194"/>
      <c r="G98" s="196"/>
    </row>
    <row r="99" spans="1:7" ht="12.75">
      <c r="A99" s="197"/>
      <c r="B99" s="197"/>
      <c r="C99" s="169"/>
      <c r="D99" s="169"/>
      <c r="E99" s="198"/>
      <c r="F99" s="169"/>
      <c r="G99" s="169"/>
    </row>
    <row r="100" spans="1:7" ht="12.75">
      <c r="A100" s="169"/>
      <c r="B100" s="169"/>
      <c r="C100" s="169"/>
      <c r="D100" s="169"/>
      <c r="E100" s="198"/>
      <c r="F100" s="169"/>
      <c r="G100" s="169"/>
    </row>
    <row r="101" spans="1:7" ht="12.75">
      <c r="A101" s="169"/>
      <c r="B101" s="169"/>
      <c r="C101" s="169"/>
      <c r="D101" s="169"/>
      <c r="E101" s="198"/>
      <c r="F101" s="169"/>
      <c r="G101" s="169"/>
    </row>
    <row r="102" spans="1:7" ht="12.75">
      <c r="A102" s="169"/>
      <c r="B102" s="169"/>
      <c r="C102" s="169"/>
      <c r="D102" s="169"/>
      <c r="E102" s="198"/>
      <c r="F102" s="169"/>
      <c r="G102" s="169"/>
    </row>
    <row r="103" spans="1:7" ht="12.75">
      <c r="A103" s="169"/>
      <c r="B103" s="169"/>
      <c r="C103" s="169"/>
      <c r="D103" s="169"/>
      <c r="E103" s="198"/>
      <c r="F103" s="169"/>
      <c r="G103" s="169"/>
    </row>
    <row r="104" spans="1:7" ht="12.75">
      <c r="A104" s="169"/>
      <c r="B104" s="169"/>
      <c r="C104" s="169"/>
      <c r="D104" s="169"/>
      <c r="E104" s="198"/>
      <c r="F104" s="169"/>
      <c r="G104" s="169"/>
    </row>
    <row r="105" spans="1:7" ht="12.75">
      <c r="A105" s="169"/>
      <c r="B105" s="169"/>
      <c r="C105" s="169"/>
      <c r="D105" s="169"/>
      <c r="E105" s="198"/>
      <c r="F105" s="169"/>
      <c r="G105" s="169"/>
    </row>
    <row r="106" spans="1:7" ht="12.75">
      <c r="A106" s="169"/>
      <c r="B106" s="169"/>
      <c r="C106" s="169"/>
      <c r="D106" s="169"/>
      <c r="E106" s="198"/>
      <c r="F106" s="169"/>
      <c r="G106" s="169"/>
    </row>
    <row r="107" spans="1:7" ht="12.75">
      <c r="A107" s="169"/>
      <c r="B107" s="169"/>
      <c r="C107" s="169"/>
      <c r="D107" s="169"/>
      <c r="E107" s="198"/>
      <c r="F107" s="169"/>
      <c r="G107" s="169"/>
    </row>
    <row r="108" spans="1:7" ht="12.75">
      <c r="A108" s="169"/>
      <c r="B108" s="169"/>
      <c r="C108" s="169"/>
      <c r="D108" s="169"/>
      <c r="E108" s="198"/>
      <c r="F108" s="169"/>
      <c r="G108" s="169"/>
    </row>
    <row r="109" spans="1:7" ht="12.75">
      <c r="A109" s="169"/>
      <c r="B109" s="169"/>
      <c r="C109" s="169"/>
      <c r="D109" s="169"/>
      <c r="E109" s="198"/>
      <c r="F109" s="169"/>
      <c r="G109" s="169"/>
    </row>
    <row r="110" spans="1:7" ht="12.75">
      <c r="A110" s="169"/>
      <c r="B110" s="169"/>
      <c r="C110" s="169"/>
      <c r="D110" s="169"/>
      <c r="E110" s="198"/>
      <c r="F110" s="169"/>
      <c r="G110" s="169"/>
    </row>
    <row r="111" spans="1:7" ht="12.75">
      <c r="A111" s="169"/>
      <c r="B111" s="169"/>
      <c r="C111" s="169"/>
      <c r="D111" s="169"/>
      <c r="E111" s="198"/>
      <c r="F111" s="169"/>
      <c r="G111" s="169"/>
    </row>
  </sheetData>
  <sheetProtection algorithmName="SHA-512" hashValue="MCIBOuivmigthXNUBA2AjzKacFK8YW7H4vcqiMjoaqrCU9q+Kx9frkJfRMc5KO9IfWCAVhahUnGi+4vs0H8fXg==" saltValue="iuet5yllL6BNTOZnCaFm4w==" spinCount="100000" sheet="1"/>
  <mergeCells count="20">
    <mergeCell ref="C29:G29"/>
    <mergeCell ref="C30:G30"/>
    <mergeCell ref="C32:G32"/>
    <mergeCell ref="C33:G33"/>
    <mergeCell ref="C35:G35"/>
    <mergeCell ref="C36:G36"/>
    <mergeCell ref="C20:G20"/>
    <mergeCell ref="C22:G22"/>
    <mergeCell ref="C23:G23"/>
    <mergeCell ref="C25:G25"/>
    <mergeCell ref="C26:G26"/>
    <mergeCell ref="C27:G27"/>
    <mergeCell ref="A1:G1"/>
    <mergeCell ref="A41:G41"/>
    <mergeCell ref="C10:G10"/>
    <mergeCell ref="C11:G11"/>
    <mergeCell ref="C12:G12"/>
    <mergeCell ref="C14:G14"/>
    <mergeCell ref="C16:G16"/>
    <mergeCell ref="C18:G18"/>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1"/>
  <sheetViews>
    <sheetView showGridLines="0" showZeros="0" zoomScale="75" zoomScaleNormal="75" workbookViewId="0" topLeftCell="A1">
      <selection activeCell="J1" sqref="J1:J65536 K1:K65536"/>
    </sheetView>
  </sheetViews>
  <sheetFormatPr defaultColWidth="9.00390625" defaultRowHeight="12.75"/>
  <cols>
    <col min="1" max="1" width="4.375" style="108" customWidth="1"/>
    <col min="2" max="2" width="11.625" style="108" customWidth="1"/>
    <col min="3" max="3" width="40.375" style="108" customWidth="1"/>
    <col min="4" max="4" width="5.625" style="108" customWidth="1"/>
    <col min="5" max="5" width="8.625" style="127" customWidth="1"/>
    <col min="6" max="6" width="9.875" style="108" customWidth="1"/>
    <col min="7" max="7" width="13.875" style="108" customWidth="1"/>
    <col min="8" max="8" width="11.00390625" style="108" hidden="1" customWidth="1"/>
    <col min="9" max="9" width="9.75390625" style="108" hidden="1" customWidth="1"/>
    <col min="10" max="10" width="11.25390625" style="108" hidden="1" customWidth="1"/>
    <col min="11" max="11" width="10.375" style="108" hidden="1" customWidth="1"/>
    <col min="12" max="12" width="75.375" style="108" customWidth="1"/>
    <col min="13" max="13" width="45.25390625" style="108" customWidth="1"/>
    <col min="14" max="55" width="9.125" style="108" customWidth="1"/>
    <col min="56" max="56" width="62.25390625" style="108" customWidth="1"/>
    <col min="57" max="16384" width="9.125" style="108" customWidth="1"/>
  </cols>
  <sheetData>
    <row r="1" spans="1:7" ht="15" customHeight="1">
      <c r="A1" s="107" t="s">
        <v>32</v>
      </c>
      <c r="B1" s="107"/>
      <c r="C1" s="107"/>
      <c r="D1" s="107"/>
      <c r="E1" s="107"/>
      <c r="F1" s="107"/>
      <c r="G1" s="107"/>
    </row>
    <row r="2" spans="2:7" ht="3" customHeight="1" thickBot="1">
      <c r="B2" s="109"/>
      <c r="C2" s="110"/>
      <c r="D2" s="110"/>
      <c r="E2" s="111"/>
      <c r="F2" s="110"/>
      <c r="G2" s="110"/>
    </row>
    <row r="3" spans="1:7" ht="13.5" customHeight="1" thickTop="1">
      <c r="A3" s="112" t="s">
        <v>33</v>
      </c>
      <c r="B3" s="113"/>
      <c r="C3" s="114"/>
      <c r="D3" s="115" t="s">
        <v>507</v>
      </c>
      <c r="E3" s="116"/>
      <c r="F3" s="117"/>
      <c r="G3" s="118"/>
    </row>
    <row r="4" spans="1:7" ht="13.5" customHeight="1" thickBot="1">
      <c r="A4" s="119" t="s">
        <v>34</v>
      </c>
      <c r="B4" s="120"/>
      <c r="C4" s="121"/>
      <c r="D4" s="122" t="s">
        <v>546</v>
      </c>
      <c r="E4" s="123"/>
      <c r="F4" s="124"/>
      <c r="G4" s="125"/>
    </row>
    <row r="5" spans="1:7" ht="13.5" thickTop="1">
      <c r="A5" s="126"/>
      <c r="G5" s="128"/>
    </row>
    <row r="6" spans="1:11" s="134" customFormat="1" ht="26.25" customHeight="1">
      <c r="A6" s="129" t="s">
        <v>35</v>
      </c>
      <c r="B6" s="130" t="s">
        <v>36</v>
      </c>
      <c r="C6" s="130" t="s">
        <v>37</v>
      </c>
      <c r="D6" s="130" t="s">
        <v>38</v>
      </c>
      <c r="E6" s="131" t="s">
        <v>39</v>
      </c>
      <c r="F6" s="130" t="s">
        <v>40</v>
      </c>
      <c r="G6" s="132" t="s">
        <v>41</v>
      </c>
      <c r="H6" s="133" t="s">
        <v>42</v>
      </c>
      <c r="I6" s="133" t="s">
        <v>43</v>
      </c>
      <c r="J6" s="133" t="s">
        <v>44</v>
      </c>
      <c r="K6" s="133" t="s">
        <v>45</v>
      </c>
    </row>
    <row r="7" spans="1:15" ht="14.25" customHeight="1">
      <c r="A7" s="135" t="s">
        <v>46</v>
      </c>
      <c r="B7" s="136" t="s">
        <v>307</v>
      </c>
      <c r="C7" s="137" t="s">
        <v>509</v>
      </c>
      <c r="D7" s="138"/>
      <c r="E7" s="139"/>
      <c r="F7" s="139"/>
      <c r="G7" s="140"/>
      <c r="H7" s="141"/>
      <c r="I7" s="142"/>
      <c r="J7" s="143"/>
      <c r="K7" s="144"/>
      <c r="O7" s="145"/>
    </row>
    <row r="8" spans="1:104" ht="22.5">
      <c r="A8" s="146">
        <v>1</v>
      </c>
      <c r="B8" s="147" t="s">
        <v>47</v>
      </c>
      <c r="C8" s="148" t="s">
        <v>536</v>
      </c>
      <c r="D8" s="149" t="s">
        <v>537</v>
      </c>
      <c r="E8" s="150">
        <v>1</v>
      </c>
      <c r="F8" s="151">
        <v>0</v>
      </c>
      <c r="G8" s="152">
        <f>E8*F8</f>
        <v>0</v>
      </c>
      <c r="H8" s="153">
        <v>0</v>
      </c>
      <c r="I8" s="154">
        <f>E8*H8</f>
        <v>0</v>
      </c>
      <c r="J8" s="153"/>
      <c r="K8" s="154">
        <f>E8*J8</f>
        <v>0</v>
      </c>
      <c r="O8" s="145"/>
      <c r="Z8" s="145"/>
      <c r="AA8" s="145">
        <v>12</v>
      </c>
      <c r="AB8" s="145">
        <v>0</v>
      </c>
      <c r="AC8" s="145">
        <v>1</v>
      </c>
      <c r="AD8" s="145"/>
      <c r="AE8" s="145"/>
      <c r="AF8" s="145"/>
      <c r="AG8" s="145"/>
      <c r="AH8" s="145"/>
      <c r="AI8" s="145"/>
      <c r="AJ8" s="145"/>
      <c r="AK8" s="145"/>
      <c r="AL8" s="145"/>
      <c r="AM8" s="145"/>
      <c r="AN8" s="145"/>
      <c r="AO8" s="145"/>
      <c r="AP8" s="145"/>
      <c r="AQ8" s="145"/>
      <c r="AR8" s="145"/>
      <c r="AS8" s="145"/>
      <c r="AT8" s="145"/>
      <c r="AU8" s="145"/>
      <c r="AV8" s="145"/>
      <c r="AW8" s="145"/>
      <c r="AX8" s="145"/>
      <c r="AY8" s="145"/>
      <c r="AZ8" s="155">
        <f>G8</f>
        <v>0</v>
      </c>
      <c r="BA8" s="145"/>
      <c r="BB8" s="145"/>
      <c r="BC8" s="145"/>
      <c r="BD8" s="145"/>
      <c r="BE8" s="145"/>
      <c r="BF8" s="145"/>
      <c r="BG8" s="145"/>
      <c r="BH8" s="145"/>
      <c r="BI8" s="145"/>
      <c r="CA8" s="145">
        <v>12</v>
      </c>
      <c r="CB8" s="145">
        <v>0</v>
      </c>
      <c r="CZ8" s="108">
        <v>4</v>
      </c>
    </row>
    <row r="9" spans="1:61" ht="12.75">
      <c r="A9" s="156"/>
      <c r="B9" s="157"/>
      <c r="C9" s="158" t="s">
        <v>538</v>
      </c>
      <c r="D9" s="159"/>
      <c r="E9" s="159"/>
      <c r="F9" s="159"/>
      <c r="G9" s="160"/>
      <c r="I9" s="161"/>
      <c r="K9" s="161"/>
      <c r="L9" s="162" t="s">
        <v>538</v>
      </c>
      <c r="O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104" ht="12.75">
      <c r="A10" s="146">
        <v>2</v>
      </c>
      <c r="B10" s="147" t="s">
        <v>277</v>
      </c>
      <c r="C10" s="148" t="s">
        <v>539</v>
      </c>
      <c r="D10" s="149" t="s">
        <v>537</v>
      </c>
      <c r="E10" s="150">
        <v>1</v>
      </c>
      <c r="F10" s="151">
        <v>0</v>
      </c>
      <c r="G10" s="152">
        <f>E10*F10</f>
        <v>0</v>
      </c>
      <c r="H10" s="153">
        <v>0</v>
      </c>
      <c r="I10" s="154">
        <f>E10*H10</f>
        <v>0</v>
      </c>
      <c r="J10" s="153"/>
      <c r="K10" s="154">
        <f>E10*J10</f>
        <v>0</v>
      </c>
      <c r="O10" s="145"/>
      <c r="Z10" s="145"/>
      <c r="AA10" s="145">
        <v>12</v>
      </c>
      <c r="AB10" s="145">
        <v>0</v>
      </c>
      <c r="AC10" s="145">
        <v>2</v>
      </c>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55">
        <f>G10</f>
        <v>0</v>
      </c>
      <c r="BA10" s="145"/>
      <c r="BB10" s="145"/>
      <c r="BC10" s="145"/>
      <c r="BD10" s="145"/>
      <c r="BE10" s="145"/>
      <c r="BF10" s="145"/>
      <c r="BG10" s="145"/>
      <c r="BH10" s="145"/>
      <c r="BI10" s="145"/>
      <c r="CA10" s="145">
        <v>12</v>
      </c>
      <c r="CB10" s="145">
        <v>0</v>
      </c>
      <c r="CZ10" s="108">
        <v>4</v>
      </c>
    </row>
    <row r="11" spans="1:61" ht="12.75">
      <c r="A11" s="156"/>
      <c r="B11" s="157"/>
      <c r="C11" s="158" t="s">
        <v>540</v>
      </c>
      <c r="D11" s="159"/>
      <c r="E11" s="159"/>
      <c r="F11" s="159"/>
      <c r="G11" s="160"/>
      <c r="I11" s="161"/>
      <c r="K11" s="161"/>
      <c r="L11" s="162" t="s">
        <v>540</v>
      </c>
      <c r="O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104" ht="12.75">
      <c r="A12" s="146">
        <v>3</v>
      </c>
      <c r="B12" s="147" t="s">
        <v>74</v>
      </c>
      <c r="C12" s="148" t="s">
        <v>541</v>
      </c>
      <c r="D12" s="149" t="s">
        <v>537</v>
      </c>
      <c r="E12" s="150">
        <v>1</v>
      </c>
      <c r="F12" s="151">
        <v>0</v>
      </c>
      <c r="G12" s="152">
        <f>E12*F12</f>
        <v>0</v>
      </c>
      <c r="H12" s="153">
        <v>0</v>
      </c>
      <c r="I12" s="154">
        <f>E12*H12</f>
        <v>0</v>
      </c>
      <c r="J12" s="153"/>
      <c r="K12" s="154">
        <f>E12*J12</f>
        <v>0</v>
      </c>
      <c r="O12" s="145"/>
      <c r="Z12" s="145"/>
      <c r="AA12" s="145">
        <v>12</v>
      </c>
      <c r="AB12" s="145">
        <v>0</v>
      </c>
      <c r="AC12" s="145">
        <v>3</v>
      </c>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55">
        <f>G12</f>
        <v>0</v>
      </c>
      <c r="BA12" s="145"/>
      <c r="BB12" s="145"/>
      <c r="BC12" s="145"/>
      <c r="BD12" s="145"/>
      <c r="BE12" s="145"/>
      <c r="BF12" s="145"/>
      <c r="BG12" s="145"/>
      <c r="BH12" s="145"/>
      <c r="BI12" s="145"/>
      <c r="CA12" s="145">
        <v>12</v>
      </c>
      <c r="CB12" s="145">
        <v>0</v>
      </c>
      <c r="CZ12" s="108">
        <v>4</v>
      </c>
    </row>
    <row r="13" spans="1:61" ht="12.75">
      <c r="A13" s="156"/>
      <c r="B13" s="157"/>
      <c r="C13" s="158" t="s">
        <v>542</v>
      </c>
      <c r="D13" s="159"/>
      <c r="E13" s="159"/>
      <c r="F13" s="159"/>
      <c r="G13" s="160"/>
      <c r="I13" s="161"/>
      <c r="K13" s="161"/>
      <c r="L13" s="162" t="s">
        <v>542</v>
      </c>
      <c r="O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104" ht="22.5">
      <c r="A14" s="146">
        <v>4</v>
      </c>
      <c r="B14" s="147" t="s">
        <v>105</v>
      </c>
      <c r="C14" s="148" t="s">
        <v>543</v>
      </c>
      <c r="D14" s="149" t="s">
        <v>537</v>
      </c>
      <c r="E14" s="150">
        <v>1</v>
      </c>
      <c r="F14" s="151">
        <v>0</v>
      </c>
      <c r="G14" s="152">
        <f>E14*F14</f>
        <v>0</v>
      </c>
      <c r="H14" s="153">
        <v>0</v>
      </c>
      <c r="I14" s="154">
        <f>E14*H14</f>
        <v>0</v>
      </c>
      <c r="J14" s="153"/>
      <c r="K14" s="154">
        <f>E14*J14</f>
        <v>0</v>
      </c>
      <c r="O14" s="145"/>
      <c r="Z14" s="145"/>
      <c r="AA14" s="145">
        <v>12</v>
      </c>
      <c r="AB14" s="145">
        <v>0</v>
      </c>
      <c r="AC14" s="145">
        <v>4</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55">
        <f>G14</f>
        <v>0</v>
      </c>
      <c r="BA14" s="145"/>
      <c r="BB14" s="145"/>
      <c r="BC14" s="145"/>
      <c r="BD14" s="145"/>
      <c r="BE14" s="145"/>
      <c r="BF14" s="145"/>
      <c r="BG14" s="145"/>
      <c r="BH14" s="145"/>
      <c r="BI14" s="145"/>
      <c r="CA14" s="145">
        <v>12</v>
      </c>
      <c r="CB14" s="145">
        <v>0</v>
      </c>
      <c r="CZ14" s="108">
        <v>4</v>
      </c>
    </row>
    <row r="15" spans="1:61" ht="12.75">
      <c r="A15" s="156"/>
      <c r="B15" s="157"/>
      <c r="C15" s="158" t="s">
        <v>544</v>
      </c>
      <c r="D15" s="159"/>
      <c r="E15" s="159"/>
      <c r="F15" s="159"/>
      <c r="G15" s="160"/>
      <c r="I15" s="161"/>
      <c r="K15" s="161"/>
      <c r="L15" s="162" t="s">
        <v>544</v>
      </c>
      <c r="O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104" ht="12.75">
      <c r="A16" s="146">
        <v>5</v>
      </c>
      <c r="B16" s="147" t="s">
        <v>282</v>
      </c>
      <c r="C16" s="148" t="s">
        <v>545</v>
      </c>
      <c r="D16" s="149" t="s">
        <v>537</v>
      </c>
      <c r="E16" s="150">
        <v>1</v>
      </c>
      <c r="F16" s="151">
        <v>0</v>
      </c>
      <c r="G16" s="152">
        <f>E16*F16</f>
        <v>0</v>
      </c>
      <c r="H16" s="153">
        <v>0</v>
      </c>
      <c r="I16" s="154">
        <f>E16*H16</f>
        <v>0</v>
      </c>
      <c r="J16" s="153"/>
      <c r="K16" s="154">
        <f>E16*J16</f>
        <v>0</v>
      </c>
      <c r="O16" s="145"/>
      <c r="Z16" s="145"/>
      <c r="AA16" s="145">
        <v>12</v>
      </c>
      <c r="AB16" s="145">
        <v>0</v>
      </c>
      <c r="AC16" s="145">
        <v>5</v>
      </c>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55">
        <f>G16</f>
        <v>0</v>
      </c>
      <c r="BA16" s="145"/>
      <c r="BB16" s="145"/>
      <c r="BC16" s="145"/>
      <c r="BD16" s="145"/>
      <c r="BE16" s="145"/>
      <c r="BF16" s="145"/>
      <c r="BG16" s="145"/>
      <c r="BH16" s="145"/>
      <c r="BI16" s="145"/>
      <c r="CA16" s="145">
        <v>12</v>
      </c>
      <c r="CB16" s="145">
        <v>0</v>
      </c>
      <c r="CZ16" s="108">
        <v>4</v>
      </c>
    </row>
    <row r="17" spans="1:61" ht="12.75">
      <c r="A17" s="171" t="s">
        <v>49</v>
      </c>
      <c r="B17" s="172" t="s">
        <v>307</v>
      </c>
      <c r="C17" s="173" t="s">
        <v>509</v>
      </c>
      <c r="D17" s="174"/>
      <c r="E17" s="175"/>
      <c r="F17" s="175"/>
      <c r="G17" s="176">
        <f>SUM(G7:G16)</f>
        <v>0</v>
      </c>
      <c r="H17" s="177"/>
      <c r="I17" s="176">
        <f>SUM(I7:I16)</f>
        <v>0</v>
      </c>
      <c r="J17" s="178"/>
      <c r="K17" s="176">
        <f>SUM(K7:K16)</f>
        <v>0</v>
      </c>
      <c r="O17" s="145"/>
      <c r="X17" s="179">
        <f>K17</f>
        <v>0</v>
      </c>
      <c r="Y17" s="179">
        <f>I17</f>
        <v>0</v>
      </c>
      <c r="Z17" s="155">
        <f>G17</f>
        <v>0</v>
      </c>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80"/>
      <c r="BB17" s="180"/>
      <c r="BC17" s="180"/>
      <c r="BD17" s="180"/>
      <c r="BE17" s="180"/>
      <c r="BF17" s="180"/>
      <c r="BG17" s="145"/>
      <c r="BH17" s="145"/>
      <c r="BI17" s="145"/>
    </row>
    <row r="18" spans="1:58" ht="12.75">
      <c r="A18" s="181" t="s">
        <v>29</v>
      </c>
      <c r="B18" s="182" t="s">
        <v>50</v>
      </c>
      <c r="C18" s="183"/>
      <c r="D18" s="184"/>
      <c r="E18" s="185"/>
      <c r="F18" s="185"/>
      <c r="G18" s="186">
        <f>SUM(Z7:Z18)</f>
        <v>0</v>
      </c>
      <c r="H18" s="187"/>
      <c r="I18" s="186">
        <f>SUM(Y7:Y18)</f>
        <v>0</v>
      </c>
      <c r="J18" s="187"/>
      <c r="K18" s="186">
        <f>SUM(X7:X18)</f>
        <v>0</v>
      </c>
      <c r="O18" s="145"/>
      <c r="BA18" s="188"/>
      <c r="BB18" s="188"/>
      <c r="BC18" s="188"/>
      <c r="BD18" s="188"/>
      <c r="BE18" s="188"/>
      <c r="BF18" s="188"/>
    </row>
    <row r="19" ht="12.75">
      <c r="E19" s="108"/>
    </row>
    <row r="20" spans="1:5" ht="12.75">
      <c r="A20" s="189" t="s">
        <v>31</v>
      </c>
      <c r="E20" s="108"/>
    </row>
    <row r="21" spans="1:7" ht="117.75" customHeight="1">
      <c r="A21" s="190"/>
      <c r="B21" s="191"/>
      <c r="C21" s="191"/>
      <c r="D21" s="191"/>
      <c r="E21" s="191"/>
      <c r="F21" s="191"/>
      <c r="G21" s="192"/>
    </row>
    <row r="22" ht="12.75">
      <c r="E22" s="108"/>
    </row>
    <row r="23" ht="12.75">
      <c r="E23" s="108"/>
    </row>
    <row r="24" ht="12.75">
      <c r="E24" s="108"/>
    </row>
    <row r="25" ht="12.75">
      <c r="E25" s="108"/>
    </row>
    <row r="26" ht="12.75">
      <c r="E26" s="108"/>
    </row>
    <row r="27" ht="12.75">
      <c r="E27" s="108"/>
    </row>
    <row r="28" ht="12.75">
      <c r="E28" s="108"/>
    </row>
    <row r="29" ht="12.75">
      <c r="E29" s="108"/>
    </row>
    <row r="30" ht="12.75">
      <c r="E30" s="108"/>
    </row>
    <row r="31" ht="12.75">
      <c r="E31" s="108"/>
    </row>
    <row r="32" ht="12.75">
      <c r="E32" s="108"/>
    </row>
    <row r="33" ht="12.75">
      <c r="E33" s="108"/>
    </row>
    <row r="34" ht="12.75">
      <c r="E34" s="108"/>
    </row>
    <row r="35" ht="12.75">
      <c r="E35" s="108"/>
    </row>
    <row r="36" ht="12.75">
      <c r="E36" s="108"/>
    </row>
    <row r="37" ht="12.75">
      <c r="E37" s="108"/>
    </row>
    <row r="38" ht="12.75">
      <c r="E38" s="108"/>
    </row>
    <row r="39" ht="12.75">
      <c r="E39" s="108"/>
    </row>
    <row r="40" ht="12.75">
      <c r="E40" s="108"/>
    </row>
    <row r="41" ht="12.75">
      <c r="E41" s="108"/>
    </row>
    <row r="42" spans="1:7" ht="12.75">
      <c r="A42" s="169"/>
      <c r="B42" s="169"/>
      <c r="C42" s="169"/>
      <c r="D42" s="169"/>
      <c r="E42" s="169"/>
      <c r="F42" s="169"/>
      <c r="G42" s="169"/>
    </row>
    <row r="43" spans="1:7" ht="12.75">
      <c r="A43" s="169"/>
      <c r="B43" s="169"/>
      <c r="C43" s="169"/>
      <c r="D43" s="169"/>
      <c r="E43" s="169"/>
      <c r="F43" s="169"/>
      <c r="G43" s="169"/>
    </row>
    <row r="44" spans="1:7" ht="12.75">
      <c r="A44" s="169"/>
      <c r="B44" s="169"/>
      <c r="C44" s="169"/>
      <c r="D44" s="169"/>
      <c r="E44" s="169"/>
      <c r="F44" s="169"/>
      <c r="G44" s="169"/>
    </row>
    <row r="45" spans="1:7" ht="12.75">
      <c r="A45" s="169"/>
      <c r="B45" s="169"/>
      <c r="C45" s="169"/>
      <c r="D45" s="169"/>
      <c r="E45" s="169"/>
      <c r="F45" s="169"/>
      <c r="G45" s="169"/>
    </row>
    <row r="46" ht="12.75">
      <c r="E46" s="108"/>
    </row>
    <row r="47" ht="12.75">
      <c r="E47" s="108"/>
    </row>
    <row r="48" ht="12.75">
      <c r="E48" s="108"/>
    </row>
    <row r="49" ht="12.75">
      <c r="E49" s="108"/>
    </row>
    <row r="50" ht="12.75">
      <c r="E50" s="108"/>
    </row>
    <row r="51" ht="12.75">
      <c r="E51" s="108"/>
    </row>
    <row r="52" ht="12.75">
      <c r="E52" s="108"/>
    </row>
    <row r="53" ht="12.75">
      <c r="E53" s="108"/>
    </row>
    <row r="54" ht="12.75">
      <c r="E54" s="108"/>
    </row>
    <row r="55" ht="12.75">
      <c r="E55" s="108"/>
    </row>
    <row r="56" ht="12.75">
      <c r="E56" s="108"/>
    </row>
    <row r="57" ht="12.75">
      <c r="E57" s="108"/>
    </row>
    <row r="58" ht="12.75">
      <c r="E58" s="108"/>
    </row>
    <row r="59" ht="12.75">
      <c r="E59" s="108"/>
    </row>
    <row r="60" ht="12.75">
      <c r="E60" s="108"/>
    </row>
    <row r="61" ht="12.75">
      <c r="E61" s="108"/>
    </row>
    <row r="62" ht="12.75">
      <c r="E62" s="108"/>
    </row>
    <row r="63" ht="12.75">
      <c r="E63" s="108"/>
    </row>
    <row r="64" ht="12.75">
      <c r="E64" s="108"/>
    </row>
    <row r="65" ht="12.75">
      <c r="E65" s="108"/>
    </row>
    <row r="66" ht="12.75">
      <c r="E66" s="108"/>
    </row>
    <row r="67" ht="12.75">
      <c r="E67" s="108"/>
    </row>
    <row r="68" ht="12.75">
      <c r="E68" s="108"/>
    </row>
    <row r="69" ht="12.75">
      <c r="E69" s="108"/>
    </row>
    <row r="70" ht="12.75">
      <c r="E70" s="108"/>
    </row>
    <row r="71" ht="12.75">
      <c r="E71" s="108"/>
    </row>
    <row r="72" ht="12.75">
      <c r="E72" s="108"/>
    </row>
    <row r="73" ht="12.75">
      <c r="E73" s="108"/>
    </row>
    <row r="74" ht="12.75">
      <c r="E74" s="108"/>
    </row>
    <row r="75" ht="12.75">
      <c r="E75" s="108"/>
    </row>
    <row r="76" ht="12.75">
      <c r="E76" s="108"/>
    </row>
    <row r="77" spans="1:2" ht="12.75">
      <c r="A77" s="193"/>
      <c r="B77" s="193"/>
    </row>
    <row r="78" spans="1:7" ht="12.75">
      <c r="A78" s="169"/>
      <c r="B78" s="169"/>
      <c r="C78" s="194"/>
      <c r="D78" s="194"/>
      <c r="E78" s="195"/>
      <c r="F78" s="194"/>
      <c r="G78" s="196"/>
    </row>
    <row r="79" spans="1:7" ht="12.75">
      <c r="A79" s="197"/>
      <c r="B79" s="197"/>
      <c r="C79" s="169"/>
      <c r="D79" s="169"/>
      <c r="E79" s="198"/>
      <c r="F79" s="169"/>
      <c r="G79" s="169"/>
    </row>
    <row r="80" spans="1:7" ht="12.75">
      <c r="A80" s="169"/>
      <c r="B80" s="169"/>
      <c r="C80" s="169"/>
      <c r="D80" s="169"/>
      <c r="E80" s="198"/>
      <c r="F80" s="169"/>
      <c r="G80" s="169"/>
    </row>
    <row r="81" spans="1:7" ht="12.75">
      <c r="A81" s="169"/>
      <c r="B81" s="169"/>
      <c r="C81" s="169"/>
      <c r="D81" s="169"/>
      <c r="E81" s="198"/>
      <c r="F81" s="169"/>
      <c r="G81" s="169"/>
    </row>
    <row r="82" spans="1:7" ht="12.75">
      <c r="A82" s="169"/>
      <c r="B82" s="169"/>
      <c r="C82" s="169"/>
      <c r="D82" s="169"/>
      <c r="E82" s="198"/>
      <c r="F82" s="169"/>
      <c r="G82" s="169"/>
    </row>
    <row r="83" spans="1:7" ht="12.75">
      <c r="A83" s="169"/>
      <c r="B83" s="169"/>
      <c r="C83" s="169"/>
      <c r="D83" s="169"/>
      <c r="E83" s="198"/>
      <c r="F83" s="169"/>
      <c r="G83" s="169"/>
    </row>
    <row r="84" spans="1:7" ht="12.75">
      <c r="A84" s="169"/>
      <c r="B84" s="169"/>
      <c r="C84" s="169"/>
      <c r="D84" s="169"/>
      <c r="E84" s="198"/>
      <c r="F84" s="169"/>
      <c r="G84" s="169"/>
    </row>
    <row r="85" spans="1:7" ht="12.75">
      <c r="A85" s="169"/>
      <c r="B85" s="169"/>
      <c r="C85" s="169"/>
      <c r="D85" s="169"/>
      <c r="E85" s="198"/>
      <c r="F85" s="169"/>
      <c r="G85" s="169"/>
    </row>
    <row r="86" spans="1:7" ht="12.75">
      <c r="A86" s="169"/>
      <c r="B86" s="169"/>
      <c r="C86" s="169"/>
      <c r="D86" s="169"/>
      <c r="E86" s="198"/>
      <c r="F86" s="169"/>
      <c r="G86" s="169"/>
    </row>
    <row r="87" spans="1:7" ht="12.75">
      <c r="A87" s="169"/>
      <c r="B87" s="169"/>
      <c r="C87" s="169"/>
      <c r="D87" s="169"/>
      <c r="E87" s="198"/>
      <c r="F87" s="169"/>
      <c r="G87" s="169"/>
    </row>
    <row r="88" spans="1:7" ht="12.75">
      <c r="A88" s="169"/>
      <c r="B88" s="169"/>
      <c r="C88" s="169"/>
      <c r="D88" s="169"/>
      <c r="E88" s="198"/>
      <c r="F88" s="169"/>
      <c r="G88" s="169"/>
    </row>
    <row r="89" spans="1:7" ht="12.75">
      <c r="A89" s="169"/>
      <c r="B89" s="169"/>
      <c r="C89" s="169"/>
      <c r="D89" s="169"/>
      <c r="E89" s="198"/>
      <c r="F89" s="169"/>
      <c r="G89" s="169"/>
    </row>
    <row r="90" spans="1:7" ht="12.75">
      <c r="A90" s="169"/>
      <c r="B90" s="169"/>
      <c r="C90" s="169"/>
      <c r="D90" s="169"/>
      <c r="E90" s="198"/>
      <c r="F90" s="169"/>
      <c r="G90" s="169"/>
    </row>
    <row r="91" spans="1:7" ht="12.75">
      <c r="A91" s="169"/>
      <c r="B91" s="169"/>
      <c r="C91" s="169"/>
      <c r="D91" s="169"/>
      <c r="E91" s="198"/>
      <c r="F91" s="169"/>
      <c r="G91" s="169"/>
    </row>
  </sheetData>
  <sheetProtection algorithmName="SHA-512" hashValue="mRpE7T1TRg7V7LOhTNRlsxsyk/tnWCubhbAPohbTgHV+k1XPy2rFx8nTNobaSiSb5W+uK21ZlEr9ZzMHDM6FwQ==" saltValue="PLyXjTe9XG9CcVMCZl+jHA==" spinCount="100000" sheet="1"/>
  <mergeCells count="6">
    <mergeCell ref="A1:G1"/>
    <mergeCell ref="A21:G21"/>
    <mergeCell ref="C9:G9"/>
    <mergeCell ref="C11:G11"/>
    <mergeCell ref="C13:G13"/>
    <mergeCell ref="C15:G15"/>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dc:creator>
  <cp:keywords/>
  <dc:description/>
  <cp:lastModifiedBy>JD</cp:lastModifiedBy>
  <dcterms:created xsi:type="dcterms:W3CDTF">2021-01-08T07:46:33Z</dcterms:created>
  <dcterms:modified xsi:type="dcterms:W3CDTF">2021-01-08T07:49:10Z</dcterms:modified>
  <cp:category/>
  <cp:version/>
  <cp:contentType/>
  <cp:contentStatus/>
</cp:coreProperties>
</file>