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7870" windowHeight="12885" activeTab="1"/>
  </bookViews>
  <sheets>
    <sheet name="Uchazeč" sheetId="1" r:id="rId1"/>
    <sheet name="Stavba" sheetId="2" r:id="rId2"/>
    <sheet name="01 01 " sheetId="3" r:id="rId3"/>
    <sheet name="02 01 " sheetId="4" r:id="rId4"/>
    <sheet name="03 01 " sheetId="5" r:id="rId5"/>
    <sheet name="03 02 " sheetId="6" r:id="rId6"/>
    <sheet name="03 02 x" sheetId="7" r:id="rId7"/>
    <sheet name="03 03 " sheetId="8" r:id="rId8"/>
    <sheet name="04 01 " sheetId="9" r:id="rId9"/>
    <sheet name="04 02 " sheetId="10" r:id="rId10"/>
    <sheet name="05 01 " sheetId="11" r:id="rId11"/>
  </sheets>
  <externalReferences>
    <externalReference r:id="rId14"/>
  </externalReferences>
  <definedNames>
    <definedName name="cisloobjektu">#REF!</definedName>
    <definedName name="CisloStavby" localSheetId="1">'Stavba'!$D$5</definedName>
    <definedName name="cislostavby">#REF!</definedName>
    <definedName name="dadresa" localSheetId="3">#REF!</definedName>
    <definedName name="dadresa" localSheetId="4">#REF!</definedName>
    <definedName name="dadresa" localSheetId="5">#REF!</definedName>
    <definedName name="dadresa" localSheetId="6">#REF!</definedName>
    <definedName name="dadresa" localSheetId="7">#REF!</definedName>
    <definedName name="dadresa" localSheetId="8">#REF!</definedName>
    <definedName name="dadresa" localSheetId="9">#REF!</definedName>
    <definedName name="dadresa" localSheetId="10">#REF!</definedName>
    <definedName name="dadresa">'Stavba'!#REF!</definedName>
    <definedName name="Datum">#REF!</definedName>
    <definedName name="DIČ" localSheetId="3">#REF!</definedName>
    <definedName name="DIČ" localSheetId="4">#REF!</definedName>
    <definedName name="DIČ" localSheetId="5">#REF!</definedName>
    <definedName name="DIČ" localSheetId="6">#REF!</definedName>
    <definedName name="DIČ" localSheetId="7">#REF!</definedName>
    <definedName name="DIČ" localSheetId="8">#REF!</definedName>
    <definedName name="DIČ" localSheetId="9">#REF!</definedName>
    <definedName name="DIČ" localSheetId="10">#REF!</definedName>
    <definedName name="DIČ">'Stavba'!#REF!</definedName>
    <definedName name="Dil">#REF!</definedName>
    <definedName name="dmisto" localSheetId="3">#REF!</definedName>
    <definedName name="dmisto" localSheetId="4">#REF!</definedName>
    <definedName name="dmisto" localSheetId="5">#REF!</definedName>
    <definedName name="dmisto" localSheetId="6">#REF!</definedName>
    <definedName name="dmisto" localSheetId="7">#REF!</definedName>
    <definedName name="dmisto" localSheetId="8">#REF!</definedName>
    <definedName name="dmisto" localSheetId="9">#REF!</definedName>
    <definedName name="dmisto" localSheetId="10">#REF!</definedName>
    <definedName name="dmisto">'Stavba'!#REF!</definedName>
    <definedName name="Dodavka">#REF!</definedName>
    <definedName name="Dodavka0" localSheetId="3">#REF!</definedName>
    <definedName name="Dodavka0" localSheetId="4">#REF!</definedName>
    <definedName name="Dodavka0" localSheetId="5">#REF!</definedName>
    <definedName name="Dodavka0" localSheetId="6">#REF!</definedName>
    <definedName name="Dodavka0" localSheetId="7">#REF!</definedName>
    <definedName name="Dodavka0" localSheetId="8">#REF!</definedName>
    <definedName name="Dodavka0" localSheetId="9">#REF!</definedName>
    <definedName name="Dodavka0" localSheetId="10">#REF!</definedName>
    <definedName name="Dodavka0">#REF!</definedName>
    <definedName name="dpsc" localSheetId="3">#REF!</definedName>
    <definedName name="dpsc" localSheetId="4">#REF!</definedName>
    <definedName name="dpsc" localSheetId="5">#REF!</definedName>
    <definedName name="dpsc" localSheetId="6">#REF!</definedName>
    <definedName name="dpsc" localSheetId="7">#REF!</definedName>
    <definedName name="dpsc" localSheetId="8">#REF!</definedName>
    <definedName name="dpsc" localSheetId="9">#REF!</definedName>
    <definedName name="dpsc" localSheetId="10">#REF!</definedName>
    <definedName name="dpsc">'Stavba'!#REF!</definedName>
    <definedName name="HSV">#REF!</definedName>
    <definedName name="HSV0" localSheetId="3">#REF!</definedName>
    <definedName name="HSV0" localSheetId="4">#REF!</definedName>
    <definedName name="HSV0" localSheetId="5">#REF!</definedName>
    <definedName name="HSV0" localSheetId="6">#REF!</definedName>
    <definedName name="HSV0" localSheetId="7">#REF!</definedName>
    <definedName name="HSV0" localSheetId="8">#REF!</definedName>
    <definedName name="HSV0" localSheetId="9">#REF!</definedName>
    <definedName name="HSV0" localSheetId="10">#REF!</definedName>
    <definedName name="HSV0">#REF!</definedName>
    <definedName name="HZS">#REF!</definedName>
    <definedName name="HZS0" localSheetId="3">#REF!</definedName>
    <definedName name="HZS0" localSheetId="4">#REF!</definedName>
    <definedName name="HZS0" localSheetId="5">#REF!</definedName>
    <definedName name="HZS0" localSheetId="6">#REF!</definedName>
    <definedName name="HZS0" localSheetId="7">#REF!</definedName>
    <definedName name="HZS0" localSheetId="8">#REF!</definedName>
    <definedName name="HZS0" localSheetId="9">#REF!</definedName>
    <definedName name="HZS0" localSheetId="10">#REF!</definedName>
    <definedName name="HZS0">#REF!</definedName>
    <definedName name="IČO" localSheetId="3">#REF!</definedName>
    <definedName name="IČO" localSheetId="4">#REF!</definedName>
    <definedName name="IČO" localSheetId="5">#REF!</definedName>
    <definedName name="IČO" localSheetId="6">#REF!</definedName>
    <definedName name="IČO" localSheetId="7">#REF!</definedName>
    <definedName name="IČO" localSheetId="8">#REF!</definedName>
    <definedName name="IČO" localSheetId="9">#REF!</definedName>
    <definedName name="IČO" localSheetId="10">#REF!</definedName>
    <definedName name="IČO">'Stavba'!#REF!</definedName>
    <definedName name="JKSO">#REF!</definedName>
    <definedName name="MJ">#REF!</definedName>
    <definedName name="Mont">#REF!</definedName>
    <definedName name="Montaz0" localSheetId="3">#REF!</definedName>
    <definedName name="Montaz0" localSheetId="4">#REF!</definedName>
    <definedName name="Montaz0" localSheetId="5">#REF!</definedName>
    <definedName name="Montaz0" localSheetId="6">#REF!</definedName>
    <definedName name="Montaz0" localSheetId="7">#REF!</definedName>
    <definedName name="Montaz0" localSheetId="8">#REF!</definedName>
    <definedName name="Montaz0" localSheetId="9">#REF!</definedName>
    <definedName name="Montaz0" localSheetId="10">#REF!</definedName>
    <definedName name="Montaz0">#REF!</definedName>
    <definedName name="NazevDilu">#REF!</definedName>
    <definedName name="NazevObjektu" localSheetId="1">'Stavba'!$C$28</definedName>
    <definedName name="nazevobjektu">#REF!</definedName>
    <definedName name="NazevStavby" localSheetId="1">'Stavba'!$E$5</definedName>
    <definedName name="nazevstavby">#REF!</definedName>
    <definedName name="Objednatel" localSheetId="1">'Stavba'!$D$8</definedName>
    <definedName name="Objednatel">#REF!</definedName>
    <definedName name="Objekt">'Stavba'!$B$28</definedName>
    <definedName name="_xlnm.Print_Area" localSheetId="2">'01 01 '!$A$1:$K$708</definedName>
    <definedName name="_xlnm.Print_Area" localSheetId="3">'02 01 '!$A$1:$K$29</definedName>
    <definedName name="_xlnm.Print_Area" localSheetId="4">'03 01 '!$A$1:$K$135</definedName>
    <definedName name="_xlnm.Print_Area" localSheetId="5">'03 02 '!$A$1:$K$15</definedName>
    <definedName name="_xlnm.Print_Area" localSheetId="6">'03 02 x'!$A$1:$K$41</definedName>
    <definedName name="_xlnm.Print_Area" localSheetId="7">'03 03 '!$A$1:$K$21</definedName>
    <definedName name="_xlnm.Print_Area" localSheetId="8">'04 01 '!$A$1:$K$28</definedName>
    <definedName name="_xlnm.Print_Area" localSheetId="9">'04 02 '!$A$1:$K$123</definedName>
    <definedName name="_xlnm.Print_Area" localSheetId="10">'05 01 '!$A$1:$K$39</definedName>
    <definedName name="_xlnm.Print_Area" localSheetId="1">'Stavba'!$A$1:$I$38</definedName>
    <definedName name="odic">'Stavba'!$J$9</definedName>
    <definedName name="oico">'Stavba'!$J$8</definedName>
    <definedName name="omisto">'Stavba'!$D$10</definedName>
    <definedName name="onazev">'Stavba'!$D$9</definedName>
    <definedName name="opsc">'Stavba'!$C$10</definedName>
    <definedName name="PocetMJ">#REF!</definedName>
    <definedName name="Poznamka">#REF!</definedName>
    <definedName name="Projektant">#REF!</definedName>
    <definedName name="PSV">#REF!</definedName>
    <definedName name="PSV0" localSheetId="3">#REF!</definedName>
    <definedName name="PSV0" localSheetId="4">#REF!</definedName>
    <definedName name="PSV0" localSheetId="5">#REF!</definedName>
    <definedName name="PSV0" localSheetId="6">#REF!</definedName>
    <definedName name="PSV0" localSheetId="7">#REF!</definedName>
    <definedName name="PSV0" localSheetId="8">#REF!</definedName>
    <definedName name="PSV0" localSheetId="9">#REF!</definedName>
    <definedName name="PSV0" localSheetId="10">#REF!</definedName>
    <definedName name="PSV0">#REF!</definedName>
    <definedName name="SloupecCC" localSheetId="3">'02 01 '!$G$6</definedName>
    <definedName name="SloupecCC" localSheetId="4">'03 01 '!$G$6</definedName>
    <definedName name="SloupecCC" localSheetId="5">'03 02 '!$G$6</definedName>
    <definedName name="SloupecCC" localSheetId="6">'03 02 x'!$G$6</definedName>
    <definedName name="SloupecCC" localSheetId="7">'03 03 '!$G$6</definedName>
    <definedName name="SloupecCC" localSheetId="8">'04 01 '!$G$6</definedName>
    <definedName name="SloupecCC" localSheetId="9">'04 02 '!$G$6</definedName>
    <definedName name="SloupecCC" localSheetId="10">'05 01 '!$G$6</definedName>
    <definedName name="SloupecCC">'01 01 '!$G$6</definedName>
    <definedName name="SloupecCDH" localSheetId="3">'02 01 '!$K$6</definedName>
    <definedName name="SloupecCDH" localSheetId="4">'03 01 '!$K$6</definedName>
    <definedName name="SloupecCDH" localSheetId="5">'03 02 '!$K$6</definedName>
    <definedName name="SloupecCDH" localSheetId="6">'03 02 x'!$K$6</definedName>
    <definedName name="SloupecCDH" localSheetId="7">'03 03 '!$K$6</definedName>
    <definedName name="SloupecCDH" localSheetId="8">'04 01 '!$K$6</definedName>
    <definedName name="SloupecCDH" localSheetId="9">'04 02 '!$K$6</definedName>
    <definedName name="SloupecCDH" localSheetId="10">'05 01 '!$K$6</definedName>
    <definedName name="SloupecCDH">'01 01 '!$K$6</definedName>
    <definedName name="SloupecCisloPol" localSheetId="3">'02 01 '!$B$6</definedName>
    <definedName name="SloupecCisloPol" localSheetId="4">'03 01 '!$B$6</definedName>
    <definedName name="SloupecCisloPol" localSheetId="5">'03 02 '!$B$6</definedName>
    <definedName name="SloupecCisloPol" localSheetId="6">'03 02 x'!$B$6</definedName>
    <definedName name="SloupecCisloPol" localSheetId="7">'03 03 '!$B$6</definedName>
    <definedName name="SloupecCisloPol" localSheetId="8">'04 01 '!$B$6</definedName>
    <definedName name="SloupecCisloPol" localSheetId="9">'04 02 '!$B$6</definedName>
    <definedName name="SloupecCisloPol" localSheetId="10">'05 01 '!$B$6</definedName>
    <definedName name="SloupecCisloPol">'01 01 '!$B$6</definedName>
    <definedName name="SloupecCH" localSheetId="3">'02 01 '!$I$6</definedName>
    <definedName name="SloupecCH" localSheetId="4">'03 01 '!$I$6</definedName>
    <definedName name="SloupecCH" localSheetId="5">'03 02 '!$I$6</definedName>
    <definedName name="SloupecCH" localSheetId="6">'03 02 x'!$I$6</definedName>
    <definedName name="SloupecCH" localSheetId="7">'03 03 '!$I$6</definedName>
    <definedName name="SloupecCH" localSheetId="8">'04 01 '!$I$6</definedName>
    <definedName name="SloupecCH" localSheetId="9">'04 02 '!$I$6</definedName>
    <definedName name="SloupecCH" localSheetId="10">'05 01 '!$I$6</definedName>
    <definedName name="SloupecCH">'01 01 '!$I$6</definedName>
    <definedName name="SloupecJC" localSheetId="3">'02 01 '!$F$6</definedName>
    <definedName name="SloupecJC" localSheetId="4">'03 01 '!$F$6</definedName>
    <definedName name="SloupecJC" localSheetId="5">'03 02 '!$F$6</definedName>
    <definedName name="SloupecJC" localSheetId="6">'03 02 x'!$F$6</definedName>
    <definedName name="SloupecJC" localSheetId="7">'03 03 '!$F$6</definedName>
    <definedName name="SloupecJC" localSheetId="8">'04 01 '!$F$6</definedName>
    <definedName name="SloupecJC" localSheetId="9">'04 02 '!$F$6</definedName>
    <definedName name="SloupecJC" localSheetId="10">'05 01 '!$F$6</definedName>
    <definedName name="SloupecJC">'01 01 '!$F$6</definedName>
    <definedName name="SloupecJDH" localSheetId="3">'02 01 '!$J$6</definedName>
    <definedName name="SloupecJDH" localSheetId="4">'03 01 '!$J$6</definedName>
    <definedName name="SloupecJDH" localSheetId="5">'03 02 '!$J$6</definedName>
    <definedName name="SloupecJDH" localSheetId="6">'03 02 x'!$J$6</definedName>
    <definedName name="SloupecJDH" localSheetId="7">'03 03 '!$J$6</definedName>
    <definedName name="SloupecJDH" localSheetId="8">'04 01 '!$J$6</definedName>
    <definedName name="SloupecJDH" localSheetId="9">'04 02 '!$J$6</definedName>
    <definedName name="SloupecJDH" localSheetId="10">'05 01 '!$J$6</definedName>
    <definedName name="SloupecJDH">'01 01 '!$J$6</definedName>
    <definedName name="SloupecJDM" localSheetId="3">'02 01 '!$J$6</definedName>
    <definedName name="SloupecJDM" localSheetId="4">'03 01 '!$J$6</definedName>
    <definedName name="SloupecJDM" localSheetId="5">'03 02 '!$J$6</definedName>
    <definedName name="SloupecJDM" localSheetId="6">'03 02 x'!$J$6</definedName>
    <definedName name="SloupecJDM" localSheetId="7">'03 03 '!$J$6</definedName>
    <definedName name="SloupecJDM" localSheetId="8">'04 01 '!$J$6</definedName>
    <definedName name="SloupecJDM" localSheetId="9">'04 02 '!$J$6</definedName>
    <definedName name="SloupecJDM" localSheetId="10">'05 01 '!$J$6</definedName>
    <definedName name="SloupecJDM">'01 01 '!$J$6</definedName>
    <definedName name="SloupecJH" localSheetId="3">'02 01 '!$H$6</definedName>
    <definedName name="SloupecJH" localSheetId="4">'03 01 '!$H$6</definedName>
    <definedName name="SloupecJH" localSheetId="5">'03 02 '!$H$6</definedName>
    <definedName name="SloupecJH" localSheetId="6">'03 02 x'!$H$6</definedName>
    <definedName name="SloupecJH" localSheetId="7">'03 03 '!$H$6</definedName>
    <definedName name="SloupecJH" localSheetId="8">'04 01 '!$H$6</definedName>
    <definedName name="SloupecJH" localSheetId="9">'04 02 '!$H$6</definedName>
    <definedName name="SloupecJH" localSheetId="10">'05 01 '!$H$6</definedName>
    <definedName name="SloupecJH">'01 01 '!$H$6</definedName>
    <definedName name="SloupecMJ" localSheetId="3">'02 01 '!$D$6</definedName>
    <definedName name="SloupecMJ" localSheetId="4">'03 01 '!$D$6</definedName>
    <definedName name="SloupecMJ" localSheetId="5">'03 02 '!$D$6</definedName>
    <definedName name="SloupecMJ" localSheetId="6">'03 02 x'!$D$6</definedName>
    <definedName name="SloupecMJ" localSheetId="7">'03 03 '!$D$6</definedName>
    <definedName name="SloupecMJ" localSheetId="8">'04 01 '!$D$6</definedName>
    <definedName name="SloupecMJ" localSheetId="9">'04 02 '!$D$6</definedName>
    <definedName name="SloupecMJ" localSheetId="10">'05 01 '!$D$6</definedName>
    <definedName name="SloupecMJ">'01 01 '!$D$6</definedName>
    <definedName name="SloupecMnozstvi" localSheetId="3">'02 01 '!$E$6</definedName>
    <definedName name="SloupecMnozstvi" localSheetId="4">'03 01 '!$E$6</definedName>
    <definedName name="SloupecMnozstvi" localSheetId="5">'03 02 '!$E$6</definedName>
    <definedName name="SloupecMnozstvi" localSheetId="6">'03 02 x'!$E$6</definedName>
    <definedName name="SloupecMnozstvi" localSheetId="7">'03 03 '!$E$6</definedName>
    <definedName name="SloupecMnozstvi" localSheetId="8">'04 01 '!$E$6</definedName>
    <definedName name="SloupecMnozstvi" localSheetId="9">'04 02 '!$E$6</definedName>
    <definedName name="SloupecMnozstvi" localSheetId="10">'05 01 '!$E$6</definedName>
    <definedName name="SloupecMnozstvi">'01 01 '!$E$6</definedName>
    <definedName name="SloupecNazPol" localSheetId="3">'02 01 '!$C$6</definedName>
    <definedName name="SloupecNazPol" localSheetId="4">'03 01 '!$C$6</definedName>
    <definedName name="SloupecNazPol" localSheetId="5">'03 02 '!$C$6</definedName>
    <definedName name="SloupecNazPol" localSheetId="6">'03 02 x'!$C$6</definedName>
    <definedName name="SloupecNazPol" localSheetId="7">'03 03 '!$C$6</definedName>
    <definedName name="SloupecNazPol" localSheetId="8">'04 01 '!$C$6</definedName>
    <definedName name="SloupecNazPol" localSheetId="9">'04 02 '!$C$6</definedName>
    <definedName name="SloupecNazPol" localSheetId="10">'05 01 '!$C$6</definedName>
    <definedName name="SloupecNazPol">'01 01 '!$C$6</definedName>
    <definedName name="SloupecPC" localSheetId="3">'02 01 '!$A$6</definedName>
    <definedName name="SloupecPC" localSheetId="4">'03 01 '!$A$6</definedName>
    <definedName name="SloupecPC" localSheetId="5">'03 02 '!$A$6</definedName>
    <definedName name="SloupecPC" localSheetId="6">'03 02 x'!$A$6</definedName>
    <definedName name="SloupecPC" localSheetId="7">'03 03 '!$A$6</definedName>
    <definedName name="SloupecPC" localSheetId="8">'04 01 '!$A$6</definedName>
    <definedName name="SloupecPC" localSheetId="9">'04 02 '!$A$6</definedName>
    <definedName name="SloupecPC" localSheetId="10">'05 01 '!$A$6</definedName>
    <definedName name="SloupecPC">'01 01 '!$A$6</definedName>
    <definedName name="solver_lin" localSheetId="2" hidden="1">0</definedName>
    <definedName name="solver_lin" localSheetId="3" hidden="1">0</definedName>
    <definedName name="solver_lin" localSheetId="4" hidden="1">0</definedName>
    <definedName name="solver_lin" localSheetId="5" hidden="1">0</definedName>
    <definedName name="solver_lin" localSheetId="6" hidden="1">0</definedName>
    <definedName name="solver_lin" localSheetId="7" hidden="1">0</definedName>
    <definedName name="solver_lin" localSheetId="8" hidden="1">0</definedName>
    <definedName name="solver_lin" localSheetId="9" hidden="1">0</definedName>
    <definedName name="solver_lin" localSheetId="10" hidden="1">0</definedName>
    <definedName name="solver_num" localSheetId="2" hidden="1">0</definedName>
    <definedName name="solver_num" localSheetId="3" hidden="1">0</definedName>
    <definedName name="solver_num" localSheetId="4" hidden="1">0</definedName>
    <definedName name="solver_num" localSheetId="5" hidden="1">0</definedName>
    <definedName name="solver_num" localSheetId="6" hidden="1">0</definedName>
    <definedName name="solver_num" localSheetId="7" hidden="1">0</definedName>
    <definedName name="solver_num" localSheetId="8" hidden="1">0</definedName>
    <definedName name="solver_num" localSheetId="9" hidden="1">0</definedName>
    <definedName name="solver_num" localSheetId="10" hidden="1">0</definedName>
    <definedName name="solver_opt" localSheetId="2" hidden="1">#REF!</definedName>
    <definedName name="solver_opt" localSheetId="3" hidden="1">#REF!</definedName>
    <definedName name="solver_opt" localSheetId="4" hidden="1">#REF!</definedName>
    <definedName name="solver_opt" localSheetId="5" hidden="1">#REF!</definedName>
    <definedName name="solver_opt" localSheetId="6" hidden="1">#REF!</definedName>
    <definedName name="solver_opt" localSheetId="7" hidden="1">#REF!</definedName>
    <definedName name="solver_opt" localSheetId="8" hidden="1">#REF!</definedName>
    <definedName name="solver_opt" localSheetId="9" hidden="1">#REF!</definedName>
    <definedName name="solver_opt" localSheetId="10" hidden="1">#REF!</definedName>
    <definedName name="solver_typ" localSheetId="2" hidden="1">1</definedName>
    <definedName name="solver_typ" localSheetId="3" hidden="1">1</definedName>
    <definedName name="solver_typ" localSheetId="4" hidden="1">1</definedName>
    <definedName name="solver_typ" localSheetId="5" hidden="1">1</definedName>
    <definedName name="solver_typ" localSheetId="6" hidden="1">1</definedName>
    <definedName name="solver_typ" localSheetId="7" hidden="1">1</definedName>
    <definedName name="solver_typ" localSheetId="8" hidden="1">1</definedName>
    <definedName name="solver_typ" localSheetId="9" hidden="1">1</definedName>
    <definedName name="solver_typ" localSheetId="10" hidden="1">1</definedName>
    <definedName name="solver_val" localSheetId="2" hidden="1">0</definedName>
    <definedName name="solver_val" localSheetId="3" hidden="1">0</definedName>
    <definedName name="solver_val" localSheetId="4" hidden="1">0</definedName>
    <definedName name="solver_val" localSheetId="5" hidden="1">0</definedName>
    <definedName name="solver_val" localSheetId="6" hidden="1">0</definedName>
    <definedName name="solver_val" localSheetId="7" hidden="1">0</definedName>
    <definedName name="solver_val" localSheetId="8" hidden="1">0</definedName>
    <definedName name="solver_val" localSheetId="9" hidden="1">0</definedName>
    <definedName name="solver_val" localSheetId="10" hidden="1">0</definedName>
    <definedName name="StavbaCelkem" localSheetId="3">'[1]Stavba'!$F$94</definedName>
    <definedName name="StavbaCelkem" localSheetId="4">'[1]Stavba'!$F$94</definedName>
    <definedName name="StavbaCelkem" localSheetId="5">'[1]Stavba'!$F$94</definedName>
    <definedName name="StavbaCelkem" localSheetId="6">'[1]Stavba'!$F$94</definedName>
    <definedName name="StavbaCelkem" localSheetId="7">'[1]Stavba'!$F$94</definedName>
    <definedName name="StavbaCelkem" localSheetId="8">'[1]Stavba'!$F$94</definedName>
    <definedName name="StavbaCelkem" localSheetId="9">'[1]Stavba'!$F$94</definedName>
    <definedName name="StavbaCelkem" localSheetId="10">'[1]Stavba'!$F$94</definedName>
    <definedName name="StavbaCelkem">'Stavba'!$F$34</definedName>
    <definedName name="Typ" localSheetId="3">#REF!</definedName>
    <definedName name="Typ" localSheetId="4">#REF!</definedName>
    <definedName name="Typ" localSheetId="5">#REF!</definedName>
    <definedName name="Typ" localSheetId="6">#REF!</definedName>
    <definedName name="Typ" localSheetId="7">#REF!</definedName>
    <definedName name="Typ" localSheetId="8">#REF!</definedName>
    <definedName name="Typ" localSheetId="9">#REF!</definedName>
    <definedName name="Typ" localSheetId="10">#REF!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 localSheetId="1">'Stavba'!#REF!</definedName>
    <definedName name="Zhotovitel">#REF!</definedName>
    <definedName name="_xlnm.Print_Titles" localSheetId="2">'01 01 '!$1:$6</definedName>
    <definedName name="_xlnm.Print_Titles" localSheetId="3">'02 01 '!$1:$6</definedName>
    <definedName name="_xlnm.Print_Titles" localSheetId="4">'03 01 '!$1:$6</definedName>
    <definedName name="_xlnm.Print_Titles" localSheetId="5">'03 02 '!$1:$6</definedName>
    <definedName name="_xlnm.Print_Titles" localSheetId="6">'03 02 x'!$1:$6</definedName>
    <definedName name="_xlnm.Print_Titles" localSheetId="7">'03 03 '!$1:$6</definedName>
    <definedName name="_xlnm.Print_Titles" localSheetId="8">'04 01 '!$1:$6</definedName>
    <definedName name="_xlnm.Print_Titles" localSheetId="9">'04 02 '!$1:$6</definedName>
    <definedName name="_xlnm.Print_Titles" localSheetId="10">'05 01 '!$1:$6</definedName>
  </definedNames>
  <calcPr fullCalcOnLoad="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<sst xmlns="http://schemas.openxmlformats.org/spreadsheetml/2006/main" count="2533" uniqueCount="1061">
  <si>
    <t>Vyplňte  následující údaje o Vaší společnosti</t>
  </si>
  <si>
    <t>Obchodní název</t>
  </si>
  <si>
    <t xml:space="preserve"> </t>
  </si>
  <si>
    <t xml:space="preserve">Ulice a č.p. </t>
  </si>
  <si>
    <t xml:space="preserve">Místo </t>
  </si>
  <si>
    <t xml:space="preserve">PSČ </t>
  </si>
  <si>
    <t>IČO</t>
  </si>
  <si>
    <t>DIČ</t>
  </si>
  <si>
    <t xml:space="preserve">Kontaktní osoba </t>
  </si>
  <si>
    <t xml:space="preserve">                telefon, fax</t>
  </si>
  <si>
    <t xml:space="preserve">                e-mail </t>
  </si>
  <si>
    <t>Poznámka :</t>
  </si>
  <si>
    <t>Ve všech listech tohoto souboru můžete měnit pouze buňky se žlutým pozadím. Jedná se o tyto údaje : 
- údaje o firmě
- jednotkové ceny položek
- u položek typu procentické přesuny hmot zadejte i množství (hodnota je určitým procentem z ceny stavebního dílu nebo jeho části)
- připomínky k položkovému zadání</t>
  </si>
  <si>
    <r>
      <t xml:space="preserve">Veškeré mezisoučty se počítají automaticky. Hodnotu </t>
    </r>
    <r>
      <rPr>
        <b/>
        <sz val="9"/>
        <rFont val="Arial CE"/>
        <family val="2"/>
      </rPr>
      <t>základu DPH</t>
    </r>
    <r>
      <rPr>
        <sz val="9"/>
        <rFont val="Arial CE"/>
        <family val="2"/>
      </rPr>
      <t xml:space="preserve"> zadejte ručně do příslušného sloupce v listu OBJEKT.</t>
    </r>
  </si>
  <si>
    <t>RTS</t>
  </si>
  <si>
    <t>Krycí list zakázky</t>
  </si>
  <si>
    <t>Stavba :</t>
  </si>
  <si>
    <t>Objednatel :</t>
  </si>
  <si>
    <t>IČO :</t>
  </si>
  <si>
    <t>DIČ :</t>
  </si>
  <si>
    <t>Rozpočtové náklady</t>
  </si>
  <si>
    <t>Základ pro DPH</t>
  </si>
  <si>
    <t>%</t>
  </si>
  <si>
    <t xml:space="preserve">DPH </t>
  </si>
  <si>
    <t>Cena celkem za stavbu</t>
  </si>
  <si>
    <t>Rekapitulace stavebních objektů a provozních souborů</t>
  </si>
  <si>
    <t>Číslo a název objektu / provozního souboru</t>
  </si>
  <si>
    <t>Celkem</t>
  </si>
  <si>
    <t>Základ DPH 0 %</t>
  </si>
  <si>
    <t>Základ DPH 14 %</t>
  </si>
  <si>
    <t>Základ DPH 20 %</t>
  </si>
  <si>
    <t>z</t>
  </si>
  <si>
    <t>Celkem za stavbu</t>
  </si>
  <si>
    <t>Poznámky uchazeče k zadání</t>
  </si>
  <si>
    <t xml:space="preserve">Položkové zadání </t>
  </si>
  <si>
    <t>STAVEBNÍ OBJEKT (SO)</t>
  </si>
  <si>
    <t>Rozpočet (část objektu)</t>
  </si>
  <si>
    <t>P.č.</t>
  </si>
  <si>
    <t>Číslo položky</t>
  </si>
  <si>
    <t>Název položky</t>
  </si>
  <si>
    <t>MJ</t>
  </si>
  <si>
    <t>množství</t>
  </si>
  <si>
    <t>cena / MJ</t>
  </si>
  <si>
    <t>celkem (Kč)</t>
  </si>
  <si>
    <t>Jednotková hmotnost</t>
  </si>
  <si>
    <t>Celková hmotnost</t>
  </si>
  <si>
    <t>Jednotková dem.hmot.</t>
  </si>
  <si>
    <t>Celková dem.hmot.</t>
  </si>
  <si>
    <t>x</t>
  </si>
  <si>
    <t>1</t>
  </si>
  <si>
    <t>m2</t>
  </si>
  <si>
    <t>y</t>
  </si>
  <si>
    <t>Celkem za objekt</t>
  </si>
  <si>
    <t>3</t>
  </si>
  <si>
    <t>Svislé a kompletní konstrukce</t>
  </si>
  <si>
    <t>311231114R00</t>
  </si>
  <si>
    <t xml:space="preserve">Zdivo nosné cihelné z CP 29 P20 na MVC 2,5 </t>
  </si>
  <si>
    <t>m3</t>
  </si>
  <si>
    <t>5np-vytah:1,8*0,2*3,2</t>
  </si>
  <si>
    <t>317321321</t>
  </si>
  <si>
    <t xml:space="preserve">Beton překladů železový C 20/25 </t>
  </si>
  <si>
    <t>1,25</t>
  </si>
  <si>
    <t>317351101</t>
  </si>
  <si>
    <t xml:space="preserve">Bednění klenbových pásů - zřízení </t>
  </si>
  <si>
    <t>317351102R00</t>
  </si>
  <si>
    <t xml:space="preserve">Bednění klenbových pásů - odstranění </t>
  </si>
  <si>
    <t>317361011R00</t>
  </si>
  <si>
    <t xml:space="preserve">Výztuž říms zdí a valů z oceli 10 216 </t>
  </si>
  <si>
    <t>t</t>
  </si>
  <si>
    <t>3,6*0,12</t>
  </si>
  <si>
    <t>317941123VR6</t>
  </si>
  <si>
    <t>Osazení ocelových válcovaných nosníků  č.14-22 vč dodávky profilu IPE 120</t>
  </si>
  <si>
    <t>4NP:1,6*10,6/1000*1,06*2</t>
  </si>
  <si>
    <t>4 NP:1,832*10,6/1000*1,06*2</t>
  </si>
  <si>
    <t>317941123VR7</t>
  </si>
  <si>
    <t>Osazení ocelových válcovaných nosníků  č.14-22 vč dodávky profilu IPE 140</t>
  </si>
  <si>
    <t>2NP:2,047*12,9/1000*1,06*5</t>
  </si>
  <si>
    <t>4NP:2,477*12,9/1000*1,06*5</t>
  </si>
  <si>
    <t>317944311R00</t>
  </si>
  <si>
    <t>Válcované nosníky do č.12 do připravených otvorů I Č. 80</t>
  </si>
  <si>
    <t>1NP:5,94*1/1000*1,06*4</t>
  </si>
  <si>
    <t>319201311R00</t>
  </si>
  <si>
    <t xml:space="preserve">Vyrovnání povrchu zdiva maltou tl.do 3 cm </t>
  </si>
  <si>
    <t xml:space="preserve">odhad - bude provádět dle skutečnosti po bourací pracech </t>
  </si>
  <si>
    <t>4NP:</t>
  </si>
  <si>
    <t>VYTAH:0,25*3,2*2</t>
  </si>
  <si>
    <t>5np:0,15*4,2</t>
  </si>
  <si>
    <t>dveře:2,2*0,6</t>
  </si>
  <si>
    <t>3NP:</t>
  </si>
  <si>
    <t>VYTAH:2,3*0,3*8</t>
  </si>
  <si>
    <t>PŘÍČKA:0,15*4,5*2</t>
  </si>
  <si>
    <t>2NP:2,3*0,3*8</t>
  </si>
  <si>
    <t>319202331R00</t>
  </si>
  <si>
    <t xml:space="preserve">Vyrovnání povrchu zdiva přizděním do tl. 15 cm </t>
  </si>
  <si>
    <t>0,25*2,1*5</t>
  </si>
  <si>
    <t>2np:</t>
  </si>
  <si>
    <t>201:</t>
  </si>
  <si>
    <t>2,1*0,9*2</t>
  </si>
  <si>
    <t>342012322RT3</t>
  </si>
  <si>
    <t>Příčka SDK tl.125 mm,ocel.kce,1x oplášť.,RF 12,5mm izolace tloušťky 60 mm, EI 90</t>
  </si>
  <si>
    <t xml:space="preserve">ST3)  Sádrokartonové příčky - tl. 125 mm  </t>
  </si>
  <si>
    <t xml:space="preserve"> a) Sádrokartonové desky s mechanickou odolností  2x12,5mm 25 mm</t>
  </si>
  <si>
    <t xml:space="preserve"> b) Systémový kovový rošt R-CW 75 + minerální zvuková izolace tl. 60 mm (obj. hm. 15kg/m3) 75 mm</t>
  </si>
  <si>
    <t xml:space="preserve"> c) Sádrokartonové desky s mechanickou odolností  2x12,5mm 25 mm</t>
  </si>
  <si>
    <t>4NP:2,38*3,2</t>
  </si>
  <si>
    <t>2,2*3,2</t>
  </si>
  <si>
    <t>4*3,2</t>
  </si>
  <si>
    <t>3,41*3,2</t>
  </si>
  <si>
    <t>1,4*3,2</t>
  </si>
  <si>
    <t>346244381</t>
  </si>
  <si>
    <t xml:space="preserve">Plentování ocelových nosníků výšky do 20 cm </t>
  </si>
  <si>
    <t>31,5*2*0,2</t>
  </si>
  <si>
    <t>342266111RT2</t>
  </si>
  <si>
    <t>Obklad stěn sádrokartonem na ocelovou konstrukci desky standard tl. 12,5 mm, Orsil tl. 5 cm</t>
  </si>
  <si>
    <t>DVĚ STRANY</t>
  </si>
  <si>
    <t>4 NP:</t>
  </si>
  <si>
    <t>5,2*1,2</t>
  </si>
  <si>
    <t>1,2*2</t>
  </si>
  <si>
    <t>3,5*2</t>
  </si>
  <si>
    <t>4</t>
  </si>
  <si>
    <t>Vodorovné konstrukce</t>
  </si>
  <si>
    <t>416071121R00</t>
  </si>
  <si>
    <t>Podhledy SDK, kovová.kce CD. 1x deska MA 12,5 mm vč parozábrany</t>
  </si>
  <si>
    <t>Sádrokartonová stavební deska - standardní</t>
  </si>
  <si>
    <t>Stavební deska RB (A) je standardní sádrokartonová deska určená do konstrukcí bez zvláštních nároků na požární odolnost či vzduchovou neprůzvučnost.</t>
  </si>
  <si>
    <t>Sádrokartonová stavební deska - impregnovaná</t>
  </si>
  <si>
    <t>Impregnovaná deska RBI (H2) je sádrokartonová deska se sníženou nasákavostí určená do konstrukcí v prostorách s vyšší vzdušnou vlhkostí např. koupelen a sprch.</t>
  </si>
  <si>
    <t>Sádrokartonová stavební deska - protipožární</t>
  </si>
  <si>
    <t>Protipožární deska RF (DF) je sádrokartonová deska s kontrolovanou objemovou hmotností určená do konstrukcí se zvýšenými požadavky na požární odolnost.</t>
  </si>
  <si>
    <t>Rošt bude kotven na přířezech z OSB desek šířky 250 mm tl. 18 mm kotvených na krokve s požadovaným odstupem pro umístění tepelné izolace.</t>
  </si>
  <si>
    <t>Ve vyznačených místnostech budou provedeny vodorovné nezateplené, popř. zateplené sádrokartonové podhledy. V místech dle požadavků řemesel, především VZT, budou do podhledů instalovány revizní dvířka.</t>
  </si>
  <si>
    <t>Parozábrana (vzduchotěsná a parotěsná vrstva) - 4-vrstvá PE fólie lehkého typu s celoplošně nanesenou hliníkovou fólií</t>
  </si>
  <si>
    <t>401:19,45</t>
  </si>
  <si>
    <t>412:2,14</t>
  </si>
  <si>
    <t>413:2,53</t>
  </si>
  <si>
    <t>403:5,43</t>
  </si>
  <si>
    <t>447119115RZ1</t>
  </si>
  <si>
    <t>Podkroví SDK,OK CD,záv.krokvový,izolace,1x W tl.20 bez dodávky a montáže izolace</t>
  </si>
  <si>
    <t>5,2*7,1</t>
  </si>
  <si>
    <t>-2*2</t>
  </si>
  <si>
    <t>61</t>
  </si>
  <si>
    <t>Upravy povrchů vnitřní</t>
  </si>
  <si>
    <t>610991111R00</t>
  </si>
  <si>
    <t xml:space="preserve">Zakrývání výplní vnitřních otvorů </t>
  </si>
  <si>
    <t>PŘEDPOKLAD :450</t>
  </si>
  <si>
    <t>611401991R00</t>
  </si>
  <si>
    <t xml:space="preserve">Příplatek za přísadu pro zvýšení přilnavosti </t>
  </si>
  <si>
    <t>940</t>
  </si>
  <si>
    <t>611403399RT2</t>
  </si>
  <si>
    <t>Hrubá výplň rýh jakékoli šířky maltou ve stropech s použitím suché maltové směsi</t>
  </si>
  <si>
    <t>V MÍSTECH PROSTUPŮ STROPEM KVZD</t>
  </si>
  <si>
    <t>PŘEDPOKLAD</t>
  </si>
  <si>
    <t>611421331R00</t>
  </si>
  <si>
    <t xml:space="preserve">Oprava váp.omítek stropů do 30% plochy - štukových </t>
  </si>
  <si>
    <t>109:18,57</t>
  </si>
  <si>
    <t>209:14,34</t>
  </si>
  <si>
    <t>306:15,26</t>
  </si>
  <si>
    <t>407:150,53</t>
  </si>
  <si>
    <t>405:18,13</t>
  </si>
  <si>
    <t>612421331R00</t>
  </si>
  <si>
    <t xml:space="preserve">Oprava vápen.omítek stěn do 30 % pl. - štukových </t>
  </si>
  <si>
    <t>204:89,04</t>
  </si>
  <si>
    <t>209:70,56</t>
  </si>
  <si>
    <t>305:85,8</t>
  </si>
  <si>
    <t>306:63,18</t>
  </si>
  <si>
    <t>401:43,5</t>
  </si>
  <si>
    <t>612421637R00</t>
  </si>
  <si>
    <t xml:space="preserve">Omítka vnitřní zdiva, MVC, štuková </t>
  </si>
  <si>
    <t>5 np - vytah:1,9*3,2*2</t>
  </si>
  <si>
    <t>dveře:0,6*2,1</t>
  </si>
  <si>
    <t>612451105R00</t>
  </si>
  <si>
    <t xml:space="preserve">Omítka vnitřní zdiva, MC, hrubá nezatřená </t>
  </si>
  <si>
    <t>vytah sachta nakladní :5,9*17,4</t>
  </si>
  <si>
    <t>612481116R00</t>
  </si>
  <si>
    <t xml:space="preserve">Potažení vnitř. stěn keramickým pletivem, volně </t>
  </si>
  <si>
    <t>412:2*1*0,65</t>
  </si>
  <si>
    <t>413:2*2*0,65</t>
  </si>
  <si>
    <t>5NP:</t>
  </si>
  <si>
    <t>3np:</t>
  </si>
  <si>
    <t>307:2*2*4*0,5</t>
  </si>
  <si>
    <t>2NP:</t>
  </si>
  <si>
    <t>2,3*10*0,35</t>
  </si>
  <si>
    <t>1NP:4,2*6*0,35</t>
  </si>
  <si>
    <t>4*1,2*0,65</t>
  </si>
  <si>
    <t>9</t>
  </si>
  <si>
    <t>Ostatní konstrukce, bourání</t>
  </si>
  <si>
    <t>935421J01</t>
  </si>
  <si>
    <t xml:space="preserve">PHP práškový sněhový </t>
  </si>
  <si>
    <t>kus</t>
  </si>
  <si>
    <t>DOPLNĚNÍ DLE PBŘ</t>
  </si>
  <si>
    <t>95J02</t>
  </si>
  <si>
    <t>Tabulky pro značení únikových cest dle PBŘ</t>
  </si>
  <si>
    <t>soubor</t>
  </si>
  <si>
    <t>Označení únikových cest: směry úniku musí být v posuzovaném případě vyznačené. V objektu se</t>
  </si>
  <si>
    <t>musí zřetelně označit podle ČSN ISO 3864-1 a ČSN EN ISO 7010 směry úniku a únikové východy.</t>
  </si>
  <si>
    <t>Směry úniku musí být vyznačeny v souladu s nařízením vlády č. 375/2017 Sb., kterým se stanoví</t>
  </si>
  <si>
    <t>vzhled a umístění bezpečnostních značek a zavedení signálů § 2 tak aby byly viditelné</t>
  </si>
  <si>
    <t>a rozpoznatelné i při přerušení dodávky energie (tedy buď formou piktogramu na nouzovém</t>
  </si>
  <si>
    <t>osvětlení nebo zhotovením s fotoluminiscenčního materiálu s dobou dosvitu alespoň 60 minut).</t>
  </si>
  <si>
    <t>94</t>
  </si>
  <si>
    <t>Lešení a stavební výtahy</t>
  </si>
  <si>
    <t>941955001R00</t>
  </si>
  <si>
    <t xml:space="preserve">Lešení lehké pomocné, výška podlahy do 1,2 m </t>
  </si>
  <si>
    <t>502:32,5</t>
  </si>
  <si>
    <t>95</t>
  </si>
  <si>
    <t>Dokončovací konstrukce na pozemních stavbách</t>
  </si>
  <si>
    <t>952901110R00</t>
  </si>
  <si>
    <t xml:space="preserve">Čištění mytím vnějších ploch oken a dveří </t>
  </si>
  <si>
    <t>kompl</t>
  </si>
  <si>
    <t>kalkulováno 10 hodin + mycí prostředky</t>
  </si>
  <si>
    <t>952901111R00</t>
  </si>
  <si>
    <t xml:space="preserve">Vyčištění budov o výšce podlaží do 4 m </t>
  </si>
  <si>
    <t>Položka je určena pro vyčištění budov bytové nebo občanské výstavby - zametení a umytí podlah, dlažeb, obkladů, schodů v místnostech, chodbách a schodištích, vyčištění a umytí oken, dveří s rámy, zárubněmi, umytí a vyčistění jiných zasklených a natíraných ploch a zařizovacích předmětů před předáním do užívání.</t>
  </si>
  <si>
    <t>Položka je určena i pro vyčištění půdy a rovné střechy budov, pokud definitivní úprava umožňuje, aby se ploché střechy používalo jako terasy, nebo tehdy, když je nutno čistit konstrukce na těchto střechách (světlíky apod.). Do výměry se započítávají jednou třetinou plochy.</t>
  </si>
  <si>
    <t>Množství měrných jednotek se určuje v m2 půdorysné plochy každého podlaží, dané vnějším obrysem budovy. Plochy balkonů se přičítají.</t>
  </si>
  <si>
    <t>Položka je určena za předkolaudační úklid.</t>
  </si>
  <si>
    <t>10*12*5</t>
  </si>
  <si>
    <t>5*10</t>
  </si>
  <si>
    <t>952902110R00</t>
  </si>
  <si>
    <t xml:space="preserve">Čištění zametáním v místnostech a chodbách </t>
  </si>
  <si>
    <t>96</t>
  </si>
  <si>
    <t>Bourání konstrukcí</t>
  </si>
  <si>
    <t>962032241R00</t>
  </si>
  <si>
    <t xml:space="preserve">Bourání zdiva z cihel pálených na MC </t>
  </si>
  <si>
    <t>VÝTAH:0,25*1,8*3,2*2</t>
  </si>
  <si>
    <t>PARAPET:1,5*1,0*0,45</t>
  </si>
  <si>
    <t/>
  </si>
  <si>
    <t>965081213U00</t>
  </si>
  <si>
    <t xml:space="preserve">Bour dlažd keram tl -10 mm &gt;1m2 </t>
  </si>
  <si>
    <t xml:space="preserve">vč soklíků </t>
  </si>
  <si>
    <t>P3:</t>
  </si>
  <si>
    <t>967031734R00</t>
  </si>
  <si>
    <t xml:space="preserve">Přisekání plošné zdiva cihelného na MVC tl. 30 cm </t>
  </si>
  <si>
    <t>2NP:2,3*0,3*6</t>
  </si>
  <si>
    <t>968061113R00</t>
  </si>
  <si>
    <t xml:space="preserve">demontáže dřevěných prvků okna dveře stěny </t>
  </si>
  <si>
    <t>Vyvěšení dřevěných okenních křídel</t>
  </si>
  <si>
    <t>Vyvěšení dřevěných dveřních křídel</t>
  </si>
  <si>
    <t xml:space="preserve">Vybourání dřevěných rámů oken </t>
  </si>
  <si>
    <t>Vybourání dřevěných rámů dveří</t>
  </si>
  <si>
    <t>Vybourání dřevěných rámů stěn</t>
  </si>
  <si>
    <t>961451</t>
  </si>
  <si>
    <t xml:space="preserve">demontáž schodiště výtahu </t>
  </si>
  <si>
    <t>m403 kompl</t>
  </si>
  <si>
    <t>NC96</t>
  </si>
  <si>
    <t>Demontáž podhledu a zpětná montáž s doplnění prvků</t>
  </si>
  <si>
    <t xml:space="preserve">m306 </t>
  </si>
  <si>
    <t>Stávající minerální kazetový nehořlavý podhled bude demontován</t>
  </si>
  <si>
    <t>pro umožnění úpravy stáv. VZT, případné vedení elektro bude posouzeno</t>
  </si>
  <si>
    <t>a v případě nutnosti chráněno protipožárním obkladem dle požadavků PBŘ.</t>
  </si>
  <si>
    <t>Následně bude podhled navrácen do původní pozice.</t>
  </si>
  <si>
    <t>97</t>
  </si>
  <si>
    <t>Prorážení otvorů</t>
  </si>
  <si>
    <t>971033451R00</t>
  </si>
  <si>
    <t xml:space="preserve">Vybourání otv. zeď cihel. pl.0,25 m2, tl.45cm, MVC </t>
  </si>
  <si>
    <t>PŘEDPOKLAD MNOŽSTVÍ I VELIKOSTI</t>
  </si>
  <si>
    <t>2</t>
  </si>
  <si>
    <t>3NP:1</t>
  </si>
  <si>
    <t>971035661R00</t>
  </si>
  <si>
    <t xml:space="preserve">Vybourání otv. zeď cihel. pl. 4 m2, tl. 60 cm, MC </t>
  </si>
  <si>
    <t>Včetně pomocného lešení o výšce podlahy do 1900 mm a pro zatížení do 1,5 kPa  (150 kg/m2).</t>
  </si>
  <si>
    <t>412:0,35*2,3*1,0</t>
  </si>
  <si>
    <t>413:0,35*2,3*1*2</t>
  </si>
  <si>
    <t>vytah:1,5*2,9*0,3*3</t>
  </si>
  <si>
    <t>972054341R00</t>
  </si>
  <si>
    <t xml:space="preserve">Vybourání otv. stropy ŽB pl. 0,25 m2, tl. 15 cm </t>
  </si>
  <si>
    <t>5 np:1+1</t>
  </si>
  <si>
    <t>973031344R00</t>
  </si>
  <si>
    <t xml:space="preserve">Vysekání kapes zeď cih. MVC pl. 0,25 m2, hl. 15 cm </t>
  </si>
  <si>
    <t>5 np:</t>
  </si>
  <si>
    <t>2+2</t>
  </si>
  <si>
    <t>973031345R00</t>
  </si>
  <si>
    <t xml:space="preserve">Vysekání kapes zeď cih. MVC pl. 0,25 m2, hl. 30 cm </t>
  </si>
  <si>
    <t>412:4</t>
  </si>
  <si>
    <t>407:4</t>
  </si>
  <si>
    <t>413:4</t>
  </si>
  <si>
    <t>307:8</t>
  </si>
  <si>
    <t>2NP:8</t>
  </si>
  <si>
    <t>1NP:8</t>
  </si>
  <si>
    <t>974031666R00</t>
  </si>
  <si>
    <t xml:space="preserve">Vysekání rýh zeď cihelná vtah. nosníků 15 x 25 cm </t>
  </si>
  <si>
    <t>m</t>
  </si>
  <si>
    <t>412:2*1</t>
  </si>
  <si>
    <t>407:2*1</t>
  </si>
  <si>
    <t>413:2*2</t>
  </si>
  <si>
    <t>307:2*2*4</t>
  </si>
  <si>
    <t>2,3*10</t>
  </si>
  <si>
    <t>1NP:</t>
  </si>
  <si>
    <t>4*1,2</t>
  </si>
  <si>
    <t>975043121R00</t>
  </si>
  <si>
    <t xml:space="preserve">Jednořad.podchycení stropů do 3,5 m,do 1000 kg/m </t>
  </si>
  <si>
    <t>PŘEDPOKLAD:25</t>
  </si>
  <si>
    <t>971211</t>
  </si>
  <si>
    <t xml:space="preserve">Demontáž kotelny </t>
  </si>
  <si>
    <t xml:space="preserve">demontáž kotlu, </t>
  </si>
  <si>
    <t>odkouření</t>
  </si>
  <si>
    <t>potrubí</t>
  </si>
  <si>
    <t>armatur</t>
  </si>
  <si>
    <t>izolací</t>
  </si>
  <si>
    <t xml:space="preserve">zazátkování </t>
  </si>
  <si>
    <t xml:space="preserve">odvoz na skládku </t>
  </si>
  <si>
    <t>prodej železa</t>
  </si>
  <si>
    <t>99</t>
  </si>
  <si>
    <t>Staveništní přesun hmot</t>
  </si>
  <si>
    <t>999281111R00</t>
  </si>
  <si>
    <t xml:space="preserve">Přesun hmot pro opravy a údržbu do výšky 25 m </t>
  </si>
  <si>
    <t>713</t>
  </si>
  <si>
    <t>Izolace tepelné</t>
  </si>
  <si>
    <t>713111121RT2</t>
  </si>
  <si>
    <t>Izolace tepelné stropů rovných spodem, drátem 2 vrstvy - materiál ve specifikaci</t>
  </si>
  <si>
    <t>7131251</t>
  </si>
  <si>
    <t xml:space="preserve">dilalační páska </t>
  </si>
  <si>
    <t>3 np  vstup na pož schodiště</t>
  </si>
  <si>
    <t>dilatační páska</t>
  </si>
  <si>
    <t>tl. 10mm z pěnového polyethylenu z důvodů eliminace</t>
  </si>
  <si>
    <t>tepelného mostu a umožnění dilatace. Dil. spára ve</t>
  </si>
  <si>
    <t>fasádě utěsněna vodotěsně utěsněna expanzní páskou</t>
  </si>
  <si>
    <t>a trvale pružným tmelem nebo zalištováním.</t>
  </si>
  <si>
    <t>631401416</t>
  </si>
  <si>
    <t>Deska minerální  vlákno tl. 100 mm</t>
  </si>
  <si>
    <t>Tep. izol. na kov. roštu - pásy z minerálních vláken max. ?d=0,035 W.m-1.K-1, tl. 200mm</t>
  </si>
  <si>
    <t>631401418</t>
  </si>
  <si>
    <t>Deska minerální  vlákno t tl. 140 mm</t>
  </si>
  <si>
    <t>Tep. izol. mezi krokvemi - pásy z minerálních vláken max. ?d=0,035 W.m-1.K-1, ??35kg/m3, tl. 140mm</t>
  </si>
  <si>
    <t>7*8*1,06</t>
  </si>
  <si>
    <t>631401419</t>
  </si>
  <si>
    <t>Deska minerální vlákno  tl. 160 mm</t>
  </si>
  <si>
    <t>tep. izol. - pásy z minerálních vláken max. ?d=0,035 W.m-1.K-1, ??35kg/m3, tl. 160mm</t>
  </si>
  <si>
    <t>764</t>
  </si>
  <si>
    <t>Konstrukce klempířské</t>
  </si>
  <si>
    <t>76405</t>
  </si>
  <si>
    <t>K4.1   Parapet, M+D</t>
  </si>
  <si>
    <t>M</t>
  </si>
  <si>
    <t>Parapet, pozinkovaný lakovaný plech tl. 1,5mm v odstínu stáv.</t>
  </si>
  <si>
    <t>klemp. výrobků - tmavě hnědá. P. R.Š. 250</t>
  </si>
  <si>
    <t>76407</t>
  </si>
  <si>
    <t>K6   Parapet, M+D</t>
  </si>
  <si>
    <t>Parapet, pozinkovaný lakovaný plech tl. 0,75mm v odstínu stáv.</t>
  </si>
  <si>
    <t>klemp. výrobků - tmavě hnědá.</t>
  </si>
  <si>
    <t>Parapety provedeny klasickým způsobem bez bočních krytek.</t>
  </si>
  <si>
    <t>R.Š. 200</t>
  </si>
  <si>
    <t>766</t>
  </si>
  <si>
    <t>Konstrukce truhlářské</t>
  </si>
  <si>
    <t>766411821R00</t>
  </si>
  <si>
    <t xml:space="preserve">Demontáž obložení stěn palubkami </t>
  </si>
  <si>
    <t>(1,8*2,9*3)*4</t>
  </si>
  <si>
    <t>766411822R00</t>
  </si>
  <si>
    <t xml:space="preserve">Demontáž podkladových roštů obložení stěn </t>
  </si>
  <si>
    <t>76601</t>
  </si>
  <si>
    <t>F 04 OKNO M+D</t>
  </si>
  <si>
    <t>KUS</t>
  </si>
  <si>
    <t>dvojité (špaletové) z dřevěných nenapojovaných masívních profilů - specifikace viz níže. Vnější i vnitřní křídla otevíravé</t>
  </si>
  <si>
    <t>dovnitř, horní vnější křídlo sklápěcí - viz schéma. Hloubka oken bude dle skutečnému tvaru ostění po demontáži původních výpní.</t>
  </si>
  <si>
    <t>lazur. odstín středně hnědý - světlý dub</t>
  </si>
  <si>
    <t>1360 * 2050 rozměr</t>
  </si>
  <si>
    <t>Uw [W/m2/K]=0,96 (max. 1,2)</t>
  </si>
  <si>
    <t>Doplňky=horizontální interiérové žaluzie umístěné mezi křídly, ovládání z interiéru</t>
  </si>
  <si>
    <t>Interiér jednoduché sklo, exteriér izolační dvojsklo, teplý (plastový) distanční rámeček.</t>
  </si>
  <si>
    <t>Čirá bezpečnostní int. fólie tl. 0,35 mm (P2A) na dvojsklo - ochrana proti vlivům z exteriéru.okenní kličky, distančníky a panty ze stříbrného kovu v historickém designu</t>
  </si>
  <si>
    <t>třida 4, RwL. 43 dB</t>
  </si>
  <si>
    <t>76604</t>
  </si>
  <si>
    <t>F 08 OKNO M+D</t>
  </si>
  <si>
    <t>Okno z d.ev.nych lepenych profil. EURO 78 - specifikace viz otevíravé sklopné do ventilační polohy - viz schéma</t>
  </si>
  <si>
    <t>izolační dvojsklo, teplý (plastový) distanční rámečekceloobvodové kování včetně mikroventilace a pojistky proti chybné manipulaci, klika stříbrná</t>
  </si>
  <si>
    <t>lazur. odstín dle stávajících již vyměněných výplní</t>
  </si>
  <si>
    <t>Uw [W/m2/K]=max. 1,2</t>
  </si>
  <si>
    <t>rpzměr =900 x750</t>
  </si>
  <si>
    <t>76606</t>
  </si>
  <si>
    <t>F 01 DVEŘE M+D</t>
  </si>
  <si>
    <t>ROZMĚR 2660*3070</t>
  </si>
  <si>
    <t>Dřevěné dvoukřídlé otevíravé vstupní dveře z dřevěných masivních profilů, výplň masiv, mříže z černé kované tyčové oceli. Dodávka</t>
  </si>
  <si>
    <t>spočívá ve dveřních křídlech osazených do původních upravených závěsů v kamenném orámování otvoru. Dveře budou dodány jako</t>
  </si>
  <si>
    <t>komplet včetně veškerých doplňkových konstrukcí které zabezpečují jejich předepsanou funkci na požární únikové cestě.</t>
  </si>
  <si>
    <t>Křídla budou provedeny jako historická replika stávající výplně - viz přiložená fotodokumentace!</t>
  </si>
  <si>
    <t>ornamentáloní bezpečnostní sklo</t>
  </si>
  <si>
    <t>exteriér - historická klika se štítkem, šedý matný kov s patinou- ATYP</t>
  </si>
  <si>
    <t>interiér - levé (hlavní) křídlo paniková požární klika</t>
  </si>
  <si>
    <t>- pravé křídlo (při běžném provozu zavřené) opatřeno panikovou požární klikou žajišťující otevření křídla</t>
  </si>
  <si>
    <t>bezpečnostní kování a bezp. vložka - min. třída 3</t>
  </si>
  <si>
    <t>76610</t>
  </si>
  <si>
    <t>D 102  DVEŘE M+D</t>
  </si>
  <si>
    <t>rozměr 800 1970</t>
  </si>
  <si>
    <t>EW 30 DP3-C2, s dveřním samozavíračem</t>
  </si>
  <si>
    <t>Rámové dřevěné vnitřní otočné dveře s polodrážkou, plné, protipožární výplň</t>
  </si>
  <si>
    <t>ocelová lisovaná s polodrážkou pro pož. uzávěr, s těsnícím systémovým profilem</t>
  </si>
  <si>
    <t>v barvě zárubně, nástřik práškovou barvou z výroby, odstín antracit cca RAL 7016</t>
  </si>
  <si>
    <t>76614</t>
  </si>
  <si>
    <t>D 106 DVEŘE M+D</t>
  </si>
  <si>
    <t>Rámové dřevěné vnitřní otočné dveře s polodrážkou, plné, výplň lehčená DTD</t>
  </si>
  <si>
    <t>bez pož. odolnosti typ C3, s dveřním samozavíračem</t>
  </si>
  <si>
    <t>Obložková laminovaná s polodrážkou p s těsnícím systémovým profilem systém obkladu stávající kovové zárubně</t>
  </si>
  <si>
    <t>v barvě zárubně, povrch "kouřová borovice"</t>
  </si>
  <si>
    <t>76616</t>
  </si>
  <si>
    <t>D 203  DVEŘE M+D</t>
  </si>
  <si>
    <t>rozměr 1450 1970</t>
  </si>
  <si>
    <t xml:space="preserve">Dřevěné vnitřní dvoukřídlé otočné dveře s polodrážkou, celoprosklené, </t>
  </si>
  <si>
    <t>EI 30 DP3-C3, se samozavíračem na obou křídlech + koordinátor samozavírání</t>
  </si>
  <si>
    <t>Požární bezpečnostní sklo, čiré</t>
  </si>
  <si>
    <t>HPL laminát tl. 0,8mm - "kouřová borovice"</t>
  </si>
  <si>
    <t>Obložková laminovaná s polodrážkou pro pož. uzávěr, s těsnícím systémovým profilem</t>
  </si>
  <si>
    <t>76617</t>
  </si>
  <si>
    <t>D 204  DVEŘE M+D</t>
  </si>
  <si>
    <t>rozetové - klika-koule, matný nerez, cylindrický zámek, paniková požární klika</t>
  </si>
  <si>
    <t>76631</t>
  </si>
  <si>
    <t>D 305 DVEŘE M+D</t>
  </si>
  <si>
    <t>Požární bezpečnostní sklo, čiré paniková požární klika</t>
  </si>
  <si>
    <t>76632</t>
  </si>
  <si>
    <t>D 307 DVEŘE M+D</t>
  </si>
  <si>
    <t>76637</t>
  </si>
  <si>
    <t>D 402  DVEŘE M+D</t>
  </si>
  <si>
    <t>900 1970</t>
  </si>
  <si>
    <t>rrozetové - klika-klika, matný nerez, WC pojistka</t>
  </si>
  <si>
    <t>Obložková laminovaná s polodrážkou, s těsnícím systémovým profilem</t>
  </si>
  <si>
    <t xml:space="preserve">v barvě zárubně, povrch "kouřová borovice" </t>
  </si>
  <si>
    <t>okopový nerez plech</t>
  </si>
  <si>
    <t>- madlo pro imobilní dle Vyhlášky č. 398/2009 Sb</t>
  </si>
  <si>
    <t>76638</t>
  </si>
  <si>
    <t>D 403  DVEŘE M+D</t>
  </si>
  <si>
    <t>EI 30 DP3-C3, s dveřním samozavíračem</t>
  </si>
  <si>
    <t>rozetové - klika-klika, matný nerez, cylindrický zámek</t>
  </si>
  <si>
    <t>76639</t>
  </si>
  <si>
    <t>D 404  DVEŘE M+D</t>
  </si>
  <si>
    <t xml:space="preserve">Rámové dřevěné vnitřní otočné dveře s polodrážkou, plné, </t>
  </si>
  <si>
    <t>76640</t>
  </si>
  <si>
    <t>PS 102   DVEŘE M+D</t>
  </si>
  <si>
    <t>rozměr 1700 2175</t>
  </si>
  <si>
    <t>Prosklená dřevěná stěna z masivních profilů s dvoukřídlými otevíravými dveřmi</t>
  </si>
  <si>
    <t>EI 30 DP3-C3</t>
  </si>
  <si>
    <t>požární bezpečnostní sklo, průsvitné satinované (nadsvětlík čiré)</t>
  </si>
  <si>
    <t>rozetové - klika-koule, matný nerez, cylindrický zámek</t>
  </si>
  <si>
    <t>Lazur. nátěr "kouřová borovice"</t>
  </si>
  <si>
    <t>truhlářská, součást výplně</t>
  </si>
  <si>
    <t xml:space="preserve">atyp </t>
  </si>
  <si>
    <t>76651</t>
  </si>
  <si>
    <t>T 02 DODÁVKA</t>
  </si>
  <si>
    <t>Borovicový masiv (spárovka), Šířka: 60 cm</t>
  </si>
  <si>
    <t>76652</t>
  </si>
  <si>
    <t>T 03 DODÁVKA</t>
  </si>
  <si>
    <t>PVC, Šířka: 25 cm</t>
  </si>
  <si>
    <t>998766202VJ0</t>
  </si>
  <si>
    <t>Přesun hmot pro Konstr., výšky do 12 m plastové kce</t>
  </si>
  <si>
    <t>767</t>
  </si>
  <si>
    <t>Konstrukce zámečnické</t>
  </si>
  <si>
    <t>76702</t>
  </si>
  <si>
    <t>D 107  DVEŘE M+D</t>
  </si>
  <si>
    <t>Ocelové vnitřní otočné dveře s polodrážkou, celoprosklené, protipožární výplň</t>
  </si>
  <si>
    <t>rozetové - klika-klika, matný nerez</t>
  </si>
  <si>
    <t>EW 45 DP2-C2, se samozavíračem na obou křídlech + koordinátor samozavírání</t>
  </si>
  <si>
    <t>76703</t>
  </si>
  <si>
    <t>D 108  DVEŘE M+D</t>
  </si>
  <si>
    <t>rozměr 1400 2250</t>
  </si>
  <si>
    <t>Protipožární automatické posuvné dvoukřídlé dveře v prosklené stěně z Al profilů</t>
  </si>
  <si>
    <t>oelektrický pohon dveří řízený digit. programovým přepínačem, možnost mechanického</t>
  </si>
  <si>
    <t>nouzového otevření</t>
  </si>
  <si>
    <t>- dveře musí být ve výšce 800 až 1000 mm a zároveň ve výšce 1400 až 1600 mm</t>
  </si>
  <si>
    <t>kontrastně označeny oproti pozadí; zejména musí mít výrazný pruh šířky nejméně</t>
  </si>
  <si>
    <t>50 mm nebo pruh ze značek o průměru nejméně 50 mm vzdálenými od sebe</t>
  </si>
  <si>
    <t>nejvíce 150 mm, jasně viditelnými oproti pozadí</t>
  </si>
  <si>
    <t>76704</t>
  </si>
  <si>
    <t>D 202  DVEŘE M+D</t>
  </si>
  <si>
    <t>rozměr 1450 2250</t>
  </si>
  <si>
    <t>Protipožární automatické posuvné dvoukřídlé deloprosklené dveře z Al profilů</t>
  </si>
  <si>
    <t>matný elox - antracit</t>
  </si>
  <si>
    <t>76706</t>
  </si>
  <si>
    <t>PS 101a   DVEŘE M+D</t>
  </si>
  <si>
    <t>rozměr 1450 2350</t>
  </si>
  <si>
    <t>Automatické posuvné dvoukřídlé dveře v prosklené stěně z Al profilů s přerušenými tepelnými mosty</t>
  </si>
  <si>
    <t>Bezpečnostní izolační dvojsklo, čiré</t>
  </si>
  <si>
    <t>elektrický pohon dveří řízený digit. programovým přepínačem, možnost mechanického</t>
  </si>
  <si>
    <t>U [W/m2/K] max. 1,7</t>
  </si>
  <si>
    <t>76721</t>
  </si>
  <si>
    <t>Z2 Čistíci rohož 4000x2250 M+D</t>
  </si>
  <si>
    <t>Čistíci rohož 4000x2250 mm v Al rámu 10x30x3mm zapuštěném do podlahy - systémový výrobek.</t>
  </si>
  <si>
    <t>Jedná se o rohož kobercového typu vyrobenou z antistatického 100 % polyamidového vlákna na PVC podkladu - v = 9 mm,</t>
  </si>
  <si>
    <t>váha 3,38 g/m2.</t>
  </si>
  <si>
    <t>Rohož musí být certifikována do únikových cest dle normy EN 13501-1 - nejméně Cfl-s1.</t>
  </si>
  <si>
    <t>76722</t>
  </si>
  <si>
    <t>Z3 Poklop 600*600 M+D</t>
  </si>
  <si>
    <t>Vodotěsný a plynotěsný poklop pro zadláždění, uzamykatelný</t>
  </si>
  <si>
    <t>Nosnost</t>
  </si>
  <si>
    <t>1,5 tuny při vyplnění betonem kvality C30/35 o síle 5 cm.</t>
  </si>
  <si>
    <t>Materiál a technický popis</t>
  </si>
  <si>
    <t>Hliníkový rám a poklop, provedení s těsněním. Rám a poklop jsou vyrobeny z hliníkových profilů, které jsou po celé délce spoje svařované,</t>
  </si>
  <si>
    <t>rám má na vnější straně kotvící prvky do betonu, armovací síť je pomocí příchytek připevněna ke konstrukci víka, těsnění je z materiálu</t>
  </si>
  <si>
    <t>odolného proti některým kyselinám a louhům.</t>
  </si>
  <si>
    <t>Použití</t>
  </si>
  <si>
    <t>Zakrytí inspekčních šachet uvnitř objektů, kde je kladen velký důraz na estetiku, určeno k předláždění dlažbou,</t>
  </si>
  <si>
    <t>v rozích poklopu jsou umístěny závitové sloupce se šroubem určené ke zvedání a zamykání.</t>
  </si>
  <si>
    <t>Poznámka</t>
  </si>
  <si>
    <t>Rozměry mohou být drobně upraveny na základě zjištění po odkrytí konstrukcí.</t>
  </si>
  <si>
    <t>76723</t>
  </si>
  <si>
    <t>Z4 Poklop 400*400 M+D</t>
  </si>
  <si>
    <t>76724</t>
  </si>
  <si>
    <t>Z5 Poklop 700*700 M+D</t>
  </si>
  <si>
    <t>Vodotěsný a plynotěsný poklop pro zadláždění (nebude zadlážděn)</t>
  </si>
  <si>
    <t>Zakrytí inspekčních šachet uvnitř objektů - poklop nebude zadlážděn, bude zalit betonem po horní okraj.</t>
  </si>
  <si>
    <t>v rozích poklopu jsou umístěny závitové sloupce se šroubem určené ke zvedání</t>
  </si>
  <si>
    <t>Poklop bude zapoštěn do podlahy cca 10 mm, aby umožňoval osazení čistící zóny Z2.</t>
  </si>
  <si>
    <t>76727</t>
  </si>
  <si>
    <t>Z8 Zábradlí vnitřního schodiště M+D</t>
  </si>
  <si>
    <t>Zábradlí vnitřního schodiště z kovaných profilů, dodávka včetně kotevní techniky. Výška min. 900 mm nad podlahou.</t>
  </si>
  <si>
    <t>Konzoly budou kotveny do zdiva na chemickou maltu. Ukončení zábradlí bude ukončeno zdobným přehnutím.</t>
  </si>
  <si>
    <t>Konstrukce bude opatřena nátěrovým systémem na kov, bude použita tzv. kovářská barva - odstín šedočerný.</t>
  </si>
  <si>
    <t>Zábradlí musí splňovat ČSN 74 3305.</t>
  </si>
  <si>
    <t>998767202R00</t>
  </si>
  <si>
    <t xml:space="preserve">Přesun hmot pro zámečnické konstr., výšky do 12 m </t>
  </si>
  <si>
    <t>771</t>
  </si>
  <si>
    <t>Podlahy z dlaždic a obklady</t>
  </si>
  <si>
    <t>771479001R00</t>
  </si>
  <si>
    <t xml:space="preserve">Řezání dlaždic keramických pro soklíky </t>
  </si>
  <si>
    <t>KERAMICKÉ DLAŽBY</t>
  </si>
  <si>
    <t xml:space="preserve">Nášlapné vrstvy z keramických dlažeb bude provedena vč. systémových soklíků v 6-8 cm. </t>
  </si>
  <si>
    <t>Veškeré dlažby a obklady budou kladeny pravoúhle - na střih.</t>
  </si>
  <si>
    <t>Keramické dlažby a obklady budou provedeny pomocí systémových lišt:</t>
  </si>
  <si>
    <t>- hrany obkladů - PVC lišty bílé barvy</t>
  </si>
  <si>
    <t>- podlahy - ukončovací, přechodové, dilatační  systémové Al lišty</t>
  </si>
  <si>
    <t>Tmelení dilatačních spár:</t>
  </si>
  <si>
    <t>V obvodové spáře k soklům a v dilatacích je nutné použití trvale pružného silikonového tmelu SI. Při aplikaci hmoty SI bude použit podkladní provazec PES. Zamezí nežádoucímu přilnutí ke dnu spáry a vymezí přesný tvar silikonu.</t>
  </si>
  <si>
    <t>Montáž izolačního obvodového pásu:</t>
  </si>
  <si>
    <t>Po obvodě izolované plochy aplikujeme na stěnu systémový samolepicí pěnový separační pás na bázi PE šíře 25 mm. Ten přeruší eventuální akustické mosty mezi dlažbou a stěnou.</t>
  </si>
  <si>
    <t>101:10,3+10,3+6+5</t>
  </si>
  <si>
    <t>109:7+7+4+4</t>
  </si>
  <si>
    <t>209:5,5+5,5+2,9+2,9</t>
  </si>
  <si>
    <t>306:5,2+5,2+2,9+2,9</t>
  </si>
  <si>
    <t>401:5,2+5,2+3,5+3,5</t>
  </si>
  <si>
    <t>412:1,4+1,4+1,4+1,4</t>
  </si>
  <si>
    <t>413:2,2+1</t>
  </si>
  <si>
    <t>1,4+2,2+1,4</t>
  </si>
  <si>
    <t>5587230R</t>
  </si>
  <si>
    <t xml:space="preserve">Glazované hutné dlaždice 300/300/8 mm, odstín šedý </t>
  </si>
  <si>
    <t xml:space="preserve">Glazované hutné dlaždice 300/300/8 mm, odstín šedý matný  Keramická dlažba (min. R9) </t>
  </si>
  <si>
    <t>101:</t>
  </si>
  <si>
    <t>209:</t>
  </si>
  <si>
    <t>5,7</t>
  </si>
  <si>
    <t>597455R0</t>
  </si>
  <si>
    <t xml:space="preserve">Dlažba slinutá neglazovaná 300/300/10 mm, protiskl </t>
  </si>
  <si>
    <t>Dlažba slinutá neglazovaná 300/300/10 mm, protiskluznost R11/A, odstín šedý matný.</t>
  </si>
  <si>
    <t>101:48,34</t>
  </si>
  <si>
    <t>106:15,65</t>
  </si>
  <si>
    <t>7,8</t>
  </si>
  <si>
    <t>5975R</t>
  </si>
  <si>
    <t xml:space="preserve">Dlažba - URČENÁ PRO SOKLÍKY </t>
  </si>
  <si>
    <t>198*1,06*0,1</t>
  </si>
  <si>
    <t xml:space="preserve">oprava a uprava kamenného schodiště </t>
  </si>
  <si>
    <t>Konstrukce hlavního tříramenného schodiště je tvořena masívní schodnicí osazenou mezi zděné sloupy tvořící zrcadlo schodiště, kde bude osazen panoramatický prosklený výtah.  Stupně jsou tvořeny kamennými kvádry a mezipodesty jsou z kamenných desek. Některé schodišťové stupně a desky mezipodest vlivem dotvarování stavby a mechanického opotřebení vykazují poškození prasklinami, popř. odlomenými hranami apod. Vzhledem k technologii schodiště s profilovanými stupni z přírodního kamene není reálné úplné odstranění výše uvedených vad (výměnou poškozených prvků za nové) bez zásadního zásahu do nosné konstrukce kde by hrozilo vážné riziko poškození dalších přilehlých částí. Z toho důvodu jsou navrženy lokální vysprávky polymerbetony ve vzhledu podobném původnímu schodišti, které musí být provedeny odbornou renovační firmou.</t>
  </si>
  <si>
    <t xml:space="preserve">součástí je kamenný žulový soklík </t>
  </si>
  <si>
    <t>771419584R01</t>
  </si>
  <si>
    <t xml:space="preserve">Obklad soklíků .rovných do v=6 cm </t>
  </si>
  <si>
    <t>106:6,1+6,1+2,7+2,7</t>
  </si>
  <si>
    <t>107:6,5+6,5+3,2+3,2</t>
  </si>
  <si>
    <t>204:6,1+6,1+4,5+4,5</t>
  </si>
  <si>
    <t>305:6,5+6,5+4,5+4,5</t>
  </si>
  <si>
    <t>771575101RT1</t>
  </si>
  <si>
    <t>Montáž podlah  30x30 cm vnitřní P3</t>
  </si>
  <si>
    <t>- podlahy - ukončovací, přechodové, dilatační systémové Al lišty</t>
  </si>
  <si>
    <t>Nasákavostí: max. 0,5%</t>
  </si>
  <si>
    <t>Otěruvrdoznost: min. PEI 5</t>
  </si>
  <si>
    <t>Obrusnost dle EN ISO 10545-6: max. 176 mm3</t>
  </si>
  <si>
    <t>106:</t>
  </si>
  <si>
    <t>107:13,73</t>
  </si>
  <si>
    <t>114:6,36</t>
  </si>
  <si>
    <t>204:</t>
  </si>
  <si>
    <t>305:20,82</t>
  </si>
  <si>
    <t>411:3,57</t>
  </si>
  <si>
    <t>771575101RT22</t>
  </si>
  <si>
    <t xml:space="preserve">Montáž podlah 30X30 m </t>
  </si>
  <si>
    <t>Keramická dlažba + cem. lepidlo + penetrace</t>
  </si>
  <si>
    <t>Rozměry a geometrické parametry :</t>
  </si>
  <si>
    <t>dlažby budou rektifikované na deklarované rozměry - 298x598x10 mm</t>
  </si>
  <si>
    <t xml:space="preserve">Protiskluznost: </t>
  </si>
  <si>
    <t>Keramická dlažba (min.min. R11, ? = 0,6) + cem. lepidlo + penetrace</t>
  </si>
  <si>
    <t>204:19,81</t>
  </si>
  <si>
    <t>998771203R00</t>
  </si>
  <si>
    <t xml:space="preserve">Přesun hmot pro podlahy z dlaždic, výšky do 24 m </t>
  </si>
  <si>
    <t>777</t>
  </si>
  <si>
    <t>Podlahy ze syntetických hmot</t>
  </si>
  <si>
    <t>777553020R00</t>
  </si>
  <si>
    <t xml:space="preserve">Penetrace nesavého podkladu podlah adhézní vrstvou </t>
  </si>
  <si>
    <t>777561020R00</t>
  </si>
  <si>
    <t>Vyrovnání podlahy stěrkou tloušťky 5 mm vč drobných vysprávek v betonu</t>
  </si>
  <si>
    <t>Stávající betonová mazanina s drobnými vysprávkami+ NOVÁ STĚRKA POD DLAŽBU A NÁTĚR</t>
  </si>
  <si>
    <t>998777102R00</t>
  </si>
  <si>
    <t xml:space="preserve">Přesun hmot pro podlahy syntetické, výšky do 12 m </t>
  </si>
  <si>
    <t>783</t>
  </si>
  <si>
    <t>Nátěry</t>
  </si>
  <si>
    <t>783222100R00</t>
  </si>
  <si>
    <t xml:space="preserve">Nátěr syntetický kovových konstrukcí dvojnásobný </t>
  </si>
  <si>
    <t xml:space="preserve">včetně pomocného lešení. </t>
  </si>
  <si>
    <t>783226100R00</t>
  </si>
  <si>
    <t xml:space="preserve">Nátěr syntetický kovových konstrukcí základní </t>
  </si>
  <si>
    <t>783626200R00</t>
  </si>
  <si>
    <t xml:space="preserve">Nátěr lazurovací truhlářských výrobků 2x lakování </t>
  </si>
  <si>
    <t xml:space="preserve">včetně montáže, dodávkya demontáže lešení. </t>
  </si>
  <si>
    <t>784</t>
  </si>
  <si>
    <t>Malby</t>
  </si>
  <si>
    <t>784452271RT2</t>
  </si>
  <si>
    <t xml:space="preserve">Malba směsí tekutou 2x, 1barva, místnost do 3,8 m </t>
  </si>
  <si>
    <t>Zhotovení styku dvou barev se oceňuje položkou 78443-9001.</t>
  </si>
  <si>
    <t>(7+7+8+8)*17</t>
  </si>
  <si>
    <t>(10+10+7+7)*3,5</t>
  </si>
  <si>
    <t>(2,6+2,6+2,6)*17,5</t>
  </si>
  <si>
    <t>7*5*5</t>
  </si>
  <si>
    <t>D96</t>
  </si>
  <si>
    <t>Přesuny suti a vybouraných hmot</t>
  </si>
  <si>
    <t>979011111R00</t>
  </si>
  <si>
    <t xml:space="preserve">Svislá doprava suti a vybour. hmot za 2.NP a 1.PP </t>
  </si>
  <si>
    <t>979011121R00</t>
  </si>
  <si>
    <t xml:space="preserve">Příplatek za každé další podlaží </t>
  </si>
  <si>
    <t>979081111R00</t>
  </si>
  <si>
    <t xml:space="preserve">Odvoz suti a vybour. hmot na skládku do 1 km </t>
  </si>
  <si>
    <t>979081121R00</t>
  </si>
  <si>
    <t xml:space="preserve">Příplatek k odvozu za každý další 1 km </t>
  </si>
  <si>
    <t>979082111R00</t>
  </si>
  <si>
    <t xml:space="preserve">Vnitrostaveništní doprava suti do 10 m </t>
  </si>
  <si>
    <t>979082121R00</t>
  </si>
  <si>
    <t xml:space="preserve">Příplatek k vnitrost. dopravě suti za dalších 5 m </t>
  </si>
  <si>
    <t>979990001R00</t>
  </si>
  <si>
    <t xml:space="preserve">Poplatek za skládku stavební suti </t>
  </si>
  <si>
    <t>01</t>
  </si>
  <si>
    <t>STAVEBNÍ ČÁST</t>
  </si>
  <si>
    <t>01 STAVEBNÍ ČÁST</t>
  </si>
  <si>
    <t>M44</t>
  </si>
  <si>
    <t>Větrání chráněné únikové cesty a evakuačního výtah</t>
  </si>
  <si>
    <t>Potrubní axiální ventilátor s nastavitelným úhlem lopatek DN 450, vč. pružných manžet</t>
  </si>
  <si>
    <t>kpl</t>
  </si>
  <si>
    <t xml:space="preserve">Potrubní axiální ventilátor s nastavitelným úhlem lopatek DN 450, vč. pružných manžet </t>
  </si>
  <si>
    <t>Vp=7520 m3/hod, Pext=400Pa</t>
  </si>
  <si>
    <t>Samočinná žaluzie s nastavitelným přetlakem 25-100 Pa, rozměr 1000x450 vč. upevňovacího rámu do zdi,</t>
  </si>
  <si>
    <t>Zpětná  těsná klapka do čtyřhranného potrubí 280x1000</t>
  </si>
  <si>
    <t>ks</t>
  </si>
  <si>
    <t>Přívodní komfortní dvouřadá vyústka 700x700  vč. rámu do potrubí, ALU provedení</t>
  </si>
  <si>
    <t>5</t>
  </si>
  <si>
    <t>Krycí mřížka 280x1000  vč. rámu do potrubí, ALU provedení</t>
  </si>
  <si>
    <t>6</t>
  </si>
  <si>
    <t>Čtyřhranné VZT potrubí POZINK vč. tvarovek a přírub, těsné</t>
  </si>
  <si>
    <t>7</t>
  </si>
  <si>
    <t>Protipožární izolace minerální vatou s odolností 45min, uchycení na trny, tl. 40mm</t>
  </si>
  <si>
    <t>8</t>
  </si>
  <si>
    <t xml:space="preserve">Montáž VZT zařízení </t>
  </si>
  <si>
    <t xml:space="preserve">Doprava a přesun hmot </t>
  </si>
  <si>
    <t>10</t>
  </si>
  <si>
    <t xml:space="preserve">Svislá přeprava, jeřábnické práce </t>
  </si>
  <si>
    <t>11</t>
  </si>
  <si>
    <t xml:space="preserve">Lešení </t>
  </si>
  <si>
    <t>12</t>
  </si>
  <si>
    <t xml:space="preserve">Montážní, spojovací a závěsový materiál </t>
  </si>
  <si>
    <t>13</t>
  </si>
  <si>
    <t>Zprovoznění a zregulování, funkční zkoušky, revize , měření přetlaku, protokoly</t>
  </si>
  <si>
    <t>14</t>
  </si>
  <si>
    <t xml:space="preserve">Výrobní projektová dokumentace </t>
  </si>
  <si>
    <t>15</t>
  </si>
  <si>
    <t xml:space="preserve">Dokumentace skutečného provedení </t>
  </si>
  <si>
    <t>02</t>
  </si>
  <si>
    <t>VZD</t>
  </si>
  <si>
    <t>02 VZD</t>
  </si>
  <si>
    <t>01 VZD UNÍKOVÁ CESTA</t>
  </si>
  <si>
    <t>M21</t>
  </si>
  <si>
    <t>ELEKTROROZVODY</t>
  </si>
  <si>
    <t>okruh V2.5</t>
  </si>
  <si>
    <t>Kabel CYKY-J 5x2,5</t>
  </si>
  <si>
    <t>RH-UPS (napá</t>
  </si>
  <si>
    <t xml:space="preserve">Kabel PRAFlaDur-J 5x6 </t>
  </si>
  <si>
    <t>okruhy D(xx)</t>
  </si>
  <si>
    <t xml:space="preserve">Kabel CYKY-J 3x1,5 </t>
  </si>
  <si>
    <t>RH-EPS</t>
  </si>
  <si>
    <t>RH-RVZT</t>
  </si>
  <si>
    <t xml:space="preserve">Kabel CYKY-J 5x16 </t>
  </si>
  <si>
    <t>okruh V2.1</t>
  </si>
  <si>
    <t>okruh V2.2</t>
  </si>
  <si>
    <t>Kabel CYKY-J 3x2,5</t>
  </si>
  <si>
    <t>okruh V2.3 (</t>
  </si>
  <si>
    <t>okruh V2.4</t>
  </si>
  <si>
    <t>Kabel CYKY-J 3x1,5</t>
  </si>
  <si>
    <t>NV</t>
  </si>
  <si>
    <t xml:space="preserve">Kabel CYKY-J 4x10 </t>
  </si>
  <si>
    <t>SR7(PS)-RH</t>
  </si>
  <si>
    <t xml:space="preserve">Kabel AYKY-J 4x95 </t>
  </si>
  <si>
    <t>RPO-V.UPS (p</t>
  </si>
  <si>
    <t>RPO-V1.1</t>
  </si>
  <si>
    <t>Kabel CYKY-J 5x4</t>
  </si>
  <si>
    <t>RPO-V1.2</t>
  </si>
  <si>
    <t>RPO-OV</t>
  </si>
  <si>
    <t xml:space="preserve">Kabel PRAFlaDur-J 5x2,5 </t>
  </si>
  <si>
    <t>UPS-RPO</t>
  </si>
  <si>
    <t xml:space="preserve">Kabel PRAFlaDur-J 4x6 </t>
  </si>
  <si>
    <t xml:space="preserve">Kabel PRAFlaDur-J 3x6 </t>
  </si>
  <si>
    <t>RH-VT1-5</t>
  </si>
  <si>
    <t>Kabel PRAFlaDur-O 2x1,5</t>
  </si>
  <si>
    <t>UPS-VT1-5</t>
  </si>
  <si>
    <t xml:space="preserve">Kabel PRAFlaDur-O 2x1,5 </t>
  </si>
  <si>
    <t>RH-TOTAL STO</t>
  </si>
  <si>
    <t>RH-CENTRAL S</t>
  </si>
  <si>
    <t>RH-RPO</t>
  </si>
  <si>
    <t>RH-UPS</t>
  </si>
  <si>
    <t>osvětlení (d</t>
  </si>
  <si>
    <t>Jistič LTN-6C-1 (jištění nových světelných okruhů+rezerva)</t>
  </si>
  <si>
    <t>osvětlení</t>
  </si>
  <si>
    <t>zásuvkové (d</t>
  </si>
  <si>
    <t>Jistič LTN-16B-1 (jištění nových zásuvkových okruhů+rezerva)</t>
  </si>
  <si>
    <t>zásuvkové (b</t>
  </si>
  <si>
    <t xml:space="preserve">Kabel CYKY-J 3x2,5 </t>
  </si>
  <si>
    <t>Pojistková vložka 3x PHNA1 200A gG + pojistkový spodek (SPF1 SS nebo dle PS), instalace do PS</t>
  </si>
  <si>
    <t xml:space="preserve">Elektroinstalační krabice pod omítku (zásuvková) </t>
  </si>
  <si>
    <t>04</t>
  </si>
  <si>
    <t>Tlačítko pod omítku (vnější spínání termostatu), vč. rámečku (komplet)</t>
  </si>
  <si>
    <t>05</t>
  </si>
  <si>
    <t>Spínač jednopólový, řazení č.1, vč. rámečku (komplet)</t>
  </si>
  <si>
    <t>09</t>
  </si>
  <si>
    <t xml:space="preserve">KX5000M_KO - přisazené LED svítidlo, opálový kryt </t>
  </si>
  <si>
    <t>PL5000M2W - LED prachotěsné svítidlo, polyesterové tělo, opálový PC kryt, IK08</t>
  </si>
  <si>
    <t>SPMI1500KO4V2DB/ND - SPMI LED V2, 350ma nestmívatelné, opálový kryt</t>
  </si>
  <si>
    <t>LV2U/3W - LED nouzové svítidlo LOVATO II, přisazené, univerzální optika, 3W</t>
  </si>
  <si>
    <t>LVPU/3W - LED nouzové svítidlo LOVATO P, vestavné, univerzální optika, 3W</t>
  </si>
  <si>
    <t>16</t>
  </si>
  <si>
    <t>Demontáž stávajícího osvětlení normálního a nouzového -</t>
  </si>
  <si>
    <t>Demontáž stávajícího osvětlení normálního a nouzového - v prostoách výměny za nová (vč. odpojení)</t>
  </si>
  <si>
    <t>17</t>
  </si>
  <si>
    <t>Napojení stávajícího osvětlení normálního a nouzového -</t>
  </si>
  <si>
    <t>Napojení stávajícího osvětlení normálního a nouzového - v prostoách výměny za nová (napojení na okruh daného prostoru, vč. nouzových)</t>
  </si>
  <si>
    <t>18</t>
  </si>
  <si>
    <t>Úpravy rozvaděče RP1 pro CHÚC - na požární odlonost dveří/víka na EI 30 DP1</t>
  </si>
  <si>
    <t>Úpravy rozvaděče RP1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Opatření víka rozvaděče novými výstražnými nálepkami dle ČSN.</t>
  </si>
  <si>
    <t>19</t>
  </si>
  <si>
    <t xml:space="preserve">Renovace lemujícího rámu rozvaděče RP1 (bezpeč. </t>
  </si>
  <si>
    <t>Renovace lemujícího rámu rozvaděče RP1 (bezpeč. zakrytí místa a potřebného nejbližšího okolí, broušení, čištění, vícevrstvý nátěr, bílý finální, odkrytí)</t>
  </si>
  <si>
    <t>20</t>
  </si>
  <si>
    <t>Dílenská dokumentace pro výrobu k rozvaděči RP1 (víka, příp. montážního rámu s lištami, vč. zaměře</t>
  </si>
  <si>
    <t>Dílenská dokumentace pro výrobu k rozvaděči RP2 (víka, příp. montážního rámu s lištami; vč. zaměření)</t>
  </si>
  <si>
    <t>21</t>
  </si>
  <si>
    <t>Úpravy rozvaděče RP2 pro CHÚC - na požární odlonost dveří/víka na EI 30 DP1</t>
  </si>
  <si>
    <t>Úpravy rozvaděče RP3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Opatření víka rozvaděče novými výstražnými nálepkami dle ČSN</t>
  </si>
  <si>
    <t>22</t>
  </si>
  <si>
    <t xml:space="preserve">Renovace lemujícího rámu rozvaděče RP2 (bezpeč. </t>
  </si>
  <si>
    <t>Renovace lemujícího rámu rozvaděče RP3 (bezpeč. zakrytí místa a potřebného nejbližšího okolí, broušení, čištění, vícevrstvý nátěr, bílý finální, odkrytí)</t>
  </si>
  <si>
    <t>23</t>
  </si>
  <si>
    <t>Dílenská dokumentace pro výrobu k rozvaděči RP2 (víka, příp. montážního rámu s lištami, vč. zaměře</t>
  </si>
  <si>
    <t>Dílenská dokumentace pro výrobu k rozvaděči RP3 (víka, příp. montážního rámu s lištami; vč. zaměření)</t>
  </si>
  <si>
    <t>24</t>
  </si>
  <si>
    <t>Úpravy rozvaděče RP3 pro CHÚC - na požární odlonost dveří/víka na EI 30 DP1 (výměna víka za n</t>
  </si>
  <si>
    <t>Úpravy rozvaděče RP4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Opatření víka rozvaděče novými výstražnými nálepkami dle ČSN</t>
  </si>
  <si>
    <t>25</t>
  </si>
  <si>
    <t>Renovace lemujícího rámu rozvaděče RP3 (bezpeč. zakrytí místa a potřebného nejbližšího okolí, brou</t>
  </si>
  <si>
    <t>Renovace lemujícího rámu rozvaděče RP4 (bezpeč. zakrytí místa a potřebného nejbližšího okolí, broušení, čištění, vícevrstvý nátěr, bílý finální, odkrytí)</t>
  </si>
  <si>
    <t>26</t>
  </si>
  <si>
    <t>Dílenská dokumentace pro výrobu k rozvaděči RP3 (víka, příp. montážního rámu s lištami, vč. zaměře</t>
  </si>
  <si>
    <t>Dílenská dokumentace pro výrobu k rozvaděči RP4 (víka, příp. montážního rámu s lištami; vč. zaměření)</t>
  </si>
  <si>
    <t>27</t>
  </si>
  <si>
    <t>Úpravy rozvaděče RP4 pro CHÚC - na požární odlonost dveří/víka na EI 30 DP1 (výměna víka za n</t>
  </si>
  <si>
    <t>Úpravy rozvaděče R4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Opatření víka rozvaděče novými výstražnými nálepkami dle ČSN</t>
  </si>
  <si>
    <t>28</t>
  </si>
  <si>
    <t>Renovace lemujícího rámu rozvaděče RP4 (bezpeč. zakrytí místa a potřebného nejbližšího okolí</t>
  </si>
  <si>
    <t>Renovace lemujícího rámu rozvaděče R4 (bezpeč. zakrytí místa a potřebného nejbližšího okolí, broušení, čištění, vícevrstvý nátěr, bílý finální, odkrytí)</t>
  </si>
  <si>
    <t>29</t>
  </si>
  <si>
    <t>Dílenská dokumentace pro výrobu k rozvaděči RP4 (víka, příp. montážního rámu s lištami, vč. zaměře</t>
  </si>
  <si>
    <t>Dílenská dokumentace pro výrobu k rozvaděči R4 (víka, příp. montážního rámu s lištami; vč. zaměření)</t>
  </si>
  <si>
    <t>30</t>
  </si>
  <si>
    <t>Úpravy rozvaděče R4 pro CHÚC - na požární odlonost dveří/víka na EI 30 DP1 (výměna víka za nové vč.</t>
  </si>
  <si>
    <t>31</t>
  </si>
  <si>
    <t>Renovace lemujícího rámu rozvaděče R4 (bezpeč. zakrytí místa a potřebného nejbližšího okolí, brou</t>
  </si>
  <si>
    <t>32</t>
  </si>
  <si>
    <t>Dílenská dokumentace pro výrobu k rozvaděči R4 (víka, příp. montážního rámu s lištami, vč. zaměře</t>
  </si>
  <si>
    <t>33</t>
  </si>
  <si>
    <t>Demontáž a odstranění starého rozvaděče R/5 v M.4.01 (s odpojením několika stávajících prvků), z</t>
  </si>
  <si>
    <t>34</t>
  </si>
  <si>
    <t>Jistič LTN-6B-1 (jištění přívodu čidel LPG a CNG M.1.05 v rozvaděči RP1)</t>
  </si>
  <si>
    <t>35</t>
  </si>
  <si>
    <t>Tlačítko červené, s ochr. proti nechtěnému stisknutí (sklíčko), kontakty NO, DC24V, vč. náhr.</t>
  </si>
  <si>
    <t>36</t>
  </si>
  <si>
    <t>Tlačítko červené, s ochr. proti nechtěnému stisknutí (sklíčko), kontakty NO, DC24V, vč. náhr. sklíčka/plastu a ozn. CENTRAL STOP</t>
  </si>
  <si>
    <t>37</t>
  </si>
  <si>
    <t>Tlačítko modré, ochr. proti nechtěnému stisknutí (sklíčko), 2 kontakty NC/NO, 24V, vč. ozn. 'SPUŠTĚ</t>
  </si>
  <si>
    <t>Tlačítko modré, ochr. proti nechtěnému stisknutí (sklíčko), 2 kontakty NC/NO, 24V, vč. ozn. "SPUŠTĚNÍ NUCENÉ VENTILACE (CHÚC)" (MCP4A-B000SF-11)</t>
  </si>
  <si>
    <t>38</t>
  </si>
  <si>
    <t xml:space="preserve">Náhradní plast/sklíčko pro tlačítko VT (PS210) </t>
  </si>
  <si>
    <t>39</t>
  </si>
  <si>
    <t>Nástroj (klíč) pro výměnu plastu/sklíčka tlačítka VT (SC070)</t>
  </si>
  <si>
    <t>40</t>
  </si>
  <si>
    <t>Prostupy stěnou/stropem (větší tloušťky) s vrtáním a zapravením, pro SIL+SLP část</t>
  </si>
  <si>
    <t>41</t>
  </si>
  <si>
    <t>Součinnost (před a) u místa bourání stavební profesí, oprava příp. narušení používané elektroin</t>
  </si>
  <si>
    <t>42</t>
  </si>
  <si>
    <t>Odpojení a demontáž kabelů na CHÚC (součinnost se stavební profesí)</t>
  </si>
  <si>
    <t>43</t>
  </si>
  <si>
    <t>Prostorový termostat s vnějším spínáním (1095U), instalace do el. krabice (+ přístrojový rámeček) p</t>
  </si>
  <si>
    <t>Prostorový termostat s vnějším spínáním (1095U), instalace do el. krabice (+ přístrojový rámeček) pod omítku</t>
  </si>
  <si>
    <t>44</t>
  </si>
  <si>
    <t>Časovač s doběhem k vypínači osv. do el. krabice, vč. hlubší této krabice</t>
  </si>
  <si>
    <t>45</t>
  </si>
  <si>
    <t>Demontáž s odpojením nepouživaných nouzových tlačítek (u RH v 1.NP a před kotelnou ve 4.NP)</t>
  </si>
  <si>
    <t>46</t>
  </si>
  <si>
    <t>Uložení ostatní neuvedené kabeláže (tras) z lišt pod omítku, vč. příp. úprav rozvodů (el.krabice, z</t>
  </si>
  <si>
    <t>Uložení ostatní neuvedené kabeláže (tras) z lišt pod omítku, vč. příp. úprav rozvodů (el.krabice, zásuvky apod.)  z verze na omítku pod omítku (zejména prostor vstupní haly, schodiště, navazujících chodeb a upravované M.2.01)</t>
  </si>
  <si>
    <t>47</t>
  </si>
  <si>
    <t>Zatěsnění prostupu mezi požárními úseky/požární ucpávka dle ČSN (dle požární odolnosti konstrukcí</t>
  </si>
  <si>
    <t>Zatěsnění prostupu mezi požárními úseky/požární ucpávka dle ČSN (dle požární odolnosti konstrukcí dělící požární úseky a PBŘ); pro SIL+SLP část</t>
  </si>
  <si>
    <t>48</t>
  </si>
  <si>
    <t>Záložní zdroj (hlavní UPS) 15 kVA/3f, doba zálohy 45 minut. Záloha napájení pro os.výtah, VZT V1.1 a</t>
  </si>
  <si>
    <t>Záložní zdroj (hlavní UPS) 15 kVA/3f, doba zálohy 45 minut. Záloha napájení pro os.výtah, VZT V1.1 a V1.2 a V.UPS, dále pak TOTAL a CENTRAL STOP, signalizace poruchy - výstup do EPS, vstup pro EPS/tlačítka VZT (nucená ventilace CHÚC) a od TOTAL STOP, rozměry cca VxŠxH: 1350x820x370 mm, umístění na zem, hmotnost cca 270 kg (typově ASTIP PS 15 000/3f - realizace nabídky 181210959 + úpravy: úprava požadovaného NO kontaktu na NC kontakt u ovládání od TOTAL STOP, přidání výstupu (do rozvaděče RPO) DC24V pro napájení TOTAL+CENTRAL STOP (pro zálohované napájení z UPS), doporučeno také k NC kontaktu ovládání z "EPS" doplnit další obdobný NC kontakt se stejnou funkcí jako z EPS pro ruční ovládání od tlačítek - "tlačítka VZT"). Pro dodání také nutná připravenost staveniště jako místnost, potřebný prostor, schůdná (bezbariérová) příjezdová cesta apod. (Dle podmínek od ASTIP.) Komplet vč. dopravy.</t>
  </si>
  <si>
    <t>49</t>
  </si>
  <si>
    <t>Zkouška provozuschopnosti UPS a napojených zařízení</t>
  </si>
  <si>
    <t>50</t>
  </si>
  <si>
    <t>Rozvaděč RPO pro jištění a napojení zálohovaných zařízení z UPS (stejný dodavatel jako UPS, dle jej</t>
  </si>
  <si>
    <t>53</t>
  </si>
  <si>
    <t>Jistič BC160NT305-160-L vč. příslušenství (přípojovací sada apod.)</t>
  </si>
  <si>
    <t>54</t>
  </si>
  <si>
    <t xml:space="preserve">Napěťová spoušť k 1Q6 (SV-BC-X024) </t>
  </si>
  <si>
    <t>55</t>
  </si>
  <si>
    <t>Odpínač BC160NT305-160-V vč. příslušenství (přípojovací sada apod.)</t>
  </si>
  <si>
    <t>56</t>
  </si>
  <si>
    <t xml:space="preserve">Napěťová spoušť k 1S8 (SV-BC-X024) </t>
  </si>
  <si>
    <t>57</t>
  </si>
  <si>
    <t>Jistič BC160NT305-63-D vč. příslušenství (přípojovací sada apod.)</t>
  </si>
  <si>
    <t>58</t>
  </si>
  <si>
    <t xml:space="preserve">Jistič LTN-32C-3 </t>
  </si>
  <si>
    <t>59</t>
  </si>
  <si>
    <t xml:space="preserve">Jistič LTN-25C-3 </t>
  </si>
  <si>
    <t>60</t>
  </si>
  <si>
    <t xml:space="preserve">Jistič LTN-40C-3 </t>
  </si>
  <si>
    <t>Jistič BC160NT305-80-M vč. příslušenství (přípojovací sada apod.)</t>
  </si>
  <si>
    <t>62</t>
  </si>
  <si>
    <t xml:space="preserve">Poděťová spoušť k 5Q1 (SP-BC-X024) </t>
  </si>
  <si>
    <t>63</t>
  </si>
  <si>
    <t>64</t>
  </si>
  <si>
    <t xml:space="preserve">Jistič LTN-10C-1 </t>
  </si>
  <si>
    <t>65</t>
  </si>
  <si>
    <t xml:space="preserve">Jistič LTN-10B-1 </t>
  </si>
  <si>
    <t>66</t>
  </si>
  <si>
    <t xml:space="preserve">Jistič LTN-2B-3 </t>
  </si>
  <si>
    <t>67</t>
  </si>
  <si>
    <t>Úpravy rozvaděče RH pro CHÚC - na požární odlonost dveří/víka na EI 30 DP1 (výměna víka za nové vč.</t>
  </si>
  <si>
    <t>Úpravy rozvaděče RH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doplnění větracích mřížek pro dostatečný odvod tepla (v požární odolnosti EI 30 DP1, případně nová skříň min. cca 700x2000 mm (s vlastní částí pro měření) rozvaděče s víkem v požadované požární odolnosti EI 30 DP1). Opatření víka rozvaděče novými výstražnými nálepkami dle ČSN</t>
  </si>
  <si>
    <t>68</t>
  </si>
  <si>
    <t>Renovace lemujícího rámu rozvaděče RH (bezpeč. zakrytí místa a potřebného nejbližšího okolí, brou</t>
  </si>
  <si>
    <t>Renovace lemujícího rámu rozvaděče RH (bezpeč. zakrytí místa a potřebného nejbližšího okolí, broušení, čištění, vícevrstvý nátěr, bílý finální, odkrytí)</t>
  </si>
  <si>
    <t>69</t>
  </si>
  <si>
    <t>Dílenská dokumentace pro výrobu k rozvaděči RH (víka, příp. montážního rámu s lištami, vč. zaměře</t>
  </si>
  <si>
    <t>70</t>
  </si>
  <si>
    <t>Kabeláž, nové svorkovnice vč. N a PE (In=160A), ostatní příslušenství rozvaděče</t>
  </si>
  <si>
    <t>71</t>
  </si>
  <si>
    <t xml:space="preserve">Napojení meření E-ON </t>
  </si>
  <si>
    <t>74</t>
  </si>
  <si>
    <t xml:space="preserve">Jistič LTN-50C-3 </t>
  </si>
  <si>
    <t>75</t>
  </si>
  <si>
    <t xml:space="preserve">Jistič LTN-16C-3 </t>
  </si>
  <si>
    <t>76</t>
  </si>
  <si>
    <t xml:space="preserve">Jistič LTN-20C-1 </t>
  </si>
  <si>
    <t>77</t>
  </si>
  <si>
    <t xml:space="preserve">Jistič LTN-6C-1 </t>
  </si>
  <si>
    <t>78</t>
  </si>
  <si>
    <t>79</t>
  </si>
  <si>
    <t xml:space="preserve">Jistič LTN-20C-3 </t>
  </si>
  <si>
    <t>80</t>
  </si>
  <si>
    <t>Rozvaděč RVZT, typově RZA-Z-3S42, pod omítku, komplet s kab. a příslušenstvím, vč. zámku (kovová</t>
  </si>
  <si>
    <t>Rozvaděč RVZT, typově RZA-Z-3S42, pod omítku, komplet s kab. a příslušenstvím, vč. zámku (kovová dvířka)</t>
  </si>
  <si>
    <t>03</t>
  </si>
  <si>
    <t>ELEKTRO</t>
  </si>
  <si>
    <t>03 ELEKTRO</t>
  </si>
  <si>
    <t>01 ELEKTRO</t>
  </si>
  <si>
    <t>Elektromontáže</t>
  </si>
  <si>
    <t>m2111</t>
  </si>
  <si>
    <t xml:space="preserve">Instalační trubka ohebná 1232HFPP </t>
  </si>
  <si>
    <t>m212</t>
  </si>
  <si>
    <t xml:space="preserve">Instalační trubka ohebná 1250HFPP </t>
  </si>
  <si>
    <t>m213</t>
  </si>
  <si>
    <t xml:space="preserve">Elektroinstalační krabice/skříň rozvodná KT 250/KB </t>
  </si>
  <si>
    <t>02 Doplnění rozvodu NN</t>
  </si>
  <si>
    <t xml:space="preserve">Zdroj AC230/12V (Transformátor 932928) </t>
  </si>
  <si>
    <t>KS</t>
  </si>
  <si>
    <t xml:space="preserve">Funkční zkoušky a testy PZTS (vč. napojené EPS) </t>
  </si>
  <si>
    <t>Funkční zkoušky a testy PZTS (vč. napojené EPS)</t>
  </si>
  <si>
    <t xml:space="preserve">Interkom analogový, vícetlačítkový (2N Analog Uni, </t>
  </si>
  <si>
    <t>Interkom analogový, vícetlačítkový (2N Analog Uni, 2 tlačítka)</t>
  </si>
  <si>
    <t xml:space="preserve">Zámek nízkoodběrový AC12V </t>
  </si>
  <si>
    <t>Zámek nízkoodběrový AC12V</t>
  </si>
  <si>
    <t xml:space="preserve">Ohebná trubka EN1425 </t>
  </si>
  <si>
    <t>Ohebná trubka EN1425</t>
  </si>
  <si>
    <t xml:space="preserve">El.krabice pro napojení zámku </t>
  </si>
  <si>
    <t xml:space="preserve">LED indikace zastřežení </t>
  </si>
  <si>
    <t>LED indikace zastřežení</t>
  </si>
  <si>
    <t xml:space="preserve">Piezosiréna (DIGIPLEX) </t>
  </si>
  <si>
    <t>Piezosiréna (DIGIPLEX)</t>
  </si>
  <si>
    <t xml:space="preserve">Čidlo PIR AM vniřní </t>
  </si>
  <si>
    <t xml:space="preserve">Kabel VD 6 (6x0,5) </t>
  </si>
  <si>
    <t>02 SLABOPROUD</t>
  </si>
  <si>
    <t xml:space="preserve">Příprava pracovního prostoru a ekologická likvidac </t>
  </si>
  <si>
    <t>SOUBOR</t>
  </si>
  <si>
    <t>Příprava pracovního prostoru a ekologická likvidace vzniklého odpadu</t>
  </si>
  <si>
    <t xml:space="preserve">Dokumentace skutečného stavu (DSPS) </t>
  </si>
  <si>
    <t>Dokumentace skutečného stavu (DSPS)</t>
  </si>
  <si>
    <t xml:space="preserve">Měření kabeláže po úsecích (před připojením) </t>
  </si>
  <si>
    <t>Měření kabeláže po úsecích (před připojením)</t>
  </si>
  <si>
    <t xml:space="preserve">Revize a zkoušky (zaznamenání výsledků NO do provo </t>
  </si>
  <si>
    <t>Revize a zkoušky (zaznamenání výsledků NO do provozního deníku)</t>
  </si>
  <si>
    <t xml:space="preserve">VRN </t>
  </si>
  <si>
    <t>03 OSTATNÍ PRÁCE ELEKTRO</t>
  </si>
  <si>
    <t>M33</t>
  </si>
  <si>
    <t>Montáže strojní části dopravních zařízení a vah-vý</t>
  </si>
  <si>
    <t>E 1003</t>
  </si>
  <si>
    <t>Demontáž a likvidace technologie stávajícího výtahu</t>
  </si>
  <si>
    <t>kompl.</t>
  </si>
  <si>
    <t>V 1008</t>
  </si>
  <si>
    <t xml:space="preserve">D+M Seřízení a promazání kompletu osobního výtahu </t>
  </si>
  <si>
    <t>P 1001</t>
  </si>
  <si>
    <t>Provozní dokumentace zařízení - technologie, vč. zpráv, certifikátů bezp. komponent, el.schéma, dis</t>
  </si>
  <si>
    <t>E 1001</t>
  </si>
  <si>
    <t xml:space="preserve">D+M Nosný materiál elektrovýzbroje výtahu </t>
  </si>
  <si>
    <t xml:space="preserve">              hlavní vypínač výtahu    </t>
  </si>
  <si>
    <t xml:space="preserve">              rozvaděč řízení    </t>
  </si>
  <si>
    <t xml:space="preserve">              rozvody instalace     </t>
  </si>
  <si>
    <t xml:space="preserve">              vlečné kabely, revizní jízda    </t>
  </si>
  <si>
    <t xml:space="preserve">              ovladače v kleci a ve stanicích    </t>
  </si>
  <si>
    <t xml:space="preserve">              osvětlení  šachty    </t>
  </si>
  <si>
    <t>V 1002</t>
  </si>
  <si>
    <t>D+M Nová kabina výtahu s klecovými dveřmi a prahovou deskou a servisním zábradlím na kabině, o</t>
  </si>
  <si>
    <t>V 1004</t>
  </si>
  <si>
    <t xml:space="preserve">D+M Šachetní dveře vybavené  bezpečnostním prvky </t>
  </si>
  <si>
    <t>V 1006</t>
  </si>
  <si>
    <t xml:space="preserve">D+M Výtahový stroj  vč. skříňové strojovny </t>
  </si>
  <si>
    <t xml:space="preserve">D+M Lešení do šachty výtahu </t>
  </si>
  <si>
    <t>V 1009</t>
  </si>
  <si>
    <t xml:space="preserve">D+M Montážní materiál strojního vybavení výtahu </t>
  </si>
  <si>
    <t>905      R01</t>
  </si>
  <si>
    <t>Hzs-revize vč. zatěžkávací zkoušky, prohlášení o shodě</t>
  </si>
  <si>
    <t>hod</t>
  </si>
  <si>
    <t>VYTAHY</t>
  </si>
  <si>
    <t>04 VYTAHY</t>
  </si>
  <si>
    <t>01 nakladní</t>
  </si>
  <si>
    <t>E 1002</t>
  </si>
  <si>
    <t>D+M Evakuační výbava výtahu vč. nouzového záložního UPS zdroje pro evakuační provoz 45 min.</t>
  </si>
  <si>
    <t>V 1007</t>
  </si>
  <si>
    <t xml:space="preserve">D+M Konstrukce a prosklené opláštění šachty </t>
  </si>
  <si>
    <t xml:space="preserve"> Výtahovou šachtu tvoří vlastní pracovní prostor výtahu spolu s nutnými bezpečnostními prostory. Šachtu tvoří zděné sloupy a opláštění v jednotlivých podlažích - ocelové rámy s výplní bezpečnostním čirým sklem vrstveným, 8 mm (4/4/1), v horní stanici ocelová konstrukce bočních stěn šachty a čelní stěny šachty s výplní bezpečnostním čirým sklem vrstveným, 8 mm (4/4/1):</t>
  </si>
  <si>
    <t>velikost bočních prosklených stěn:</t>
  </si>
  <si>
    <t>- šířka 1200 mm, výška 2090 mm - 6 ks</t>
  </si>
  <si>
    <t>- šířka 1200 mm, výška 5320 mm - 2 ks</t>
  </si>
  <si>
    <t>velikost zadních prosklených stěn:</t>
  </si>
  <si>
    <t>- šířka 930 mm, výška 4000 mm - 3 ks</t>
  </si>
  <si>
    <t>velikost prosklených stěn nade dveřmi:</t>
  </si>
  <si>
    <t>- šířka 990 mm, výška 1000 mm - 3 ks</t>
  </si>
  <si>
    <t>- šířka 990 mm, výška 3230 mm - 1 ks</t>
  </si>
  <si>
    <t>velikost prosklených vedle dveří v horní stanici:</t>
  </si>
  <si>
    <t>- šířka 450 mm, výška 2090 mm - 2 ks</t>
  </si>
  <si>
    <t xml:space="preserve">D+M Invalidní výbava výtahu </t>
  </si>
  <si>
    <t xml:space="preserve">Klec výtahu </t>
  </si>
  <si>
    <t>- nehořlavá</t>
  </si>
  <si>
    <t>- zadní stěna komaxitový nástřik RAL dle výběru investora</t>
  </si>
  <si>
    <t>- boční stěny prosklené</t>
  </si>
  <si>
    <t>- zadní stěna osazena zrcadlem (cca ? stěny)</t>
  </si>
  <si>
    <t>- před prosklenými stěnami NEREZ madlo</t>
  </si>
  <si>
    <t>- na zadní stěně NEREZ sklopná sedačka</t>
  </si>
  <si>
    <t>- osvětlení ve stropu LED světla</t>
  </si>
  <si>
    <t>- povrch podlahy opatřen protiskluzovým strukturovaným plechem - slitina Al</t>
  </si>
  <si>
    <t>- na střeše klece revizní jízda, kompletní elektroinstalace</t>
  </si>
  <si>
    <t>- certifikované zachycovače a zařízení proti nadměrné rychlosti klece směrem nahoru</t>
  </si>
  <si>
    <t xml:space="preserve">- vážící zařízení s tenzometrickými čidly a vyhodnocovací jednotkou </t>
  </si>
  <si>
    <t>- vstup do klece opatřen celoplošnou optozávorou</t>
  </si>
  <si>
    <t xml:space="preserve">Ovladačová kombinace v kleci </t>
  </si>
  <si>
    <t xml:space="preserve">- NEREZ panel </t>
  </si>
  <si>
    <t xml:space="preserve">- ovladače v provedení antivandal </t>
  </si>
  <si>
    <t>- digitální polohová a směrová signalizace</t>
  </si>
  <si>
    <t>- ovladače stanic, ovladač otevření a zavření klecových dveří, ovladač zvonku</t>
  </si>
  <si>
    <t>- nouzové osvětlení</t>
  </si>
  <si>
    <t>- komunikační zařízení (zabezpečené proti neoprávněnému používání přepravovanými osobami)</t>
  </si>
  <si>
    <t xml:space="preserve">- hlasový modul - signalizace činností a stavů (stanice, dveře se otevírají, zavírají, výtah </t>
  </si>
  <si>
    <t xml:space="preserve">jede nahoru, dolů, přetížená kabina, atd.) </t>
  </si>
  <si>
    <t>- při příjezdu do stanice gong</t>
  </si>
  <si>
    <t>- akustické potvrzení volby</t>
  </si>
  <si>
    <t>- indukční smyčka</t>
  </si>
  <si>
    <t>- všechny ovladače (vedle ovladačů) značeny Braillovým písmem a reliéfní znaky stanic</t>
  </si>
  <si>
    <t>- klíčový ovladač evakuační jízdy</t>
  </si>
  <si>
    <t xml:space="preserve">Přivolávací tlačítka </t>
  </si>
  <si>
    <t>- NEREZ štítek</t>
  </si>
  <si>
    <t>- ovladače v provedení antivandal - ne plastová</t>
  </si>
  <si>
    <t xml:space="preserve">- digitální polohová signalizace ve výchozí stanici </t>
  </si>
  <si>
    <t>- digitální směrová signalizace ve výšce 1,8 m</t>
  </si>
  <si>
    <t>- klíčový ovladač evakuační jízdy ve výchozí stanici</t>
  </si>
  <si>
    <t>Klecové dveře</t>
  </si>
  <si>
    <t xml:space="preserve">- automatické centrální 2dílné </t>
  </si>
  <si>
    <t>- světlý rozměr 800/2000 mm</t>
  </si>
  <si>
    <t>- křídla plná, komaxitový nástřik RAL dle výběru investora</t>
  </si>
  <si>
    <t>- standardní Al práh</t>
  </si>
  <si>
    <t>D+M Šachetní dveře  v portálu vybavené bezpečnostním prvky</t>
  </si>
  <si>
    <t>Šachetní dveře</t>
  </si>
  <si>
    <t>- křídla a zárubně komaxitový nástřik RAL dle výběru investora</t>
  </si>
  <si>
    <t>- standardní Al prahy</t>
  </si>
  <si>
    <t xml:space="preserve">D+M Výtahový stroj  s odpruženým roštěm </t>
  </si>
  <si>
    <t>TECHNICKÁ DATA VÝTAHU</t>
  </si>
  <si>
    <t>Typ výtahu  TOV 450/0,63</t>
  </si>
  <si>
    <t>Třída výtahu   I.</t>
  </si>
  <si>
    <t xml:space="preserve">Nosnost  450 kg, 5 osob </t>
  </si>
  <si>
    <t>Jmenovitá rychlost  0,63 m/s</t>
  </si>
  <si>
    <t>Dopravní zdvih  12,32 m</t>
  </si>
  <si>
    <t>Stanice / nástupiště  4/4 neprůchozí</t>
  </si>
  <si>
    <t>Systém řízení  jednosměrné sběrné</t>
  </si>
  <si>
    <t>Výtahový stroj  bezpřevodový, TK ? 210 mm</t>
  </si>
  <si>
    <t>El. motor  VVVF - 2 kW</t>
  </si>
  <si>
    <t xml:space="preserve">Nosné prostředky  ocelové lano </t>
  </si>
  <si>
    <t>Klec výtahu  neprůchozí 1160 x 970 x 2100 mm</t>
  </si>
  <si>
    <t>Vyvažovací závaží  skládané v rámu</t>
  </si>
  <si>
    <t xml:space="preserve">Závěs klece  spodní pevný </t>
  </si>
  <si>
    <t>Závěs vyvaž. závaží  horní pružinový</t>
  </si>
  <si>
    <t xml:space="preserve">Zachycovače - klec  obousměrné </t>
  </si>
  <si>
    <t xml:space="preserve">Zařízení proti nadměrnému pohybu klece vzhůru - ano </t>
  </si>
  <si>
    <t xml:space="preserve">Omezovač rychlosti  s elektronickým rozhraním </t>
  </si>
  <si>
    <t>Nárazníky  např. EN2 100 x 80, 1 + 1 ks</t>
  </si>
  <si>
    <t>Šachetní dveře  automatické centrální 2dílné 800/2000 mm</t>
  </si>
  <si>
    <t>Kabinové dveře                               automatické centrální 2dílné 800/2000 mm</t>
  </si>
  <si>
    <t xml:space="preserve">Strojovna výtahu  bez strojovny, stroj v hlavě výtahové šachty </t>
  </si>
  <si>
    <t>Prostředí výtahu normální, čl. 0.4.16 ČSN EN 81 - 20</t>
  </si>
  <si>
    <t>Připojeno na soustavu  3  N  PE ~ 50 Hz, 400 V</t>
  </si>
  <si>
    <t xml:space="preserve">El. instalace  kabely s izolací se sníženou hořlavostí kategorie C </t>
  </si>
  <si>
    <t xml:space="preserve"> (ČSN IEC 332-3)</t>
  </si>
  <si>
    <t xml:space="preserve">Rozvaděč výtahu  mikroprocesorový, frekvenční řízení, </t>
  </si>
  <si>
    <t xml:space="preserve"> nouzový automatický sjezd při výpadku proudu</t>
  </si>
  <si>
    <t>Hlavní vypínač   součást rozvaděče</t>
  </si>
  <si>
    <t xml:space="preserve">Jištění v rozvaděči                           13 A  </t>
  </si>
  <si>
    <t>Ochrana před úrazem                    automatickým odpojením - ČSN 33 2000-4-41 ed.2 čl. 411         elektrickým proudem                       malým napětím- PELV- ČSN 33 2000-4-41 ed.2 čl. 414</t>
  </si>
  <si>
    <t>součástí je 1 ks M+D   PHP</t>
  </si>
  <si>
    <t>02 Osobní  výtah</t>
  </si>
  <si>
    <t>799</t>
  </si>
  <si>
    <t>Ostatní</t>
  </si>
  <si>
    <t>R10</t>
  </si>
  <si>
    <t xml:space="preserve">Realizační dokumentace zhotovitele </t>
  </si>
  <si>
    <t xml:space="preserve">Realizační a dílenskou dokumentaci musí zhotovitel zajistit za tímto účelem:    </t>
  </si>
  <si>
    <t xml:space="preserve">upřesnění prováděcí dokumentace na základě konkrétních typu materiálů, technologických postupů, strojů a zařízení, vytýčení stávajících inženýrských sítí, provedených průzkumů    </t>
  </si>
  <si>
    <t xml:space="preserve">potřeba podrobnějšího zpracování projektové dokumentace do větších podrobností, případně kde bude potřebné přizpůsobení dokumentace pro speciální technologické postupy (např. dílenské výkresy, detaily, výkresy výztuže a podrobné statické výpočty prefabrikátů, výkresy tesařských konstrukcí, podložené statickými výpočty, výkresy profesních částí, podrobné technologické postupy vybraných činností).    </t>
  </si>
  <si>
    <t xml:space="preserve">koordinace realizační dokumentace s dokumentací souvisejících investic.    </t>
  </si>
  <si>
    <t xml:space="preserve">Detaily, dílenská dokumentace, výkresy výztuže, podrobné statické  výpočty veškerých nosných konstrukcí , výkresy profesních částí, za dodržení projektové dokumentace pro DSP a vysoutěženého výkazu výměr . Koordinace s proejkty souvisejíchc investic .     </t>
  </si>
  <si>
    <t>R11</t>
  </si>
  <si>
    <t xml:space="preserve">Dočasná dopravní opatření </t>
  </si>
  <si>
    <t xml:space="preserve">Položka zahrnuje náklady na projektovou přípravu, projednání, pronájem a instalaci dopravního značení včetně údržby během výstavby pro zajištění bezpečného vstupu pracovníků a materiálu do objektu. Zhotovitel vypracuje Projektová příprava, projednání, pronájem a instalace. Zhotovitel vypracuje a projedná na příslušném dopravním inspektorátu projekt dopravního značení. Dále zajistí projednání zvláštního užívání komunikace, ostatních veřejných ploch . Pronájem a instalace dopravního značení a světelné signalizace, jejich rozmístění a přemísťování a jejich údržba v průběhu výstavby včetně následného odstranění po ukončení stavebních prací. Fakturováno bude postupně po provedení jednotlivých dílčích částí stavby.    </t>
  </si>
  <si>
    <t xml:space="preserve">Součástí této položky jsou i náklady na další činnosti a požadavky stavby    </t>
  </si>
  <si>
    <t>R12</t>
  </si>
  <si>
    <t xml:space="preserve">Vybudování zařízení staveniště </t>
  </si>
  <si>
    <t xml:space="preserve">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 včetně oplocení .   </t>
  </si>
  <si>
    <t>R13</t>
  </si>
  <si>
    <t xml:space="preserve">Provoz zařízení staveniště </t>
  </si>
  <si>
    <t xml:space="preserve">Náklady na vybavení objektů zařízení staveniště, ostraha staveniště,  odovodnění staveniště, náklady na energie spotřebované dodavatelem v rámci provozu zařízení staveniště, náklady na potřebný úklid v prostorách zařízení staveniště, náklady na nutnou údržbu a opravy na objektech zařízení staveniště a na přípojkách energií, osvětlení staveniště.    </t>
  </si>
  <si>
    <t>R14</t>
  </si>
  <si>
    <t xml:space="preserve">Odstranění zařízení staveniště </t>
  </si>
  <si>
    <t xml:space="preserve">Odstranění objektů zařízení staveniště včetně přípojek energií a jejich odvoz. Položka zahrnuje i náklady na úpravu povrchů po odstranění zařízení staveniště a úklid ploch, na kterých bylo zařízení staveniště provozováno. Uvedení území do původního stavu .    </t>
  </si>
  <si>
    <t>R15</t>
  </si>
  <si>
    <t xml:space="preserve">Koordinační a kompletační činnost, </t>
  </si>
  <si>
    <t xml:space="preserve">Koordinační a kompletační činnost celé stavby. Náklady na ztížené podmínky provádění tam, kde jsou stavební práce zcela nebo zčásti omezovány provozem okolí stavby . Jde zejména o zvýšené náklady v důsledku nezbytného respektování stávajícího užívání části objektu objednatelem, práce ovlivňující vyhlášky , KHS, HZS, ŽP atd.   ovlivňující stavební práce apod. Režijní náklady stavby vyplývající z plnění podmínek uvedených ve smlouvě o dílo.    </t>
  </si>
  <si>
    <t>R2</t>
  </si>
  <si>
    <t>Bezpečnostní opatření při výstavbě dle plánu BOZP přípravná faze</t>
  </si>
  <si>
    <t xml:space="preserve">Instalace bezpečnostních prvků při výstavbě. Dle plánu BOZP .Budované konstrukce  stavby musí být zajištěny zábranami proti pádu osob, za snížené viditelnosti musí být opatřeny osvětlením. Veškeré prostory stavby musí být zajištěny proti vstupu nepovolaných osob. Rozsah dle konkrétního postupu prací. Fakturováno bude postupně po provedení jednotlivých částí stavby.    </t>
  </si>
  <si>
    <t xml:space="preserve">Součástí této položky jsou i náklady na další činnosti a požadavky pro BOZP,PO,    </t>
  </si>
  <si>
    <t>R4</t>
  </si>
  <si>
    <t xml:space="preserve">Průběžná fotodokumentace stavby </t>
  </si>
  <si>
    <t xml:space="preserve">Podrobná fotodokumentace průběhu výstavby - položka zahrnuje náklady na zřízení foto nebo video dokumentace a jej archivaci. Fotodokumentace zachytí průběh výstavby </t>
  </si>
  <si>
    <t xml:space="preserve"> Fotodokumentace bude členěna přehledně dle  definice TDI.    </t>
  </si>
  <si>
    <t>R5</t>
  </si>
  <si>
    <t xml:space="preserve">Zkoušky a revize </t>
  </si>
  <si>
    <t xml:space="preserve">Náklady zhotovitele, související s prováděním zkoušek a revizí předepsaných technickými normami nebo objednatelem a které jsou pro provedení díla nezbytné.    </t>
  </si>
  <si>
    <t>R7</t>
  </si>
  <si>
    <t xml:space="preserve">Náklady na vyhotovení dokumentace skutečného provedení stavby a její předání objednateli v požadované formě a požadovaném počtu.    </t>
  </si>
  <si>
    <t>OPN</t>
  </si>
  <si>
    <t>05 OPN</t>
  </si>
  <si>
    <t>01  VRN, OPN - BEZ ELEKTRO</t>
  </si>
  <si>
    <t>2020_120 Knihovna - rekonstrukce výtahů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</si>
</sst>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30">
    <font>
      <sz val="10"/>
      <name val="Arial CE"/>
      <family val="2"/>
    </font>
    <font>
      <sz val="10"/>
      <name val="Arial"/>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10"/>
      <name val="Arial CE"/>
      <family val="2"/>
    </font>
    <font>
      <sz val="9"/>
      <name val="Arial CE"/>
      <family val="2"/>
    </font>
    <font>
      <b/>
      <sz val="9"/>
      <name val="Arial CE"/>
      <family val="2"/>
    </font>
    <font>
      <sz val="1"/>
      <name val="Arial"/>
      <family val="2"/>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10"/>
      <color indexed="10"/>
      <name val="Arial"/>
      <family val="2"/>
    </font>
    <font>
      <b/>
      <u val="single"/>
      <sz val="10"/>
      <name val="Arial"/>
      <family val="2"/>
    </font>
    <font>
      <u val="single"/>
      <sz val="10"/>
      <name val="Arial"/>
      <family val="2"/>
    </font>
    <font>
      <b/>
      <i/>
      <sz val="10"/>
      <name val="Arial"/>
      <family val="2"/>
    </font>
    <font>
      <b/>
      <sz val="4"/>
      <color indexed="22"/>
      <name val="Arial"/>
      <family val="2"/>
    </font>
    <font>
      <sz val="10"/>
      <color indexed="9"/>
      <name val="Arial"/>
      <family val="2"/>
    </font>
    <font>
      <sz val="8"/>
      <name val="Arial"/>
      <family val="2"/>
    </font>
    <font>
      <b/>
      <sz val="8"/>
      <name val="Arial"/>
      <family val="2"/>
    </font>
    <font>
      <sz val="8"/>
      <color indexed="9"/>
      <name val="Arial"/>
      <family val="2"/>
    </font>
    <font>
      <sz val="8"/>
      <color indexed="12"/>
      <name val="Arial"/>
      <family val="2"/>
    </font>
    <font>
      <sz val="4"/>
      <color indexed="9"/>
      <name val="Arial"/>
      <family val="2"/>
    </font>
    <font>
      <sz val="4"/>
      <color indexed="22"/>
      <name val="Arial"/>
      <family val="2"/>
    </font>
    <font>
      <i/>
      <sz val="8"/>
      <name val="Arial"/>
      <family val="2"/>
    </font>
    <font>
      <i/>
      <sz val="9"/>
      <name val="Arial"/>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thin"/>
      <top style="medium"/>
      <bottom style="medium"/>
    </border>
    <border>
      <left style="double"/>
      <right style="thin"/>
      <top style="thin"/>
      <bottom style="thin"/>
    </border>
    <border>
      <left style="thin"/>
      <right style="thin"/>
      <top style="thin"/>
      <bottom/>
    </border>
    <border>
      <left style="double"/>
      <right style="thin"/>
      <top style="thin"/>
      <bottom/>
    </border>
    <border>
      <left style="thin"/>
      <right style="double"/>
      <top style="thin"/>
      <bottom style="thin"/>
    </border>
    <border>
      <left style="double"/>
      <right/>
      <top style="double"/>
      <bottom/>
    </border>
    <border>
      <left/>
      <right/>
      <top style="double"/>
      <bottom/>
    </border>
    <border>
      <left style="thin"/>
      <right/>
      <top style="double"/>
      <bottom/>
    </border>
    <border>
      <left/>
      <right style="double"/>
      <top style="double"/>
      <bottom/>
    </border>
    <border>
      <left style="double"/>
      <right/>
      <top/>
      <bottom style="double"/>
    </border>
    <border>
      <left/>
      <right/>
      <top/>
      <bottom style="double"/>
    </border>
    <border>
      <left style="thin"/>
      <right/>
      <top/>
      <bottom style="double"/>
    </border>
    <border>
      <left/>
      <right style="double"/>
      <top/>
      <bottom style="double"/>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01">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5" fillId="2" borderId="1" xfId="0" applyFont="1" applyFill="1" applyBorder="1"/>
    <xf numFmtId="0" fontId="3" fillId="3" borderId="2" xfId="0" applyFont="1" applyFill="1" applyBorder="1" applyAlignment="1" applyProtection="1">
      <alignment horizontal="left"/>
      <protection locked="0"/>
    </xf>
    <xf numFmtId="0" fontId="3" fillId="3" borderId="3" xfId="0" applyFont="1" applyFill="1" applyBorder="1" applyAlignment="1" applyProtection="1">
      <alignment horizontal="left"/>
      <protection locked="0"/>
    </xf>
    <xf numFmtId="0" fontId="5" fillId="2" borderId="4" xfId="0" applyFont="1" applyFill="1" applyBorder="1"/>
    <xf numFmtId="0" fontId="3" fillId="3" borderId="5"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2" borderId="10" xfId="0" applyFont="1" applyFill="1" applyBorder="1"/>
    <xf numFmtId="0" fontId="0" fillId="3" borderId="11"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6" fillId="2" borderId="0" xfId="0" applyFont="1" applyFill="1"/>
    <xf numFmtId="0" fontId="7" fillId="2" borderId="0" xfId="0" applyFont="1" applyFill="1" applyAlignment="1">
      <alignment horizontal="left" wrapText="1"/>
    </xf>
    <xf numFmtId="0" fontId="9" fillId="0" borderId="0" xfId="0" applyFont="1"/>
    <xf numFmtId="0" fontId="1" fillId="0" borderId="0" xfId="0" applyFont="1"/>
    <xf numFmtId="0" fontId="1" fillId="0" borderId="0" xfId="0" applyFont="1" applyAlignment="1">
      <alignment/>
    </xf>
    <xf numFmtId="0" fontId="10" fillId="0" borderId="0" xfId="0" applyFont="1"/>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xf>
    <xf numFmtId="0" fontId="11" fillId="0" borderId="0" xfId="0" applyFont="1" applyAlignment="1">
      <alignment horizontal="right"/>
    </xf>
    <xf numFmtId="14" fontId="11" fillId="0" borderId="0" xfId="0" applyNumberFormat="1" applyFont="1" applyAlignment="1">
      <alignment horizontal="left"/>
    </xf>
    <xf numFmtId="0" fontId="12" fillId="0" borderId="0" xfId="0" applyFont="1" applyAlignment="1">
      <alignment horizontal="right"/>
    </xf>
    <xf numFmtId="49" fontId="1" fillId="0" borderId="0" xfId="0" applyNumberFormat="1" applyFont="1"/>
    <xf numFmtId="0" fontId="13" fillId="0" borderId="0" xfId="0" applyFont="1" applyAlignment="1">
      <alignment horizontal="right"/>
    </xf>
    <xf numFmtId="49" fontId="14" fillId="0" borderId="0" xfId="0" applyNumberFormat="1" applyFont="1" applyAlignment="1" applyProtection="1">
      <alignment horizontal="left"/>
      <protection locked="0"/>
    </xf>
    <xf numFmtId="0" fontId="14" fillId="0" borderId="0" xfId="0" applyFont="1" applyAlignment="1">
      <alignment horizontal="left"/>
    </xf>
    <xf numFmtId="0" fontId="15" fillId="0" borderId="0" xfId="0" applyFont="1"/>
    <xf numFmtId="0" fontId="15" fillId="0" borderId="0" xfId="0" applyFont="1" applyAlignment="1">
      <alignment/>
    </xf>
    <xf numFmtId="0" fontId="1" fillId="0" borderId="0" xfId="0" applyFont="1" applyAlignment="1">
      <alignment horizontal="right"/>
    </xf>
    <xf numFmtId="0" fontId="15" fillId="0" borderId="0" xfId="0" applyFont="1" applyAlignment="1">
      <alignment horizontal="right"/>
    </xf>
    <xf numFmtId="49" fontId="1" fillId="0" borderId="0" xfId="0" applyNumberFormat="1" applyFont="1" applyAlignment="1">
      <alignment horizontal="left"/>
    </xf>
    <xf numFmtId="0" fontId="1" fillId="0" borderId="0" xfId="0" applyFont="1" applyAlignment="1">
      <alignment horizontal="left"/>
    </xf>
    <xf numFmtId="0" fontId="12" fillId="4" borderId="7" xfId="0" applyFont="1" applyFill="1" applyBorder="1" applyAlignment="1">
      <alignment wrapText="1"/>
    </xf>
    <xf numFmtId="0" fontId="12" fillId="4" borderId="8" xfId="0" applyFont="1" applyFill="1" applyBorder="1" applyAlignment="1">
      <alignment wrapText="1"/>
    </xf>
    <xf numFmtId="0" fontId="12" fillId="4" borderId="13" xfId="0" applyFont="1" applyFill="1" applyBorder="1" applyAlignment="1">
      <alignment wrapText="1"/>
    </xf>
    <xf numFmtId="0" fontId="12" fillId="4" borderId="7" xfId="0" applyFont="1" applyFill="1" applyBorder="1" applyAlignment="1">
      <alignment horizontal="right" wrapText="1"/>
    </xf>
    <xf numFmtId="0" fontId="1" fillId="4" borderId="8" xfId="0" applyFont="1" applyFill="1" applyBorder="1" applyAlignment="1">
      <alignment/>
    </xf>
    <xf numFmtId="0" fontId="12" fillId="4" borderId="8" xfId="0" applyFont="1" applyFill="1" applyBorder="1" applyAlignment="1">
      <alignment horizontal="right" wrapText="1"/>
    </xf>
    <xf numFmtId="0" fontId="12" fillId="4" borderId="13" xfId="0" applyFont="1" applyFill="1" applyBorder="1" applyAlignment="1">
      <alignment horizontal="right" vertical="center"/>
    </xf>
    <xf numFmtId="0" fontId="12" fillId="2" borderId="0" xfId="0" applyFont="1" applyFill="1" applyBorder="1" applyAlignment="1">
      <alignment horizontal="right" wrapText="1"/>
    </xf>
    <xf numFmtId="0" fontId="1" fillId="0" borderId="1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15" xfId="0" applyFont="1" applyBorder="1" applyAlignment="1">
      <alignment vertical="center"/>
    </xf>
    <xf numFmtId="4" fontId="1" fillId="0" borderId="16" xfId="0" applyNumberFormat="1" applyFont="1" applyBorder="1" applyAlignment="1">
      <alignment horizontal="right" vertical="center"/>
    </xf>
    <xf numFmtId="4" fontId="1" fillId="0" borderId="17" xfId="0" applyNumberFormat="1" applyFont="1" applyBorder="1" applyAlignment="1">
      <alignment horizontal="right" vertical="center"/>
    </xf>
    <xf numFmtId="4" fontId="1" fillId="0" borderId="17" xfId="0" applyNumberFormat="1" applyFont="1" applyBorder="1" applyAlignment="1">
      <alignment horizontal="right" vertical="center"/>
    </xf>
    <xf numFmtId="4" fontId="1" fillId="0" borderId="18" xfId="0" applyNumberFormat="1" applyFont="1" applyBorder="1" applyAlignment="1">
      <alignment horizontal="right" vertical="center"/>
    </xf>
    <xf numFmtId="4" fontId="1" fillId="2" borderId="0" xfId="0" applyNumberFormat="1" applyFont="1" applyFill="1" applyBorder="1" applyAlignment="1">
      <alignment vertical="center"/>
    </xf>
    <xf numFmtId="4" fontId="1" fillId="0" borderId="14"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15" xfId="0" applyNumberFormat="1" applyFont="1" applyBorder="1" applyAlignment="1">
      <alignment horizontal="right" vertical="center"/>
    </xf>
    <xf numFmtId="0" fontId="1" fillId="3" borderId="0" xfId="0" applyFont="1" applyFill="1" applyBorder="1" applyAlignment="1" applyProtection="1">
      <alignment horizontal="right" vertical="center"/>
      <protection locked="0"/>
    </xf>
    <xf numFmtId="0" fontId="1" fillId="0" borderId="15" xfId="0" applyFont="1" applyBorder="1" applyAlignment="1">
      <alignment horizontal="right" vertical="center"/>
    </xf>
    <xf numFmtId="4" fontId="1" fillId="0" borderId="19" xfId="0" applyNumberFormat="1" applyFont="1" applyBorder="1" applyAlignment="1">
      <alignment horizontal="right" vertical="center"/>
    </xf>
    <xf numFmtId="4" fontId="1" fillId="0" borderId="20" xfId="0" applyNumberFormat="1" applyFont="1" applyBorder="1" applyAlignment="1">
      <alignment horizontal="right" vertical="center"/>
    </xf>
    <xf numFmtId="4" fontId="1" fillId="0" borderId="20" xfId="0" applyNumberFormat="1" applyFont="1" applyBorder="1" applyAlignment="1">
      <alignment horizontal="right" vertical="center"/>
    </xf>
    <xf numFmtId="0" fontId="1" fillId="0" borderId="21" xfId="0" applyFont="1" applyBorder="1" applyAlignment="1">
      <alignment horizontal="right" vertical="center"/>
    </xf>
    <xf numFmtId="0" fontId="14" fillId="4" borderId="7" xfId="0" applyFont="1" applyFill="1" applyBorder="1" applyAlignment="1">
      <alignment vertical="center"/>
    </xf>
    <xf numFmtId="0" fontId="15" fillId="4" borderId="8" xfId="0" applyFont="1" applyFill="1" applyBorder="1" applyAlignment="1">
      <alignment vertical="center"/>
    </xf>
    <xf numFmtId="0" fontId="1" fillId="4" borderId="8" xfId="0" applyFont="1" applyFill="1" applyBorder="1" applyAlignment="1">
      <alignment vertical="center"/>
    </xf>
    <xf numFmtId="4" fontId="14" fillId="4" borderId="22" xfId="0" applyNumberFormat="1" applyFont="1" applyFill="1" applyBorder="1" applyAlignment="1">
      <alignment horizontal="right" vertical="center"/>
    </xf>
    <xf numFmtId="4" fontId="14" fillId="4" borderId="23" xfId="0" applyNumberFormat="1" applyFont="1" applyFill="1" applyBorder="1" applyAlignment="1">
      <alignment horizontal="right" vertical="center"/>
    </xf>
    <xf numFmtId="4" fontId="14" fillId="4" borderId="23" xfId="0" applyNumberFormat="1" applyFont="1" applyFill="1" applyBorder="1" applyAlignment="1">
      <alignment horizontal="right" vertical="center"/>
    </xf>
    <xf numFmtId="0" fontId="1" fillId="4" borderId="24" xfId="0" applyFont="1" applyFill="1" applyBorder="1" applyAlignment="1">
      <alignment horizontal="right" vertical="center"/>
    </xf>
    <xf numFmtId="4" fontId="15" fillId="2" borderId="0" xfId="0" applyNumberFormat="1" applyFont="1" applyFill="1" applyBorder="1" applyAlignment="1">
      <alignment vertical="center"/>
    </xf>
    <xf numFmtId="0" fontId="10" fillId="0" borderId="0" xfId="0" applyFont="1" applyAlignment="1">
      <alignment horizontal="center"/>
    </xf>
    <xf numFmtId="4" fontId="1" fillId="0" borderId="0" xfId="0" applyNumberFormat="1" applyFont="1"/>
    <xf numFmtId="0" fontId="12" fillId="4" borderId="7" xfId="0" applyFont="1" applyFill="1" applyBorder="1" applyAlignment="1">
      <alignment vertical="center"/>
    </xf>
    <xf numFmtId="0" fontId="15" fillId="4" borderId="5" xfId="0" applyFont="1" applyFill="1" applyBorder="1" applyAlignment="1">
      <alignment vertical="center" wrapText="1"/>
    </xf>
    <xf numFmtId="0" fontId="15" fillId="4" borderId="7"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1" fillId="0" borderId="16" xfId="0" applyNumberFormat="1" applyFont="1" applyBorder="1" applyAlignment="1">
      <alignment horizontal="left"/>
    </xf>
    <xf numFmtId="0" fontId="11" fillId="0" borderId="8" xfId="0" applyFont="1" applyBorder="1" applyAlignment="1">
      <alignment horizontal="left" shrinkToFit="1"/>
    </xf>
    <xf numFmtId="0" fontId="11" fillId="0" borderId="13" xfId="0" applyFont="1" applyBorder="1" applyAlignment="1">
      <alignment horizontal="left" shrinkToFit="1"/>
    </xf>
    <xf numFmtId="164" fontId="11" fillId="0" borderId="26" xfId="0" applyNumberFormat="1" applyFont="1" applyBorder="1"/>
    <xf numFmtId="3" fontId="12" fillId="0" borderId="16" xfId="0" applyNumberFormat="1" applyFont="1" applyBorder="1" applyAlignment="1">
      <alignment horizontal="right"/>
    </xf>
    <xf numFmtId="3" fontId="11" fillId="0" borderId="27" xfId="0" applyNumberFormat="1" applyFont="1" applyBorder="1" applyAlignment="1">
      <alignment horizontal="right"/>
    </xf>
    <xf numFmtId="3" fontId="11" fillId="3" borderId="26" xfId="0" applyNumberFormat="1" applyFont="1" applyFill="1" applyBorder="1" applyAlignment="1" applyProtection="1">
      <alignment horizontal="right"/>
      <protection locked="0"/>
    </xf>
    <xf numFmtId="0" fontId="12" fillId="2" borderId="7" xfId="0" applyFont="1" applyFill="1" applyBorder="1" applyAlignment="1">
      <alignment vertical="center"/>
    </xf>
    <xf numFmtId="49" fontId="12" fillId="2" borderId="8" xfId="0" applyNumberFormat="1" applyFont="1" applyFill="1" applyBorder="1" applyAlignment="1">
      <alignment horizontal="left" vertical="center"/>
    </xf>
    <xf numFmtId="0" fontId="12" fillId="2" borderId="13" xfId="0" applyFont="1" applyFill="1" applyBorder="1" applyAlignment="1">
      <alignment vertical="center"/>
    </xf>
    <xf numFmtId="164" fontId="11" fillId="0" borderId="5" xfId="0" applyNumberFormat="1" applyFont="1" applyBorder="1"/>
    <xf numFmtId="3" fontId="12" fillId="2" borderId="28" xfId="0" applyNumberFormat="1" applyFont="1" applyFill="1" applyBorder="1" applyAlignment="1">
      <alignment horizontal="right" vertical="center"/>
    </xf>
    <xf numFmtId="3" fontId="12" fillId="2" borderId="25" xfId="0" applyNumberFormat="1" applyFont="1" applyFill="1" applyBorder="1" applyAlignment="1">
      <alignment horizontal="right" vertical="center"/>
    </xf>
    <xf numFmtId="3" fontId="12" fillId="2" borderId="7"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0" fontId="1" fillId="0" borderId="0" xfId="0" applyFont="1" applyAlignment="1">
      <alignment horizontal="left" vertical="top" wrapText="1"/>
    </xf>
    <xf numFmtId="0" fontId="15" fillId="0" borderId="0" xfId="0" applyFont="1" applyAlignment="1">
      <alignment horizontal="left" vertical="top"/>
    </xf>
    <xf numFmtId="0" fontId="16" fillId="3" borderId="7" xfId="0" applyFont="1" applyFill="1" applyBorder="1" applyAlignment="1" applyProtection="1">
      <alignment vertical="top" wrapText="1"/>
      <protection locked="0"/>
    </xf>
    <xf numFmtId="0" fontId="16" fillId="3" borderId="8" xfId="0" applyFont="1" applyFill="1" applyBorder="1" applyAlignment="1" applyProtection="1">
      <alignment vertical="top" wrapText="1"/>
      <protection locked="0"/>
    </xf>
    <xf numFmtId="0" fontId="16" fillId="3" borderId="13" xfId="0" applyFont="1" applyFill="1" applyBorder="1" applyAlignment="1" applyProtection="1">
      <alignment vertical="top" wrapText="1"/>
      <protection locked="0"/>
    </xf>
    <xf numFmtId="0" fontId="1" fillId="0" borderId="0" xfId="0" applyFont="1" applyBorder="1"/>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left"/>
    </xf>
    <xf numFmtId="0" fontId="14" fillId="0" borderId="0" xfId="20" applyFont="1" applyAlignment="1">
      <alignment horizontal="left"/>
      <protection/>
    </xf>
    <xf numFmtId="0" fontId="1" fillId="0" borderId="0" xfId="20" applyFont="1">
      <alignment/>
      <protection/>
    </xf>
    <xf numFmtId="0" fontId="17" fillId="0" borderId="0" xfId="20" applyFont="1" applyAlignment="1">
      <alignment horizontal="centerContinuous"/>
      <protection/>
    </xf>
    <xf numFmtId="0" fontId="18" fillId="0" borderId="0" xfId="20" applyFont="1" applyAlignment="1">
      <alignment horizontal="centerContinuous"/>
      <protection/>
    </xf>
    <xf numFmtId="0" fontId="18" fillId="0" borderId="0" xfId="20" applyFont="1" applyAlignment="1">
      <alignment horizontal="right"/>
      <protection/>
    </xf>
    <xf numFmtId="0" fontId="1" fillId="2" borderId="29" xfId="20" applyFont="1" applyFill="1" applyBorder="1" applyAlignment="1">
      <alignment horizontal="left"/>
      <protection/>
    </xf>
    <xf numFmtId="0" fontId="1" fillId="2" borderId="30" xfId="20" applyFont="1" applyFill="1" applyBorder="1" applyAlignment="1">
      <alignment horizontal="center"/>
      <protection/>
    </xf>
    <xf numFmtId="0" fontId="19" fillId="2" borderId="30" xfId="20" applyFont="1" applyFill="1" applyBorder="1">
      <alignment/>
      <protection/>
    </xf>
    <xf numFmtId="49" fontId="1" fillId="2" borderId="31" xfId="20" applyNumberFormat="1" applyFont="1" applyFill="1" applyBorder="1">
      <alignment/>
      <protection/>
    </xf>
    <xf numFmtId="0" fontId="1" fillId="2" borderId="30" xfId="20" applyFont="1" applyFill="1" applyBorder="1" applyAlignment="1">
      <alignment horizontal="right"/>
      <protection/>
    </xf>
    <xf numFmtId="0" fontId="1" fillId="2" borderId="30" xfId="20" applyFont="1" applyFill="1" applyBorder="1">
      <alignment/>
      <protection/>
    </xf>
    <xf numFmtId="0" fontId="1" fillId="2" borderId="32" xfId="20" applyFont="1" applyFill="1" applyBorder="1">
      <alignment/>
      <protection/>
    </xf>
    <xf numFmtId="49" fontId="1" fillId="2" borderId="33" xfId="20" applyNumberFormat="1" applyFont="1" applyFill="1" applyBorder="1" applyAlignment="1">
      <alignment horizontal="left"/>
      <protection/>
    </xf>
    <xf numFmtId="0" fontId="1" fillId="2" borderId="34" xfId="20" applyFont="1" applyFill="1" applyBorder="1" applyAlignment="1">
      <alignment horizontal="center"/>
      <protection/>
    </xf>
    <xf numFmtId="0" fontId="19" fillId="2" borderId="34" xfId="20" applyFont="1" applyFill="1" applyBorder="1">
      <alignment/>
      <protection/>
    </xf>
    <xf numFmtId="49" fontId="1" fillId="2" borderId="35" xfId="20" applyNumberFormat="1" applyFont="1" applyFill="1" applyBorder="1">
      <alignment/>
      <protection/>
    </xf>
    <xf numFmtId="0" fontId="1" fillId="2" borderId="34" xfId="20" applyFont="1" applyFill="1" applyBorder="1" applyAlignment="1">
      <alignment horizontal="right"/>
      <protection/>
    </xf>
    <xf numFmtId="0" fontId="1" fillId="2" borderId="34" xfId="20" applyFont="1" applyFill="1" applyBorder="1">
      <alignment/>
      <protection/>
    </xf>
    <xf numFmtId="0" fontId="1" fillId="2" borderId="36" xfId="20" applyFont="1" applyFill="1" applyBorder="1">
      <alignment/>
      <protection/>
    </xf>
    <xf numFmtId="0" fontId="11"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11" fillId="2" borderId="5" xfId="20" applyNumberFormat="1" applyFont="1" applyFill="1" applyBorder="1" applyAlignment="1">
      <alignment wrapText="1"/>
      <protection/>
    </xf>
    <xf numFmtId="0" fontId="11" fillId="2" borderId="13" xfId="20" applyFont="1" applyFill="1" applyBorder="1" applyAlignment="1">
      <alignment horizontal="center" wrapText="1"/>
      <protection/>
    </xf>
    <xf numFmtId="0" fontId="11" fillId="2" borderId="13" xfId="20" applyNumberFormat="1" applyFont="1" applyFill="1" applyBorder="1" applyAlignment="1">
      <alignment horizontal="center" wrapText="1"/>
      <protection/>
    </xf>
    <xf numFmtId="0" fontId="11" fillId="2" borderId="5" xfId="20" applyFont="1" applyFill="1" applyBorder="1" applyAlignment="1">
      <alignment horizontal="center" wrapText="1"/>
      <protection/>
    </xf>
    <xf numFmtId="0" fontId="1" fillId="2" borderId="5" xfId="20" applyFont="1" applyFill="1" applyBorder="1" applyAlignment="1">
      <alignment wrapText="1" shrinkToFit="1"/>
      <protection/>
    </xf>
    <xf numFmtId="0" fontId="1" fillId="0" borderId="0" xfId="20" applyFont="1" applyAlignment="1">
      <alignment wrapText="1"/>
      <protection/>
    </xf>
    <xf numFmtId="0" fontId="20" fillId="4" borderId="14" xfId="20" applyFont="1" applyFill="1" applyBorder="1" applyAlignment="1">
      <alignment horizontal="center"/>
      <protection/>
    </xf>
    <xf numFmtId="49" fontId="15" fillId="4" borderId="17" xfId="20" applyNumberFormat="1" applyFont="1" applyFill="1" applyBorder="1" applyAlignment="1">
      <alignment horizontal="left"/>
      <protection/>
    </xf>
    <xf numFmtId="0" fontId="15" fillId="4" borderId="17" xfId="20" applyFont="1" applyFill="1" applyBorder="1">
      <alignment/>
      <protection/>
    </xf>
    <xf numFmtId="0" fontId="1" fillId="4" borderId="17" xfId="20" applyFont="1" applyFill="1" applyBorder="1" applyAlignment="1">
      <alignment horizontal="center"/>
      <protection/>
    </xf>
    <xf numFmtId="0" fontId="1" fillId="4" borderId="17" xfId="20" applyNumberFormat="1" applyFont="1" applyFill="1" applyBorder="1" applyAlignment="1">
      <alignment horizontal="right"/>
      <protection/>
    </xf>
    <xf numFmtId="0" fontId="1" fillId="4" borderId="15" xfId="20" applyNumberFormat="1" applyFont="1" applyFill="1" applyBorder="1">
      <alignment/>
      <protection/>
    </xf>
    <xf numFmtId="0" fontId="1" fillId="4" borderId="16" xfId="20" applyNumberFormat="1" applyFont="1" applyFill="1" applyBorder="1">
      <alignment/>
      <protection/>
    </xf>
    <xf numFmtId="0" fontId="1" fillId="4" borderId="18" xfId="20" applyNumberFormat="1" applyFont="1" applyFill="1" applyBorder="1">
      <alignment/>
      <protection/>
    </xf>
    <xf numFmtId="0" fontId="1" fillId="4" borderId="16" xfId="20" applyFont="1" applyFill="1" applyBorder="1">
      <alignment/>
      <protection/>
    </xf>
    <xf numFmtId="0" fontId="1" fillId="4" borderId="18" xfId="20" applyFont="1" applyFill="1" applyBorder="1">
      <alignment/>
      <protection/>
    </xf>
    <xf numFmtId="0" fontId="21" fillId="0" borderId="0" xfId="20" applyFont="1">
      <alignment/>
      <protection/>
    </xf>
    <xf numFmtId="0" fontId="22" fillId="0" borderId="37" xfId="20" applyFont="1" applyBorder="1" applyAlignment="1">
      <alignment horizontal="center" vertical="top"/>
      <protection/>
    </xf>
    <xf numFmtId="49" fontId="23" fillId="0" borderId="37" xfId="20" applyNumberFormat="1" applyFont="1" applyBorder="1" applyAlignment="1">
      <alignment horizontal="left" vertical="top" shrinkToFit="1"/>
      <protection/>
    </xf>
    <xf numFmtId="0" fontId="23" fillId="0" borderId="37" xfId="20" applyFont="1" applyBorder="1" applyAlignment="1">
      <alignment vertical="top" wrapText="1"/>
      <protection/>
    </xf>
    <xf numFmtId="49" fontId="22" fillId="0" borderId="37" xfId="20" applyNumberFormat="1" applyFont="1" applyBorder="1" applyAlignment="1">
      <alignment horizontal="center" shrinkToFit="1"/>
      <protection/>
    </xf>
    <xf numFmtId="4" fontId="23" fillId="0" borderId="37" xfId="20" applyNumberFormat="1" applyFont="1" applyBorder="1" applyAlignment="1">
      <alignment horizontal="right" shrinkToFit="1"/>
      <protection/>
    </xf>
    <xf numFmtId="4" fontId="22" fillId="3" borderId="37" xfId="20" applyNumberFormat="1" applyFont="1" applyFill="1" applyBorder="1" applyAlignment="1" applyProtection="1">
      <alignment horizontal="right"/>
      <protection locked="0"/>
    </xf>
    <xf numFmtId="4" fontId="22" fillId="0" borderId="37" xfId="20" applyNumberFormat="1" applyFont="1" applyBorder="1">
      <alignment/>
      <protection/>
    </xf>
    <xf numFmtId="165" fontId="22" fillId="0" borderId="37" xfId="20" applyNumberFormat="1" applyFont="1" applyBorder="1">
      <alignment/>
      <protection/>
    </xf>
    <xf numFmtId="4" fontId="22" fillId="0" borderId="15" xfId="20" applyNumberFormat="1" applyFont="1" applyBorder="1">
      <alignment/>
      <protection/>
    </xf>
    <xf numFmtId="4" fontId="21" fillId="0" borderId="0" xfId="20" applyNumberFormat="1" applyFont="1">
      <alignment/>
      <protection/>
    </xf>
    <xf numFmtId="0" fontId="11" fillId="0" borderId="37" xfId="20" applyFont="1" applyBorder="1" applyAlignment="1">
      <alignment horizontal="center"/>
      <protection/>
    </xf>
    <xf numFmtId="49" fontId="11" fillId="0" borderId="37" xfId="20" applyNumberFormat="1" applyFont="1" applyBorder="1" applyAlignment="1">
      <alignment horizontal="left"/>
      <protection/>
    </xf>
    <xf numFmtId="0" fontId="22" fillId="5" borderId="14" xfId="20" applyNumberFormat="1" applyFont="1" applyFill="1" applyBorder="1" applyAlignment="1">
      <alignment horizontal="left" wrapText="1" indent="1"/>
      <protection/>
    </xf>
    <xf numFmtId="0" fontId="1" fillId="0" borderId="0" xfId="0" applyNumberFormat="1" applyFont="1" applyAlignment="1">
      <alignment wrapText="1"/>
    </xf>
    <xf numFmtId="0" fontId="1" fillId="0" borderId="15" xfId="0" applyNumberFormat="1" applyFont="1" applyBorder="1" applyAlignment="1">
      <alignment wrapText="1"/>
    </xf>
    <xf numFmtId="4" fontId="1" fillId="0" borderId="15" xfId="20" applyNumberFormat="1" applyFont="1" applyBorder="1">
      <alignment/>
      <protection/>
    </xf>
    <xf numFmtId="0" fontId="24" fillId="0" borderId="0" xfId="20" applyFont="1" applyAlignment="1">
      <alignment wrapText="1"/>
      <protection/>
    </xf>
    <xf numFmtId="49" fontId="22" fillId="5" borderId="14" xfId="20" applyNumberFormat="1" applyFont="1" applyFill="1" applyBorder="1" applyAlignment="1">
      <alignment horizontal="left" wrapText="1"/>
      <protection/>
    </xf>
    <xf numFmtId="49" fontId="1" fillId="0" borderId="0" xfId="0" applyNumberFormat="1" applyFont="1" applyAlignment="1">
      <alignment horizontal="left" wrapText="1"/>
    </xf>
    <xf numFmtId="4" fontId="22" fillId="5" borderId="37" xfId="20" applyNumberFormat="1" applyFont="1" applyFill="1" applyBorder="1" applyAlignment="1">
      <alignment horizontal="right" wrapText="1"/>
      <protection/>
    </xf>
    <xf numFmtId="0" fontId="25" fillId="5" borderId="14" xfId="20" applyFont="1" applyFill="1" applyBorder="1" applyAlignment="1">
      <alignment horizontal="left" wrapText="1"/>
      <protection/>
    </xf>
    <xf numFmtId="0" fontId="25" fillId="0" borderId="15" xfId="0" applyFont="1" applyBorder="1" applyAlignment="1">
      <alignment horizontal="right"/>
    </xf>
    <xf numFmtId="0" fontId="1" fillId="0" borderId="14" xfId="20" applyFont="1" applyBorder="1">
      <alignment/>
      <protection/>
    </xf>
    <xf numFmtId="0" fontId="1" fillId="0" borderId="0" xfId="20" applyFont="1" applyBorder="1">
      <alignment/>
      <protection/>
    </xf>
    <xf numFmtId="0" fontId="21" fillId="0" borderId="0" xfId="20" applyFont="1" applyAlignment="1">
      <alignment wrapText="1"/>
      <protection/>
    </xf>
    <xf numFmtId="0" fontId="26" fillId="2" borderId="7" xfId="20" applyFont="1" applyFill="1" applyBorder="1" applyAlignment="1">
      <alignment horizontal="center"/>
      <protection/>
    </xf>
    <xf numFmtId="49" fontId="19" fillId="2" borderId="8" xfId="20" applyNumberFormat="1" applyFont="1" applyFill="1" applyBorder="1" applyAlignment="1">
      <alignment horizontal="left"/>
      <protection/>
    </xf>
    <xf numFmtId="0" fontId="19" fillId="2" borderId="8" xfId="20" applyFont="1" applyFill="1" applyBorder="1" applyAlignment="1">
      <alignment horizontal="left"/>
      <protection/>
    </xf>
    <xf numFmtId="0" fontId="1" fillId="2" borderId="8" xfId="20" applyFont="1" applyFill="1" applyBorder="1" applyAlignment="1">
      <alignment horizontal="center"/>
      <protection/>
    </xf>
    <xf numFmtId="4" fontId="1" fillId="2" borderId="8" xfId="20" applyNumberFormat="1" applyFont="1" applyFill="1" applyBorder="1" applyAlignment="1">
      <alignment horizontal="right"/>
      <protection/>
    </xf>
    <xf numFmtId="4" fontId="15" fillId="2" borderId="13" xfId="20" applyNumberFormat="1" applyFont="1" applyFill="1" applyBorder="1">
      <alignment/>
      <protection/>
    </xf>
    <xf numFmtId="0" fontId="1" fillId="2" borderId="7" xfId="20" applyFont="1" applyFill="1" applyBorder="1">
      <alignment/>
      <protection/>
    </xf>
    <xf numFmtId="0" fontId="1" fillId="2" borderId="8" xfId="20" applyFont="1" applyFill="1" applyBorder="1">
      <alignment/>
      <protection/>
    </xf>
    <xf numFmtId="4" fontId="1" fillId="0" borderId="0" xfId="20" applyNumberFormat="1" applyFont="1">
      <alignment/>
      <protection/>
    </xf>
    <xf numFmtId="3" fontId="21" fillId="0" borderId="0" xfId="20" applyNumberFormat="1" applyFont="1">
      <alignment/>
      <protection/>
    </xf>
    <xf numFmtId="0" fontId="27" fillId="4" borderId="7" xfId="20" applyFont="1" applyFill="1" applyBorder="1" applyAlignment="1">
      <alignment horizontal="center"/>
      <protection/>
    </xf>
    <xf numFmtId="49" fontId="19" fillId="4" borderId="8" xfId="20" applyNumberFormat="1" applyFont="1" applyFill="1" applyBorder="1" applyAlignment="1">
      <alignment horizontal="left"/>
      <protection/>
    </xf>
    <xf numFmtId="0" fontId="19" fillId="4" borderId="8" xfId="20" applyFont="1" applyFill="1" applyBorder="1">
      <alignment/>
      <protection/>
    </xf>
    <xf numFmtId="0" fontId="1" fillId="4" borderId="8" xfId="20" applyFont="1" applyFill="1" applyBorder="1" applyAlignment="1">
      <alignment horizontal="center"/>
      <protection/>
    </xf>
    <xf numFmtId="4" fontId="1" fillId="4" borderId="8" xfId="20" applyNumberFormat="1" applyFont="1" applyFill="1" applyBorder="1" applyAlignment="1">
      <alignment horizontal="right"/>
      <protection/>
    </xf>
    <xf numFmtId="4" fontId="15" fillId="4" borderId="13" xfId="20" applyNumberFormat="1" applyFont="1" applyFill="1" applyBorder="1">
      <alignment/>
      <protection/>
    </xf>
    <xf numFmtId="0" fontId="1" fillId="4" borderId="8" xfId="20" applyFont="1" applyFill="1" applyBorder="1">
      <alignment/>
      <protection/>
    </xf>
    <xf numFmtId="3" fontId="1" fillId="0" borderId="0" xfId="20" applyNumberFormat="1" applyFont="1">
      <alignment/>
      <protection/>
    </xf>
    <xf numFmtId="0" fontId="15" fillId="0" borderId="0" xfId="20" applyFont="1">
      <alignment/>
      <protection/>
    </xf>
    <xf numFmtId="0" fontId="16" fillId="3" borderId="7" xfId="20" applyFont="1" applyFill="1" applyBorder="1" applyAlignment="1" applyProtection="1">
      <alignment vertical="top" wrapText="1"/>
      <protection locked="0"/>
    </xf>
    <xf numFmtId="0" fontId="16" fillId="3" borderId="8" xfId="20" applyFont="1" applyFill="1" applyBorder="1" applyAlignment="1" applyProtection="1">
      <alignment vertical="top" wrapText="1"/>
      <protection locked="0"/>
    </xf>
    <xf numFmtId="0" fontId="16" fillId="3" borderId="13" xfId="20" applyFont="1" applyFill="1" applyBorder="1" applyAlignment="1" applyProtection="1">
      <alignment vertical="top" wrapText="1"/>
      <protection locked="0"/>
    </xf>
    <xf numFmtId="0" fontId="28" fillId="0" borderId="0" xfId="20" applyFont="1" applyAlignment="1">
      <alignment/>
      <protection/>
    </xf>
    <xf numFmtId="0" fontId="29" fillId="0" borderId="0" xfId="20" applyFont="1" applyBorder="1">
      <alignment/>
      <protection/>
    </xf>
    <xf numFmtId="3" fontId="29" fillId="0" borderId="0" xfId="20" applyNumberFormat="1" applyFont="1" applyBorder="1" applyAlignment="1">
      <alignment horizontal="right"/>
      <protection/>
    </xf>
    <xf numFmtId="4" fontId="29" fillId="0" borderId="0" xfId="20" applyNumberFormat="1" applyFont="1" applyBorder="1">
      <alignment/>
      <protection/>
    </xf>
    <xf numFmtId="0" fontId="28" fillId="0" borderId="0" xfId="20" applyFont="1" applyBorder="1" applyAlignment="1">
      <alignment/>
      <protection/>
    </xf>
    <xf numFmtId="0" fontId="1" fillId="0" borderId="0" xfId="20" applyFont="1" applyBorder="1" applyAlignment="1">
      <alignment horizontal="right"/>
      <protection/>
    </xf>
    <xf numFmtId="46" fontId="24" fillId="0" borderId="0" xfId="20" applyNumberFormat="1" applyFont="1" applyAlignment="1">
      <alignment wrapText="1"/>
      <protection/>
    </xf>
    <xf numFmtId="4" fontId="23" fillId="3" borderId="37" xfId="20" applyNumberFormat="1" applyFont="1" applyFill="1" applyBorder="1" applyAlignment="1" applyProtection="1">
      <alignment horizontal="right" shrinkToFit="1"/>
      <protection locked="0"/>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TS\BUILDpower\MSOffice\RKPO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chazeč"/>
      <sheetName val="Stavba"/>
      <sheetName val="Rekapitulace"/>
      <sheetName val="Objekt"/>
    </sheetNames>
    <sheetDataSet>
      <sheetData sheetId="0" refreshError="1"/>
      <sheetData sheetId="1">
        <row r="94">
          <cell r="F94">
            <v>0</v>
          </cell>
        </row>
      </sheetData>
      <sheetData sheetId="2" refreshError="1"/>
      <sheetData sheetId="3"/>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topLeftCell="A1">
      <selection activeCell="B5" sqref="B5:G5"/>
    </sheetView>
  </sheetViews>
  <sheetFormatPr defaultColWidth="9.00390625" defaultRowHeight="12.75"/>
  <cols>
    <col min="1" max="1" width="23.125" style="0" customWidth="1"/>
  </cols>
  <sheetData>
    <row r="1" spans="1:16" ht="12.75">
      <c r="A1" s="1"/>
      <c r="B1" s="1"/>
      <c r="C1" s="1"/>
      <c r="D1" s="1"/>
      <c r="E1" s="1"/>
      <c r="F1" s="1"/>
      <c r="G1" s="1"/>
      <c r="H1" s="1"/>
      <c r="I1" s="1"/>
      <c r="J1" s="1"/>
      <c r="K1" s="1"/>
      <c r="L1" s="1"/>
      <c r="M1" s="1"/>
      <c r="N1" s="1"/>
      <c r="O1" s="1"/>
      <c r="P1" s="1"/>
    </row>
    <row r="2" spans="1:16" ht="15.75">
      <c r="A2" s="2" t="s">
        <v>0</v>
      </c>
      <c r="B2" s="3"/>
      <c r="C2" s="1"/>
      <c r="D2" s="1"/>
      <c r="E2" s="1"/>
      <c r="F2" s="1"/>
      <c r="G2" s="1"/>
      <c r="H2" s="1"/>
      <c r="I2" s="1"/>
      <c r="J2" s="1"/>
      <c r="K2" s="1"/>
      <c r="L2" s="1"/>
      <c r="M2" s="1"/>
      <c r="N2" s="1"/>
      <c r="O2" s="1"/>
      <c r="P2" s="1"/>
    </row>
    <row r="3" spans="1:16" ht="4.5" customHeight="1">
      <c r="A3" s="2"/>
      <c r="B3" s="3"/>
      <c r="C3" s="1"/>
      <c r="D3" s="1"/>
      <c r="E3" s="1"/>
      <c r="F3" s="1"/>
      <c r="G3" s="1"/>
      <c r="H3" s="1"/>
      <c r="I3" s="1"/>
      <c r="J3" s="1"/>
      <c r="K3" s="1"/>
      <c r="L3" s="1"/>
      <c r="M3" s="1"/>
      <c r="N3" s="1"/>
      <c r="O3" s="1"/>
      <c r="P3" s="1"/>
    </row>
    <row r="4" spans="1:16" ht="7.5" customHeight="1" thickBot="1">
      <c r="A4" s="4"/>
      <c r="B4" s="3"/>
      <c r="C4" s="1"/>
      <c r="D4" s="1"/>
      <c r="E4" s="1"/>
      <c r="F4" s="1"/>
      <c r="G4" s="1"/>
      <c r="H4" s="1"/>
      <c r="I4" s="1"/>
      <c r="J4" s="1"/>
      <c r="K4" s="1"/>
      <c r="L4" s="1"/>
      <c r="M4" s="1"/>
      <c r="N4" s="1"/>
      <c r="O4" s="1"/>
      <c r="P4" s="1"/>
    </row>
    <row r="5" spans="1:16" ht="12.75">
      <c r="A5" s="5" t="s">
        <v>1</v>
      </c>
      <c r="B5" s="6" t="s">
        <v>2</v>
      </c>
      <c r="C5" s="6"/>
      <c r="D5" s="6"/>
      <c r="E5" s="6"/>
      <c r="F5" s="6"/>
      <c r="G5" s="7"/>
      <c r="H5" s="1"/>
      <c r="I5" s="1"/>
      <c r="J5" s="1"/>
      <c r="K5" s="1"/>
      <c r="L5" s="1"/>
      <c r="M5" s="1"/>
      <c r="N5" s="1"/>
      <c r="O5" s="1"/>
      <c r="P5" s="1"/>
    </row>
    <row r="6" spans="1:16" ht="12.75">
      <c r="A6" s="8" t="s">
        <v>3</v>
      </c>
      <c r="B6" s="9"/>
      <c r="C6" s="9"/>
      <c r="D6" s="9"/>
      <c r="E6" s="9"/>
      <c r="F6" s="9"/>
      <c r="G6" s="10"/>
      <c r="H6" s="1"/>
      <c r="I6" s="1"/>
      <c r="J6" s="1"/>
      <c r="K6" s="1"/>
      <c r="L6" s="1"/>
      <c r="M6" s="1"/>
      <c r="N6" s="1"/>
      <c r="O6" s="1"/>
      <c r="P6" s="1"/>
    </row>
    <row r="7" spans="1:16" ht="12.75">
      <c r="A7" s="8" t="s">
        <v>4</v>
      </c>
      <c r="B7" s="9"/>
      <c r="C7" s="9"/>
      <c r="D7" s="9"/>
      <c r="E7" s="9"/>
      <c r="F7" s="9"/>
      <c r="G7" s="10"/>
      <c r="H7" s="1"/>
      <c r="I7" s="1"/>
      <c r="J7" s="1"/>
      <c r="K7" s="1"/>
      <c r="L7" s="1"/>
      <c r="M7" s="1"/>
      <c r="N7" s="1"/>
      <c r="O7" s="1"/>
      <c r="P7" s="1"/>
    </row>
    <row r="8" spans="1:16" ht="12.75">
      <c r="A8" s="8" t="s">
        <v>5</v>
      </c>
      <c r="B8" s="9"/>
      <c r="C8" s="9"/>
      <c r="D8" s="9"/>
      <c r="E8" s="9"/>
      <c r="F8" s="9"/>
      <c r="G8" s="10"/>
      <c r="H8" s="1"/>
      <c r="I8" s="1"/>
      <c r="J8" s="1"/>
      <c r="K8" s="1"/>
      <c r="L8" s="1"/>
      <c r="M8" s="1"/>
      <c r="N8" s="1"/>
      <c r="O8" s="1"/>
      <c r="P8" s="1"/>
    </row>
    <row r="9" spans="1:16" ht="12.75">
      <c r="A9" s="8" t="s">
        <v>6</v>
      </c>
      <c r="B9" s="9"/>
      <c r="C9" s="9"/>
      <c r="D9" s="9"/>
      <c r="E9" s="9"/>
      <c r="F9" s="9"/>
      <c r="G9" s="10"/>
      <c r="H9" s="1"/>
      <c r="I9" s="1"/>
      <c r="J9" s="1"/>
      <c r="K9" s="1"/>
      <c r="L9" s="1"/>
      <c r="M9" s="1"/>
      <c r="N9" s="1"/>
      <c r="O9" s="1"/>
      <c r="P9" s="1"/>
    </row>
    <row r="10" spans="1:16" ht="12.75">
      <c r="A10" s="8" t="s">
        <v>7</v>
      </c>
      <c r="B10" s="9"/>
      <c r="C10" s="9"/>
      <c r="D10" s="9"/>
      <c r="E10" s="9"/>
      <c r="F10" s="9"/>
      <c r="G10" s="10"/>
      <c r="H10" s="1"/>
      <c r="I10" s="1"/>
      <c r="J10" s="1"/>
      <c r="K10" s="1"/>
      <c r="L10" s="1"/>
      <c r="M10" s="1"/>
      <c r="N10" s="1"/>
      <c r="O10" s="1"/>
      <c r="P10" s="1"/>
    </row>
    <row r="11" spans="1:16" ht="12.75">
      <c r="A11" s="8" t="s">
        <v>8</v>
      </c>
      <c r="B11" s="11"/>
      <c r="C11" s="11"/>
      <c r="D11" s="11"/>
      <c r="E11" s="11"/>
      <c r="F11" s="11"/>
      <c r="G11" s="12"/>
      <c r="H11" s="1"/>
      <c r="I11" s="1"/>
      <c r="J11" s="1"/>
      <c r="K11" s="1"/>
      <c r="L11" s="1"/>
      <c r="M11" s="1"/>
      <c r="N11" s="1"/>
      <c r="O11" s="1"/>
      <c r="P11" s="1"/>
    </row>
    <row r="12" spans="1:16" ht="12.75">
      <c r="A12" s="8" t="s">
        <v>9</v>
      </c>
      <c r="B12" s="13"/>
      <c r="C12" s="14"/>
      <c r="D12" s="14"/>
      <c r="E12" s="14"/>
      <c r="F12" s="14"/>
      <c r="G12" s="15"/>
      <c r="H12" s="1"/>
      <c r="I12" s="1"/>
      <c r="J12" s="1"/>
      <c r="K12" s="1"/>
      <c r="L12" s="1"/>
      <c r="M12" s="1"/>
      <c r="N12" s="1"/>
      <c r="O12" s="1"/>
      <c r="P12" s="1"/>
    </row>
    <row r="13" spans="1:16" ht="13.5" thickBot="1">
      <c r="A13" s="16" t="s">
        <v>10</v>
      </c>
      <c r="B13" s="17"/>
      <c r="C13" s="17"/>
      <c r="D13" s="17"/>
      <c r="E13" s="17"/>
      <c r="F13" s="17"/>
      <c r="G13" s="18"/>
      <c r="H13" s="1"/>
      <c r="I13" s="1"/>
      <c r="J13" s="1"/>
      <c r="K13" s="1"/>
      <c r="L13" s="1"/>
      <c r="M13" s="1"/>
      <c r="N13" s="1"/>
      <c r="O13" s="1"/>
      <c r="P13" s="1"/>
    </row>
    <row r="14" spans="1:16" ht="12.75">
      <c r="A14" s="1"/>
      <c r="B14" s="1"/>
      <c r="C14" s="1"/>
      <c r="D14" s="1"/>
      <c r="E14" s="1"/>
      <c r="F14" s="1"/>
      <c r="G14" s="1"/>
      <c r="H14" s="1"/>
      <c r="I14" s="1"/>
      <c r="J14" s="1"/>
      <c r="K14" s="1"/>
      <c r="L14" s="1"/>
      <c r="M14" s="1"/>
      <c r="N14" s="1"/>
      <c r="O14" s="1"/>
      <c r="P14" s="1"/>
    </row>
    <row r="15" spans="1:16" ht="12.75">
      <c r="A15" s="1"/>
      <c r="B15" s="1"/>
      <c r="C15" s="1"/>
      <c r="D15" s="1"/>
      <c r="E15" s="1"/>
      <c r="F15" s="1"/>
      <c r="G15" s="1"/>
      <c r="H15" s="1"/>
      <c r="I15" s="1"/>
      <c r="J15" s="1"/>
      <c r="K15" s="1"/>
      <c r="L15" s="1"/>
      <c r="M15" s="1"/>
      <c r="N15" s="1"/>
      <c r="O15" s="1"/>
      <c r="P15" s="1"/>
    </row>
    <row r="16" spans="1:16" ht="12.75">
      <c r="A16" s="19" t="s">
        <v>11</v>
      </c>
      <c r="B16" s="1"/>
      <c r="C16" s="1"/>
      <c r="D16" s="1"/>
      <c r="E16" s="1"/>
      <c r="F16" s="1"/>
      <c r="G16" s="1"/>
      <c r="H16" s="1"/>
      <c r="I16" s="1"/>
      <c r="J16" s="1"/>
      <c r="K16" s="1"/>
      <c r="L16" s="1"/>
      <c r="M16" s="1"/>
      <c r="N16" s="1"/>
      <c r="O16" s="1"/>
      <c r="P16" s="1"/>
    </row>
    <row r="17" spans="1:16" ht="72.75" customHeight="1">
      <c r="A17" s="20" t="s">
        <v>12</v>
      </c>
      <c r="B17" s="20"/>
      <c r="C17" s="20"/>
      <c r="D17" s="20"/>
      <c r="E17" s="20"/>
      <c r="F17" s="20"/>
      <c r="G17" s="20"/>
      <c r="H17" s="1"/>
      <c r="I17" s="1"/>
      <c r="J17" s="1"/>
      <c r="K17" s="1"/>
      <c r="L17" s="1"/>
      <c r="M17" s="1"/>
      <c r="N17" s="1"/>
      <c r="O17" s="1"/>
      <c r="P17" s="1"/>
    </row>
    <row r="18" spans="1:16" ht="28.5" customHeight="1">
      <c r="A18" s="20" t="s">
        <v>13</v>
      </c>
      <c r="B18" s="20"/>
      <c r="C18" s="20"/>
      <c r="D18" s="20"/>
      <c r="E18" s="20"/>
      <c r="F18" s="20"/>
      <c r="G18" s="20"/>
      <c r="H18" s="1"/>
      <c r="I18" s="1"/>
      <c r="J18" s="1"/>
      <c r="K18" s="1"/>
      <c r="L18" s="1"/>
      <c r="M18" s="1"/>
      <c r="N18" s="1"/>
      <c r="O18" s="1"/>
      <c r="P18" s="1"/>
    </row>
    <row r="19" spans="1:16" ht="12.75">
      <c r="A19" s="1"/>
      <c r="B19" s="1"/>
      <c r="C19" s="1"/>
      <c r="D19" s="1"/>
      <c r="E19" s="1"/>
      <c r="F19" s="1"/>
      <c r="G19" s="1"/>
      <c r="H19" s="1"/>
      <c r="I19" s="1"/>
      <c r="J19" s="1"/>
      <c r="K19" s="1"/>
      <c r="L19" s="1"/>
      <c r="M19" s="1"/>
      <c r="N19" s="1"/>
      <c r="O19" s="1"/>
      <c r="P19" s="1"/>
    </row>
    <row r="20" spans="1:16" ht="12.75">
      <c r="A20" s="1"/>
      <c r="B20" s="1"/>
      <c r="C20" s="1"/>
      <c r="D20" s="1"/>
      <c r="E20" s="1"/>
      <c r="F20" s="1"/>
      <c r="G20" s="1"/>
      <c r="H20" s="1"/>
      <c r="I20" s="1"/>
      <c r="J20" s="1"/>
      <c r="K20" s="1"/>
      <c r="L20" s="1"/>
      <c r="M20" s="1"/>
      <c r="N20" s="1"/>
      <c r="O20" s="1"/>
      <c r="P20" s="1"/>
    </row>
    <row r="21" spans="1:16" ht="12.75">
      <c r="A21" s="1"/>
      <c r="B21" s="1"/>
      <c r="C21" s="1"/>
      <c r="D21" s="1"/>
      <c r="E21" s="1"/>
      <c r="F21" s="1"/>
      <c r="G21" s="1"/>
      <c r="H21" s="1"/>
      <c r="I21" s="1"/>
      <c r="J21" s="1"/>
      <c r="K21" s="1"/>
      <c r="L21" s="1"/>
      <c r="M21" s="1"/>
      <c r="N21" s="1"/>
      <c r="O21" s="1"/>
      <c r="P21" s="1"/>
    </row>
    <row r="22" spans="1:16" ht="12.75">
      <c r="A22" s="1"/>
      <c r="B22" s="1"/>
      <c r="C22" s="1"/>
      <c r="D22" s="1"/>
      <c r="E22" s="1"/>
      <c r="F22" s="1"/>
      <c r="G22" s="1"/>
      <c r="H22" s="1"/>
      <c r="I22" s="1"/>
      <c r="J22" s="1"/>
      <c r="K22" s="1"/>
      <c r="L22" s="1"/>
      <c r="M22" s="1"/>
      <c r="N22" s="1"/>
      <c r="O22" s="1"/>
      <c r="P22" s="1"/>
    </row>
    <row r="23" spans="1:16" ht="12.75">
      <c r="A23" s="1"/>
      <c r="B23" s="1"/>
      <c r="C23" s="1"/>
      <c r="D23" s="1"/>
      <c r="E23" s="1"/>
      <c r="F23" s="1"/>
      <c r="G23" s="1"/>
      <c r="H23" s="1"/>
      <c r="I23" s="1"/>
      <c r="J23" s="1"/>
      <c r="K23" s="1"/>
      <c r="L23" s="1"/>
      <c r="M23" s="1"/>
      <c r="N23" s="1"/>
      <c r="O23" s="1"/>
      <c r="P23" s="1"/>
    </row>
    <row r="24" spans="1:16" ht="12.75">
      <c r="A24" s="1"/>
      <c r="B24" s="1"/>
      <c r="C24" s="1"/>
      <c r="D24" s="1"/>
      <c r="E24" s="1"/>
      <c r="F24" s="1"/>
      <c r="G24" s="1"/>
      <c r="H24" s="1"/>
      <c r="I24" s="1"/>
      <c r="J24" s="1"/>
      <c r="K24" s="1"/>
      <c r="L24" s="1"/>
      <c r="M24" s="1"/>
      <c r="N24" s="1"/>
      <c r="O24" s="1"/>
      <c r="P24" s="1"/>
    </row>
    <row r="25" spans="1:16" ht="12.75">
      <c r="A25" s="1"/>
      <c r="B25" s="1"/>
      <c r="C25" s="1"/>
      <c r="D25" s="1"/>
      <c r="E25" s="1"/>
      <c r="F25" s="1"/>
      <c r="G25" s="1"/>
      <c r="H25" s="1"/>
      <c r="I25" s="1"/>
      <c r="J25" s="1"/>
      <c r="K25" s="1"/>
      <c r="L25" s="1"/>
      <c r="M25" s="1"/>
      <c r="N25" s="1"/>
      <c r="O25" s="1"/>
      <c r="P25" s="1"/>
    </row>
    <row r="26" spans="1:16" ht="12.75">
      <c r="A26" s="1"/>
      <c r="B26" s="1"/>
      <c r="C26" s="1"/>
      <c r="D26" s="1"/>
      <c r="E26" s="1"/>
      <c r="F26" s="1"/>
      <c r="G26" s="1"/>
      <c r="H26" s="1"/>
      <c r="I26" s="1"/>
      <c r="J26" s="1"/>
      <c r="K26" s="1"/>
      <c r="L26" s="1"/>
      <c r="M26" s="1"/>
      <c r="N26" s="1"/>
      <c r="O26" s="1"/>
      <c r="P26" s="1"/>
    </row>
    <row r="27" spans="1:16" ht="12.75">
      <c r="A27" s="1"/>
      <c r="B27" s="1"/>
      <c r="C27" s="1"/>
      <c r="D27" s="1"/>
      <c r="E27" s="1"/>
      <c r="F27" s="1"/>
      <c r="G27" s="1"/>
      <c r="H27" s="1"/>
      <c r="I27" s="1"/>
      <c r="J27" s="1"/>
      <c r="K27" s="1"/>
      <c r="L27" s="1"/>
      <c r="M27" s="1"/>
      <c r="N27" s="1"/>
      <c r="O27" s="1"/>
      <c r="P27" s="1"/>
    </row>
    <row r="28" spans="1:16" ht="12.75">
      <c r="A28" s="1"/>
      <c r="B28" s="1"/>
      <c r="C28" s="1"/>
      <c r="D28" s="1"/>
      <c r="E28" s="1"/>
      <c r="F28" s="1"/>
      <c r="G28" s="1"/>
      <c r="H28" s="1"/>
      <c r="I28" s="1"/>
      <c r="J28" s="1"/>
      <c r="K28" s="1"/>
      <c r="L28" s="1"/>
      <c r="M28" s="1"/>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2.75">
      <c r="A34" s="1"/>
      <c r="B34" s="1"/>
      <c r="C34" s="1"/>
      <c r="D34" s="1"/>
      <c r="E34" s="1"/>
      <c r="F34" s="1"/>
      <c r="G34" s="1"/>
      <c r="H34" s="1"/>
      <c r="I34" s="1"/>
      <c r="J34" s="1"/>
      <c r="K34" s="1"/>
      <c r="L34" s="1"/>
      <c r="M34" s="1"/>
      <c r="N34" s="1"/>
      <c r="O34" s="1"/>
      <c r="P34" s="1"/>
    </row>
    <row r="35" spans="1:16" ht="12.75">
      <c r="A35" s="1"/>
      <c r="B35" s="1"/>
      <c r="C35" s="1"/>
      <c r="D35" s="1"/>
      <c r="E35" s="1"/>
      <c r="F35" s="1"/>
      <c r="G35" s="1"/>
      <c r="H35" s="1"/>
      <c r="I35" s="1"/>
      <c r="J35" s="1"/>
      <c r="K35" s="1"/>
      <c r="L35" s="1"/>
      <c r="M35" s="1"/>
      <c r="N35" s="1"/>
      <c r="O35" s="1"/>
      <c r="P35" s="1"/>
    </row>
    <row r="36" spans="1:16" ht="12.75">
      <c r="A36" s="1"/>
      <c r="B36" s="1"/>
      <c r="C36" s="1"/>
      <c r="D36" s="1"/>
      <c r="E36" s="1"/>
      <c r="F36" s="1"/>
      <c r="G36" s="1"/>
      <c r="H36" s="1"/>
      <c r="I36" s="1"/>
      <c r="J36" s="1"/>
      <c r="K36" s="1"/>
      <c r="L36" s="1"/>
      <c r="M36" s="1"/>
      <c r="N36" s="1"/>
      <c r="O36" s="1"/>
      <c r="P36" s="1"/>
    </row>
    <row r="37" spans="1:16" ht="12.75">
      <c r="A37" s="1"/>
      <c r="B37" s="1"/>
      <c r="C37" s="1"/>
      <c r="D37" s="1"/>
      <c r="E37" s="1"/>
      <c r="F37" s="1"/>
      <c r="G37" s="1"/>
      <c r="H37" s="1"/>
      <c r="I37" s="1"/>
      <c r="J37" s="1"/>
      <c r="K37" s="1"/>
      <c r="L37" s="1"/>
      <c r="M37" s="1"/>
      <c r="N37" s="1"/>
      <c r="O37" s="1"/>
      <c r="P37" s="1"/>
    </row>
    <row r="38" spans="1:16" ht="12.75">
      <c r="A38" s="1"/>
      <c r="B38" s="1"/>
      <c r="C38" s="1"/>
      <c r="D38" s="1"/>
      <c r="E38" s="1"/>
      <c r="F38" s="1"/>
      <c r="G38" s="1"/>
      <c r="H38" s="1"/>
      <c r="I38" s="1"/>
      <c r="J38" s="1"/>
      <c r="K38" s="1"/>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1"/>
      <c r="C41" s="1"/>
      <c r="D41" s="1"/>
      <c r="E41" s="1"/>
      <c r="F41" s="1"/>
      <c r="G41" s="1"/>
      <c r="H41" s="1"/>
      <c r="I41" s="1"/>
      <c r="J41" s="1"/>
      <c r="K41" s="1"/>
      <c r="L41" s="1"/>
      <c r="M41" s="1"/>
      <c r="N41" s="1"/>
      <c r="O41" s="1"/>
      <c r="P41" s="1"/>
    </row>
    <row r="42" spans="1:16" ht="12.75">
      <c r="A42" s="1"/>
      <c r="B42" s="1"/>
      <c r="C42" s="1"/>
      <c r="D42" s="1"/>
      <c r="E42" s="1"/>
      <c r="F42" s="1"/>
      <c r="G42" s="1"/>
      <c r="H42" s="1"/>
      <c r="I42" s="1"/>
      <c r="J42" s="1"/>
      <c r="K42" s="1"/>
      <c r="L42" s="1"/>
      <c r="M42" s="1"/>
      <c r="N42" s="1"/>
      <c r="O42" s="1"/>
      <c r="P42" s="1"/>
    </row>
    <row r="43" spans="1:16" ht="12.75">
      <c r="A43" s="1"/>
      <c r="B43" s="1"/>
      <c r="C43" s="1"/>
      <c r="D43" s="1"/>
      <c r="E43" s="1"/>
      <c r="F43" s="1"/>
      <c r="G43" s="1"/>
      <c r="H43" s="1"/>
      <c r="I43" s="1"/>
      <c r="J43" s="1"/>
      <c r="K43" s="1"/>
      <c r="L43" s="1"/>
      <c r="M43" s="1"/>
      <c r="N43" s="1"/>
      <c r="O43" s="1"/>
      <c r="P43" s="1"/>
    </row>
    <row r="44" spans="1:16" ht="12.75">
      <c r="A44" s="1"/>
      <c r="B44" s="1"/>
      <c r="C44" s="1"/>
      <c r="D44" s="1"/>
      <c r="E44" s="1"/>
      <c r="F44" s="1"/>
      <c r="G44" s="1"/>
      <c r="H44" s="1"/>
      <c r="I44" s="1"/>
      <c r="J44" s="1"/>
      <c r="K44" s="1"/>
      <c r="L44" s="1"/>
      <c r="M44" s="1"/>
      <c r="N44" s="1"/>
      <c r="O44" s="1"/>
      <c r="P44" s="1"/>
    </row>
    <row r="45" spans="1:16" ht="12.75">
      <c r="A45" s="1"/>
      <c r="B45" s="1"/>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row r="58" spans="1:16" ht="12.75">
      <c r="A58" s="1"/>
      <c r="B58" s="1"/>
      <c r="C58" s="1"/>
      <c r="D58" s="1"/>
      <c r="E58" s="1"/>
      <c r="F58" s="1"/>
      <c r="G58" s="1"/>
      <c r="H58" s="1"/>
      <c r="I58" s="1"/>
      <c r="J58" s="1"/>
      <c r="K58" s="1"/>
      <c r="L58" s="1"/>
      <c r="M58" s="1"/>
      <c r="N58" s="1"/>
      <c r="O58" s="1"/>
      <c r="P58" s="1"/>
    </row>
    <row r="59" spans="1:16" ht="12.75">
      <c r="A59" s="1"/>
      <c r="B59" s="1"/>
      <c r="C59" s="1"/>
      <c r="D59" s="1"/>
      <c r="E59" s="1"/>
      <c r="F59" s="1"/>
      <c r="G59" s="1"/>
      <c r="H59" s="1"/>
      <c r="I59" s="1"/>
      <c r="J59" s="1"/>
      <c r="K59" s="1"/>
      <c r="L59" s="1"/>
      <c r="M59" s="1"/>
      <c r="N59" s="1"/>
      <c r="O59" s="1"/>
      <c r="P59" s="1"/>
    </row>
    <row r="60" spans="1:16" ht="12.75">
      <c r="A60" s="1"/>
      <c r="B60" s="1"/>
      <c r="C60" s="1"/>
      <c r="D60" s="1"/>
      <c r="E60" s="1"/>
      <c r="F60" s="1"/>
      <c r="G60" s="1"/>
      <c r="H60" s="1"/>
      <c r="I60" s="1"/>
      <c r="J60" s="1"/>
      <c r="K60" s="1"/>
      <c r="L60" s="1"/>
      <c r="M60" s="1"/>
      <c r="N60" s="1"/>
      <c r="O60" s="1"/>
      <c r="P60" s="1"/>
    </row>
    <row r="61" spans="1:16" ht="12.75">
      <c r="A61" s="1"/>
      <c r="B61" s="1"/>
      <c r="C61" s="1"/>
      <c r="D61" s="1"/>
      <c r="E61" s="1"/>
      <c r="F61" s="1"/>
      <c r="G61" s="1"/>
      <c r="H61" s="1"/>
      <c r="I61" s="1"/>
      <c r="J61" s="1"/>
      <c r="K61" s="1"/>
      <c r="L61" s="1"/>
      <c r="M61" s="1"/>
      <c r="N61" s="1"/>
      <c r="O61" s="1"/>
      <c r="P61" s="1"/>
    </row>
    <row r="62" spans="1:16" ht="12.75">
      <c r="A62" s="1"/>
      <c r="B62" s="1"/>
      <c r="C62" s="1"/>
      <c r="D62" s="1"/>
      <c r="E62" s="1"/>
      <c r="F62" s="1"/>
      <c r="G62" s="1"/>
      <c r="H62" s="1"/>
      <c r="I62" s="1"/>
      <c r="J62" s="1"/>
      <c r="K62" s="1"/>
      <c r="L62" s="1"/>
      <c r="M62" s="1"/>
      <c r="N62" s="1"/>
      <c r="O62" s="1"/>
      <c r="P62" s="1"/>
    </row>
    <row r="63" spans="1:16" ht="12.75">
      <c r="A63" s="1"/>
      <c r="B63" s="1"/>
      <c r="C63" s="1"/>
      <c r="D63" s="1"/>
      <c r="E63" s="1"/>
      <c r="F63" s="1"/>
      <c r="G63" s="1"/>
      <c r="H63" s="1"/>
      <c r="I63" s="1"/>
      <c r="J63" s="1"/>
      <c r="K63" s="1"/>
      <c r="L63" s="1"/>
      <c r="M63" s="1"/>
      <c r="N63" s="1"/>
      <c r="O63" s="1"/>
      <c r="P63" s="1"/>
    </row>
    <row r="64" spans="1:16" ht="12.75">
      <c r="A64" s="1"/>
      <c r="B64" s="1"/>
      <c r="C64" s="1"/>
      <c r="D64" s="1"/>
      <c r="E64" s="1"/>
      <c r="F64" s="1"/>
      <c r="G64" s="1"/>
      <c r="H64" s="1"/>
      <c r="I64" s="1"/>
      <c r="J64" s="1"/>
      <c r="K64" s="1"/>
      <c r="L64" s="1"/>
      <c r="M64" s="1"/>
      <c r="N64" s="1"/>
      <c r="O64" s="1"/>
      <c r="P64" s="1"/>
    </row>
    <row r="65" spans="1:16" ht="12.75">
      <c r="A65" s="1"/>
      <c r="B65" s="1"/>
      <c r="C65" s="1"/>
      <c r="D65" s="1"/>
      <c r="E65" s="1"/>
      <c r="F65" s="1"/>
      <c r="G65" s="1"/>
      <c r="H65" s="1"/>
      <c r="I65" s="1"/>
      <c r="J65" s="1"/>
      <c r="K65" s="1"/>
      <c r="L65" s="1"/>
      <c r="M65" s="1"/>
      <c r="N65" s="1"/>
      <c r="O65" s="1"/>
      <c r="P65" s="1"/>
    </row>
    <row r="66" spans="1:16" ht="12.75">
      <c r="A66" s="1"/>
      <c r="B66" s="1"/>
      <c r="C66" s="1"/>
      <c r="D66" s="1"/>
      <c r="E66" s="1"/>
      <c r="F66" s="1"/>
      <c r="G66" s="1"/>
      <c r="H66" s="1"/>
      <c r="I66" s="1"/>
      <c r="J66" s="1"/>
      <c r="K66" s="1"/>
      <c r="L66" s="1"/>
      <c r="M66" s="1"/>
      <c r="N66" s="1"/>
      <c r="O66" s="1"/>
      <c r="P66" s="1"/>
    </row>
    <row r="67" spans="1:16" ht="12.75">
      <c r="A67" s="1"/>
      <c r="B67" s="1"/>
      <c r="C67" s="1"/>
      <c r="D67" s="1"/>
      <c r="E67" s="1"/>
      <c r="F67" s="1"/>
      <c r="G67" s="1"/>
      <c r="H67" s="1"/>
      <c r="I67" s="1"/>
      <c r="J67" s="1"/>
      <c r="K67" s="1"/>
      <c r="L67" s="1"/>
      <c r="M67" s="1"/>
      <c r="N67" s="1"/>
      <c r="O67" s="1"/>
      <c r="P67" s="1"/>
    </row>
    <row r="68" spans="1:16" ht="12.75">
      <c r="A68" s="1"/>
      <c r="B68" s="1"/>
      <c r="C68" s="1"/>
      <c r="D68" s="1"/>
      <c r="E68" s="1"/>
      <c r="F68" s="1"/>
      <c r="G68" s="1"/>
      <c r="H68" s="1"/>
      <c r="I68" s="1"/>
      <c r="J68" s="1"/>
      <c r="K68" s="1"/>
      <c r="L68" s="1"/>
      <c r="M68" s="1"/>
      <c r="N68" s="1"/>
      <c r="O68" s="1"/>
      <c r="P68" s="1"/>
    </row>
    <row r="69" spans="1:16" ht="12.75">
      <c r="A69" s="1"/>
      <c r="B69" s="1"/>
      <c r="C69" s="1"/>
      <c r="D69" s="1"/>
      <c r="E69" s="1"/>
      <c r="F69" s="1"/>
      <c r="G69" s="1"/>
      <c r="H69" s="1"/>
      <c r="I69" s="1"/>
      <c r="J69" s="1"/>
      <c r="K69" s="1"/>
      <c r="L69" s="1"/>
      <c r="M69" s="1"/>
      <c r="N69" s="1"/>
      <c r="O69" s="1"/>
      <c r="P69" s="1"/>
    </row>
    <row r="70" spans="1:16" ht="12.75">
      <c r="A70" s="1"/>
      <c r="B70" s="1"/>
      <c r="C70" s="1"/>
      <c r="D70" s="1"/>
      <c r="E70" s="1"/>
      <c r="F70" s="1"/>
      <c r="G70" s="1"/>
      <c r="H70" s="1"/>
      <c r="I70" s="1"/>
      <c r="J70" s="1"/>
      <c r="K70" s="1"/>
      <c r="L70" s="1"/>
      <c r="M70" s="1"/>
      <c r="N70" s="1"/>
      <c r="O70" s="1"/>
      <c r="P70" s="1"/>
    </row>
    <row r="71" spans="1:16" ht="12.75">
      <c r="A71" s="1"/>
      <c r="B71" s="1"/>
      <c r="C71" s="1"/>
      <c r="D71" s="1"/>
      <c r="E71" s="1"/>
      <c r="F71" s="1"/>
      <c r="G71" s="1"/>
      <c r="H71" s="1"/>
      <c r="I71" s="1"/>
      <c r="J71" s="1"/>
      <c r="K71" s="1"/>
      <c r="L71" s="1"/>
      <c r="M71" s="1"/>
      <c r="N71" s="1"/>
      <c r="O71" s="1"/>
      <c r="P71" s="1"/>
    </row>
    <row r="72" spans="1:16" ht="12.75">
      <c r="A72" s="1"/>
      <c r="B72" s="1"/>
      <c r="C72" s="1"/>
      <c r="D72" s="1"/>
      <c r="E72" s="1"/>
      <c r="F72" s="1"/>
      <c r="G72" s="1"/>
      <c r="H72" s="1"/>
      <c r="I72" s="1"/>
      <c r="J72" s="1"/>
      <c r="K72" s="1"/>
      <c r="L72" s="1"/>
      <c r="M72" s="1"/>
      <c r="N72" s="1"/>
      <c r="O72" s="1"/>
      <c r="P72" s="1"/>
    </row>
    <row r="73" spans="1:16" ht="12.75">
      <c r="A73" s="1"/>
      <c r="B73" s="1"/>
      <c r="C73" s="1"/>
      <c r="D73" s="1"/>
      <c r="E73" s="1"/>
      <c r="F73" s="1"/>
      <c r="G73" s="1"/>
      <c r="H73" s="1"/>
      <c r="I73" s="1"/>
      <c r="J73" s="1"/>
      <c r="K73" s="1"/>
      <c r="L73" s="1"/>
      <c r="M73" s="1"/>
      <c r="N73" s="1"/>
      <c r="O73" s="1"/>
      <c r="P73" s="1"/>
    </row>
    <row r="74" spans="1:16" ht="12.75">
      <c r="A74" s="1"/>
      <c r="B74" s="1"/>
      <c r="C74" s="1"/>
      <c r="D74" s="1"/>
      <c r="E74" s="1"/>
      <c r="F74" s="1"/>
      <c r="G74" s="1"/>
      <c r="H74" s="1"/>
      <c r="I74" s="1"/>
      <c r="J74" s="1"/>
      <c r="K74" s="1"/>
      <c r="L74" s="1"/>
      <c r="M74" s="1"/>
      <c r="N74" s="1"/>
      <c r="O74" s="1"/>
      <c r="P74" s="1"/>
    </row>
    <row r="75" spans="1:16" ht="12.75">
      <c r="A75" s="1"/>
      <c r="B75" s="1"/>
      <c r="C75" s="1"/>
      <c r="D75" s="1"/>
      <c r="E75" s="1"/>
      <c r="F75" s="1"/>
      <c r="G75" s="1"/>
      <c r="H75" s="1"/>
      <c r="I75" s="1"/>
      <c r="J75" s="1"/>
      <c r="K75" s="1"/>
      <c r="L75" s="1"/>
      <c r="M75" s="1"/>
      <c r="N75" s="1"/>
      <c r="O75" s="1"/>
      <c r="P75" s="1"/>
    </row>
    <row r="76" spans="1:16" ht="12.75">
      <c r="A76" s="1"/>
      <c r="B76" s="1"/>
      <c r="C76" s="1"/>
      <c r="D76" s="1"/>
      <c r="E76" s="1"/>
      <c r="F76" s="1"/>
      <c r="G76" s="1"/>
      <c r="H76" s="1"/>
      <c r="I76" s="1"/>
      <c r="J76" s="1"/>
      <c r="K76" s="1"/>
      <c r="L76" s="1"/>
      <c r="M76" s="1"/>
      <c r="N76" s="1"/>
      <c r="O76" s="1"/>
      <c r="P76" s="1"/>
    </row>
    <row r="77" spans="1:16" ht="12.75">
      <c r="A77" s="1"/>
      <c r="B77" s="1"/>
      <c r="C77" s="1"/>
      <c r="D77" s="1"/>
      <c r="E77" s="1"/>
      <c r="F77" s="1"/>
      <c r="G77" s="1"/>
      <c r="H77" s="1"/>
      <c r="I77" s="1"/>
      <c r="J77" s="1"/>
      <c r="K77" s="1"/>
      <c r="L77" s="1"/>
      <c r="M77" s="1"/>
      <c r="N77" s="1"/>
      <c r="O77" s="1"/>
      <c r="P77" s="1"/>
    </row>
    <row r="78" spans="1:16" ht="12.75">
      <c r="A78" s="1"/>
      <c r="B78" s="1"/>
      <c r="C78" s="1"/>
      <c r="D78" s="1"/>
      <c r="E78" s="1"/>
      <c r="F78" s="1"/>
      <c r="G78" s="1"/>
      <c r="H78" s="1"/>
      <c r="I78" s="1"/>
      <c r="J78" s="1"/>
      <c r="K78" s="1"/>
      <c r="L78" s="1"/>
      <c r="M78" s="1"/>
      <c r="N78" s="1"/>
      <c r="O78" s="1"/>
      <c r="P78" s="1"/>
    </row>
    <row r="79" spans="1:16" ht="12.75">
      <c r="A79" s="1"/>
      <c r="B79" s="1"/>
      <c r="C79" s="1"/>
      <c r="D79" s="1"/>
      <c r="E79" s="1"/>
      <c r="F79" s="1"/>
      <c r="G79" s="1"/>
      <c r="H79" s="1"/>
      <c r="I79" s="1"/>
      <c r="J79" s="1"/>
      <c r="K79" s="1"/>
      <c r="L79" s="1"/>
      <c r="M79" s="1"/>
      <c r="N79" s="1"/>
      <c r="O79" s="1"/>
      <c r="P79" s="1"/>
    </row>
    <row r="80" spans="1:16" ht="12.75">
      <c r="A80" s="1"/>
      <c r="B80" s="1"/>
      <c r="C80" s="1"/>
      <c r="D80" s="1"/>
      <c r="E80" s="1"/>
      <c r="F80" s="1"/>
      <c r="G80" s="1"/>
      <c r="H80" s="1"/>
      <c r="I80" s="1"/>
      <c r="J80" s="1"/>
      <c r="K80" s="1"/>
      <c r="L80" s="1"/>
      <c r="M80" s="1"/>
      <c r="N80" s="1"/>
      <c r="O80" s="1"/>
      <c r="P80" s="1"/>
    </row>
    <row r="81" spans="1:16" ht="12.75">
      <c r="A81" s="1"/>
      <c r="B81" s="1"/>
      <c r="C81" s="1"/>
      <c r="D81" s="1"/>
      <c r="E81" s="1"/>
      <c r="F81" s="1"/>
      <c r="G81" s="1"/>
      <c r="H81" s="1"/>
      <c r="I81" s="1"/>
      <c r="J81" s="1"/>
      <c r="K81" s="1"/>
      <c r="L81" s="1"/>
      <c r="M81" s="1"/>
      <c r="N81" s="1"/>
      <c r="O81" s="1"/>
      <c r="P81" s="1"/>
    </row>
    <row r="82" spans="1:16" ht="12.75">
      <c r="A82" s="1"/>
      <c r="B82" s="1"/>
      <c r="C82" s="1"/>
      <c r="D82" s="1"/>
      <c r="E82" s="1"/>
      <c r="F82" s="1"/>
      <c r="G82" s="1"/>
      <c r="H82" s="1"/>
      <c r="I82" s="1"/>
      <c r="J82" s="1"/>
      <c r="K82" s="1"/>
      <c r="L82" s="1"/>
      <c r="M82" s="1"/>
      <c r="N82" s="1"/>
      <c r="O82" s="1"/>
      <c r="P82" s="1"/>
    </row>
    <row r="83" spans="1:16" ht="12.75">
      <c r="A83" s="1"/>
      <c r="B83" s="1"/>
      <c r="C83" s="1"/>
      <c r="D83" s="1"/>
      <c r="E83" s="1"/>
      <c r="F83" s="1"/>
      <c r="G83" s="1"/>
      <c r="H83" s="1"/>
      <c r="I83" s="1"/>
      <c r="J83" s="1"/>
      <c r="K83" s="1"/>
      <c r="L83" s="1"/>
      <c r="M83" s="1"/>
      <c r="N83" s="1"/>
      <c r="O83" s="1"/>
      <c r="P83" s="1"/>
    </row>
    <row r="84" spans="1:16" ht="12.75">
      <c r="A84" s="1"/>
      <c r="B84" s="1"/>
      <c r="C84" s="1"/>
      <c r="D84" s="1"/>
      <c r="E84" s="1"/>
      <c r="F84" s="1"/>
      <c r="G84" s="1"/>
      <c r="H84" s="1"/>
      <c r="I84" s="1"/>
      <c r="J84" s="1"/>
      <c r="K84" s="1"/>
      <c r="L84" s="1"/>
      <c r="M84" s="1"/>
      <c r="N84" s="1"/>
      <c r="O84" s="1"/>
      <c r="P84" s="1"/>
    </row>
    <row r="85" spans="1:16" ht="12.75">
      <c r="A85" s="1"/>
      <c r="B85" s="1"/>
      <c r="C85" s="1"/>
      <c r="D85" s="1"/>
      <c r="E85" s="1"/>
      <c r="F85" s="1"/>
      <c r="G85" s="1"/>
      <c r="H85" s="1"/>
      <c r="I85" s="1"/>
      <c r="J85" s="1"/>
      <c r="K85" s="1"/>
      <c r="L85" s="1"/>
      <c r="M85" s="1"/>
      <c r="N85" s="1"/>
      <c r="O85" s="1"/>
      <c r="P85" s="1"/>
    </row>
    <row r="86" spans="1:16" ht="12.75">
      <c r="A86" s="1"/>
      <c r="B86" s="1"/>
      <c r="C86" s="1"/>
      <c r="D86" s="1"/>
      <c r="E86" s="1"/>
      <c r="F86" s="1"/>
      <c r="G86" s="1"/>
      <c r="H86" s="1"/>
      <c r="I86" s="1"/>
      <c r="J86" s="1"/>
      <c r="K86" s="1"/>
      <c r="L86" s="1"/>
      <c r="M86" s="1"/>
      <c r="N86" s="1"/>
      <c r="O86" s="1"/>
      <c r="P86" s="1"/>
    </row>
    <row r="87" spans="1:16" ht="12.75">
      <c r="A87" s="1"/>
      <c r="B87" s="1"/>
      <c r="C87" s="1"/>
      <c r="D87" s="1"/>
      <c r="E87" s="1"/>
      <c r="F87" s="1"/>
      <c r="G87" s="1"/>
      <c r="H87" s="1"/>
      <c r="I87" s="1"/>
      <c r="J87" s="1"/>
      <c r="K87" s="1"/>
      <c r="L87" s="1"/>
      <c r="M87" s="1"/>
      <c r="N87" s="1"/>
      <c r="O87" s="1"/>
      <c r="P87" s="1"/>
    </row>
    <row r="88" spans="1:16" ht="12.75">
      <c r="A88" s="1"/>
      <c r="B88" s="1"/>
      <c r="C88" s="1"/>
      <c r="D88" s="1"/>
      <c r="E88" s="1"/>
      <c r="F88" s="1"/>
      <c r="G88" s="1"/>
      <c r="H88" s="1"/>
      <c r="I88" s="1"/>
      <c r="J88" s="1"/>
      <c r="K88" s="1"/>
      <c r="L88" s="1"/>
      <c r="M88" s="1"/>
      <c r="N88" s="1"/>
      <c r="O88" s="1"/>
      <c r="P88" s="1"/>
    </row>
    <row r="89" spans="1:16" ht="12.75">
      <c r="A89" s="1"/>
      <c r="B89" s="1"/>
      <c r="C89" s="1"/>
      <c r="D89" s="1"/>
      <c r="E89" s="1"/>
      <c r="F89" s="1"/>
      <c r="G89" s="1"/>
      <c r="H89" s="1"/>
      <c r="I89" s="1"/>
      <c r="J89" s="1"/>
      <c r="K89" s="1"/>
      <c r="L89" s="1"/>
      <c r="M89" s="1"/>
      <c r="N89" s="1"/>
      <c r="O89" s="1"/>
      <c r="P89" s="1"/>
    </row>
    <row r="90" spans="1:16" ht="12.75">
      <c r="A90" s="1"/>
      <c r="B90" s="1"/>
      <c r="C90" s="1"/>
      <c r="D90" s="1"/>
      <c r="E90" s="1"/>
      <c r="F90" s="1"/>
      <c r="G90" s="1"/>
      <c r="H90" s="1"/>
      <c r="I90" s="1"/>
      <c r="J90" s="1"/>
      <c r="K90" s="1"/>
      <c r="L90" s="1"/>
      <c r="M90" s="1"/>
      <c r="N90" s="1"/>
      <c r="O90" s="1"/>
      <c r="P90" s="1"/>
    </row>
    <row r="91" spans="1:16" ht="12.75">
      <c r="A91" s="1"/>
      <c r="B91" s="1"/>
      <c r="C91" s="1"/>
      <c r="D91" s="1"/>
      <c r="E91" s="1"/>
      <c r="F91" s="1"/>
      <c r="G91" s="1"/>
      <c r="H91" s="1"/>
      <c r="I91" s="1"/>
      <c r="J91" s="1"/>
      <c r="K91" s="1"/>
      <c r="L91" s="1"/>
      <c r="M91" s="1"/>
      <c r="N91" s="1"/>
      <c r="O91" s="1"/>
      <c r="P91" s="1"/>
    </row>
    <row r="92" spans="1:16" ht="12.75">
      <c r="A92" s="1"/>
      <c r="B92" s="1"/>
      <c r="C92" s="1"/>
      <c r="D92" s="1"/>
      <c r="E92" s="1"/>
      <c r="F92" s="1"/>
      <c r="G92" s="1"/>
      <c r="H92" s="1"/>
      <c r="I92" s="1"/>
      <c r="J92" s="1"/>
      <c r="K92" s="1"/>
      <c r="L92" s="1"/>
      <c r="M92" s="1"/>
      <c r="N92" s="1"/>
      <c r="O92" s="1"/>
      <c r="P92" s="1"/>
    </row>
    <row r="93" spans="1:16" ht="12.75">
      <c r="A93" s="1"/>
      <c r="B93" s="1"/>
      <c r="C93" s="1"/>
      <c r="D93" s="1"/>
      <c r="E93" s="1"/>
      <c r="F93" s="1"/>
      <c r="G93" s="1"/>
      <c r="H93" s="1"/>
      <c r="I93" s="1"/>
      <c r="J93" s="1"/>
      <c r="K93" s="1"/>
      <c r="L93" s="1"/>
      <c r="M93" s="1"/>
      <c r="N93" s="1"/>
      <c r="O93" s="1"/>
      <c r="P93" s="1"/>
    </row>
    <row r="94" spans="1:16" ht="12.75">
      <c r="A94" s="1"/>
      <c r="B94" s="1"/>
      <c r="C94" s="1"/>
      <c r="D94" s="1"/>
      <c r="E94" s="1"/>
      <c r="F94" s="1"/>
      <c r="G94" s="1"/>
      <c r="H94" s="1"/>
      <c r="I94" s="1"/>
      <c r="J94" s="1"/>
      <c r="K94" s="1"/>
      <c r="L94" s="1"/>
      <c r="M94" s="1"/>
      <c r="N94" s="1"/>
      <c r="O94" s="1"/>
      <c r="P94" s="1"/>
    </row>
    <row r="95" spans="1:16" ht="12.75">
      <c r="A95" s="1"/>
      <c r="B95" s="1"/>
      <c r="C95" s="1"/>
      <c r="D95" s="1"/>
      <c r="E95" s="1"/>
      <c r="F95" s="1"/>
      <c r="G95" s="1"/>
      <c r="H95" s="1"/>
      <c r="I95" s="1"/>
      <c r="J95" s="1"/>
      <c r="K95" s="1"/>
      <c r="L95" s="1"/>
      <c r="M95" s="1"/>
      <c r="N95" s="1"/>
      <c r="O95" s="1"/>
      <c r="P95" s="1"/>
    </row>
    <row r="96" spans="1:16" ht="12.75">
      <c r="A96" s="1"/>
      <c r="B96" s="1"/>
      <c r="C96" s="1"/>
      <c r="D96" s="1"/>
      <c r="E96" s="1"/>
      <c r="F96" s="1"/>
      <c r="G96" s="1"/>
      <c r="H96" s="1"/>
      <c r="I96" s="1"/>
      <c r="J96" s="1"/>
      <c r="K96" s="1"/>
      <c r="L96" s="1"/>
      <c r="M96" s="1"/>
      <c r="N96" s="1"/>
      <c r="O96" s="1"/>
      <c r="P96" s="1"/>
    </row>
    <row r="97" spans="1:16" ht="12.75">
      <c r="A97" s="1"/>
      <c r="B97" s="1"/>
      <c r="C97" s="1"/>
      <c r="D97" s="1"/>
      <c r="E97" s="1"/>
      <c r="F97" s="1"/>
      <c r="G97" s="1"/>
      <c r="H97" s="1"/>
      <c r="I97" s="1"/>
      <c r="J97" s="1"/>
      <c r="K97" s="1"/>
      <c r="L97" s="1"/>
      <c r="M97" s="1"/>
      <c r="N97" s="1"/>
      <c r="O97" s="1"/>
      <c r="P97" s="1"/>
    </row>
    <row r="98" spans="1:16" ht="12.75">
      <c r="A98" s="1"/>
      <c r="B98" s="1"/>
      <c r="C98" s="1"/>
      <c r="D98" s="1"/>
      <c r="E98" s="1"/>
      <c r="F98" s="1"/>
      <c r="G98" s="1"/>
      <c r="H98" s="1"/>
      <c r="I98" s="1"/>
      <c r="J98" s="1"/>
      <c r="K98" s="1"/>
      <c r="L98" s="1"/>
      <c r="M98" s="1"/>
      <c r="N98" s="1"/>
      <c r="O98" s="1"/>
      <c r="P98" s="1"/>
    </row>
    <row r="99" spans="1:16" ht="12.75">
      <c r="A99" s="1"/>
      <c r="B99" s="1"/>
      <c r="C99" s="1"/>
      <c r="D99" s="1"/>
      <c r="E99" s="1"/>
      <c r="F99" s="1"/>
      <c r="G99" s="1"/>
      <c r="H99" s="1"/>
      <c r="I99" s="1"/>
      <c r="J99" s="1"/>
      <c r="K99" s="1"/>
      <c r="L99" s="1"/>
      <c r="M99" s="1"/>
      <c r="N99" s="1"/>
      <c r="O99" s="1"/>
      <c r="P99" s="1"/>
    </row>
    <row r="100" spans="1:16" ht="12.75">
      <c r="A100" s="1"/>
      <c r="B100" s="1"/>
      <c r="C100" s="1"/>
      <c r="D100" s="1"/>
      <c r="E100" s="1"/>
      <c r="F100" s="1"/>
      <c r="G100" s="1"/>
      <c r="H100" s="1"/>
      <c r="I100" s="1"/>
      <c r="J100" s="1"/>
      <c r="K100" s="1"/>
      <c r="L100" s="1"/>
      <c r="M100" s="1"/>
      <c r="N100" s="1"/>
      <c r="O100" s="1"/>
      <c r="P100" s="1"/>
    </row>
    <row r="101" spans="1:16" ht="12.75">
      <c r="A101" s="1"/>
      <c r="B101" s="1"/>
      <c r="C101" s="1"/>
      <c r="D101" s="1"/>
      <c r="E101" s="1"/>
      <c r="F101" s="1"/>
      <c r="G101" s="1"/>
      <c r="H101" s="1"/>
      <c r="I101" s="1"/>
      <c r="J101" s="1"/>
      <c r="K101" s="1"/>
      <c r="L101" s="1"/>
      <c r="M101" s="1"/>
      <c r="N101" s="1"/>
      <c r="O101" s="1"/>
      <c r="P101" s="1"/>
    </row>
    <row r="102" spans="1:16" ht="12.75">
      <c r="A102" s="1"/>
      <c r="B102" s="1"/>
      <c r="C102" s="1"/>
      <c r="D102" s="1"/>
      <c r="E102" s="1"/>
      <c r="F102" s="1"/>
      <c r="G102" s="1"/>
      <c r="H102" s="1"/>
      <c r="I102" s="1"/>
      <c r="J102" s="1"/>
      <c r="K102" s="1"/>
      <c r="L102" s="1"/>
      <c r="M102" s="1"/>
      <c r="N102" s="1"/>
      <c r="O102" s="1"/>
      <c r="P102" s="1"/>
    </row>
    <row r="103" spans="1:16" ht="12.75">
      <c r="A103" s="1"/>
      <c r="B103" s="1"/>
      <c r="C103" s="1"/>
      <c r="D103" s="1"/>
      <c r="E103" s="1"/>
      <c r="F103" s="1"/>
      <c r="G103" s="1"/>
      <c r="H103" s="1"/>
      <c r="I103" s="1"/>
      <c r="J103" s="1"/>
      <c r="K103" s="1"/>
      <c r="L103" s="1"/>
      <c r="M103" s="1"/>
      <c r="N103" s="1"/>
      <c r="O103" s="1"/>
      <c r="P103" s="1"/>
    </row>
    <row r="104" spans="1:16" ht="12.75">
      <c r="A104" s="1"/>
      <c r="B104" s="1"/>
      <c r="C104" s="1"/>
      <c r="D104" s="1"/>
      <c r="E104" s="1"/>
      <c r="F104" s="1"/>
      <c r="G104" s="1"/>
      <c r="H104" s="1"/>
      <c r="I104" s="1"/>
      <c r="J104" s="1"/>
      <c r="K104" s="1"/>
      <c r="L104" s="1"/>
      <c r="M104" s="1"/>
      <c r="N104" s="1"/>
      <c r="O104" s="1"/>
      <c r="P104" s="1"/>
    </row>
    <row r="105" spans="1:16" ht="12.75">
      <c r="A105" s="1"/>
      <c r="B105" s="1"/>
      <c r="C105" s="1"/>
      <c r="D105" s="1"/>
      <c r="E105" s="1"/>
      <c r="F105" s="1"/>
      <c r="G105" s="1"/>
      <c r="H105" s="1"/>
      <c r="I105" s="1"/>
      <c r="J105" s="1"/>
      <c r="K105" s="1"/>
      <c r="L105" s="1"/>
      <c r="M105" s="1"/>
      <c r="N105" s="1"/>
      <c r="O105" s="1"/>
      <c r="P105" s="1"/>
    </row>
    <row r="106" spans="1:16" ht="12.75">
      <c r="A106" s="1"/>
      <c r="B106" s="1"/>
      <c r="C106" s="1"/>
      <c r="D106" s="1"/>
      <c r="E106" s="1"/>
      <c r="F106" s="1"/>
      <c r="G106" s="1"/>
      <c r="H106" s="1"/>
      <c r="I106" s="1"/>
      <c r="J106" s="1"/>
      <c r="K106" s="1"/>
      <c r="L106" s="1"/>
      <c r="M106" s="1"/>
      <c r="N106" s="1"/>
      <c r="O106" s="1"/>
      <c r="P106" s="1"/>
    </row>
    <row r="107" spans="1:16" ht="12.75">
      <c r="A107" s="1"/>
      <c r="B107" s="1"/>
      <c r="C107" s="1"/>
      <c r="D107" s="1"/>
      <c r="E107" s="1"/>
      <c r="F107" s="1"/>
      <c r="G107" s="1"/>
      <c r="H107" s="1"/>
      <c r="I107" s="1"/>
      <c r="J107" s="1"/>
      <c r="K107" s="1"/>
      <c r="L107" s="1"/>
      <c r="M107" s="1"/>
      <c r="N107" s="1"/>
      <c r="O107" s="1"/>
      <c r="P107" s="1"/>
    </row>
    <row r="108" spans="1:16" ht="12.75">
      <c r="A108" s="1"/>
      <c r="B108" s="1"/>
      <c r="C108" s="1"/>
      <c r="D108" s="1"/>
      <c r="E108" s="1"/>
      <c r="F108" s="1"/>
      <c r="G108" s="1"/>
      <c r="H108" s="1"/>
      <c r="I108" s="1"/>
      <c r="J108" s="1"/>
      <c r="K108" s="1"/>
      <c r="L108" s="1"/>
      <c r="M108" s="1"/>
      <c r="N108" s="1"/>
      <c r="O108" s="1"/>
      <c r="P108" s="1"/>
    </row>
    <row r="109" spans="1:16" ht="12.75">
      <c r="A109" s="1"/>
      <c r="B109" s="1"/>
      <c r="C109" s="1"/>
      <c r="D109" s="1"/>
      <c r="E109" s="1"/>
      <c r="F109" s="1"/>
      <c r="G109" s="1"/>
      <c r="H109" s="1"/>
      <c r="I109" s="1"/>
      <c r="J109" s="1"/>
      <c r="K109" s="1"/>
      <c r="L109" s="1"/>
      <c r="M109" s="1"/>
      <c r="N109" s="1"/>
      <c r="O109" s="1"/>
      <c r="P109" s="1"/>
    </row>
    <row r="110" spans="1:16" ht="12.75">
      <c r="A110" s="1"/>
      <c r="B110" s="1"/>
      <c r="C110" s="1"/>
      <c r="D110" s="1"/>
      <c r="E110" s="1"/>
      <c r="F110" s="1"/>
      <c r="G110" s="1"/>
      <c r="H110" s="1"/>
      <c r="I110" s="1"/>
      <c r="J110" s="1"/>
      <c r="K110" s="1"/>
      <c r="L110" s="1"/>
      <c r="M110" s="1"/>
      <c r="N110" s="1"/>
      <c r="O110" s="1"/>
      <c r="P110" s="1"/>
    </row>
    <row r="111" spans="1:16" ht="12.75">
      <c r="A111" s="1"/>
      <c r="B111" s="1"/>
      <c r="C111" s="1"/>
      <c r="D111" s="1"/>
      <c r="E111" s="1"/>
      <c r="F111" s="1"/>
      <c r="G111" s="1"/>
      <c r="H111" s="1"/>
      <c r="I111" s="1"/>
      <c r="J111" s="1"/>
      <c r="K111" s="1"/>
      <c r="L111" s="1"/>
      <c r="M111" s="1"/>
      <c r="N111" s="1"/>
      <c r="O111" s="1"/>
      <c r="P111" s="1"/>
    </row>
    <row r="112" spans="1:16" ht="12.75">
      <c r="A112" s="1"/>
      <c r="B112" s="1"/>
      <c r="C112" s="1"/>
      <c r="D112" s="1"/>
      <c r="E112" s="1"/>
      <c r="F112" s="1"/>
      <c r="G112" s="1"/>
      <c r="H112" s="1"/>
      <c r="I112" s="1"/>
      <c r="J112" s="1"/>
      <c r="K112" s="1"/>
      <c r="L112" s="1"/>
      <c r="M112" s="1"/>
      <c r="N112" s="1"/>
      <c r="O112" s="1"/>
      <c r="P112" s="1"/>
    </row>
    <row r="113" spans="1:16" ht="12.75">
      <c r="A113" s="1"/>
      <c r="B113" s="1"/>
      <c r="C113" s="1"/>
      <c r="D113" s="1"/>
      <c r="E113" s="1"/>
      <c r="F113" s="1"/>
      <c r="G113" s="1"/>
      <c r="H113" s="1"/>
      <c r="I113" s="1"/>
      <c r="J113" s="1"/>
      <c r="K113" s="1"/>
      <c r="L113" s="1"/>
      <c r="M113" s="1"/>
      <c r="N113" s="1"/>
      <c r="O113" s="1"/>
      <c r="P113" s="1"/>
    </row>
    <row r="114" spans="1:16" ht="12.75">
      <c r="A114" s="1"/>
      <c r="B114" s="1"/>
      <c r="C114" s="1"/>
      <c r="D114" s="1"/>
      <c r="E114" s="1"/>
      <c r="F114" s="1"/>
      <c r="G114" s="1"/>
      <c r="H114" s="1"/>
      <c r="I114" s="1"/>
      <c r="J114" s="1"/>
      <c r="K114" s="1"/>
      <c r="L114" s="1"/>
      <c r="M114" s="1"/>
      <c r="N114" s="1"/>
      <c r="O114" s="1"/>
      <c r="P114" s="1"/>
    </row>
    <row r="115" spans="1:16" ht="12.75">
      <c r="A115" s="1"/>
      <c r="B115" s="1"/>
      <c r="C115" s="1"/>
      <c r="D115" s="1"/>
      <c r="E115" s="1"/>
      <c r="F115" s="1"/>
      <c r="G115" s="1"/>
      <c r="H115" s="1"/>
      <c r="I115" s="1"/>
      <c r="J115" s="1"/>
      <c r="K115" s="1"/>
      <c r="L115" s="1"/>
      <c r="M115" s="1"/>
      <c r="N115" s="1"/>
      <c r="O115" s="1"/>
      <c r="P115" s="1"/>
    </row>
    <row r="116" spans="1:16" ht="12.75">
      <c r="A116" s="1"/>
      <c r="B116" s="1"/>
      <c r="C116" s="1"/>
      <c r="D116" s="1"/>
      <c r="E116" s="1"/>
      <c r="F116" s="1"/>
      <c r="G116" s="1"/>
      <c r="H116" s="1"/>
      <c r="I116" s="1"/>
      <c r="J116" s="1"/>
      <c r="K116" s="1"/>
      <c r="L116" s="1"/>
      <c r="M116" s="1"/>
      <c r="N116" s="1"/>
      <c r="O116" s="1"/>
      <c r="P116" s="1"/>
    </row>
    <row r="117" spans="1:16" ht="12.75">
      <c r="A117" s="1"/>
      <c r="B117" s="1"/>
      <c r="C117" s="1"/>
      <c r="D117" s="1"/>
      <c r="E117" s="1"/>
      <c r="F117" s="1"/>
      <c r="G117" s="1"/>
      <c r="H117" s="1"/>
      <c r="I117" s="1"/>
      <c r="J117" s="1"/>
      <c r="K117" s="1"/>
      <c r="L117" s="1"/>
      <c r="M117" s="1"/>
      <c r="N117" s="1"/>
      <c r="O117" s="1"/>
      <c r="P117" s="1"/>
    </row>
    <row r="118" spans="1:16" ht="12.75">
      <c r="A118" s="1"/>
      <c r="B118" s="1"/>
      <c r="C118" s="1"/>
      <c r="D118" s="1"/>
      <c r="E118" s="1"/>
      <c r="F118" s="1"/>
      <c r="G118" s="1"/>
      <c r="H118" s="1"/>
      <c r="I118" s="1"/>
      <c r="J118" s="1"/>
      <c r="K118" s="1"/>
      <c r="L118" s="1"/>
      <c r="M118" s="1"/>
      <c r="N118" s="1"/>
      <c r="O118" s="1"/>
      <c r="P118" s="1"/>
    </row>
    <row r="119" spans="1:16" ht="12.75">
      <c r="A119" s="1"/>
      <c r="B119" s="1"/>
      <c r="C119" s="1"/>
      <c r="D119" s="1"/>
      <c r="E119" s="1"/>
      <c r="F119" s="1"/>
      <c r="G119" s="1"/>
      <c r="H119" s="1"/>
      <c r="I119" s="1"/>
      <c r="J119" s="1"/>
      <c r="K119" s="1"/>
      <c r="L119" s="1"/>
      <c r="M119" s="1"/>
      <c r="N119" s="1"/>
      <c r="O119" s="1"/>
      <c r="P119" s="1"/>
    </row>
    <row r="120" spans="1:16" ht="12.75">
      <c r="A120" s="1"/>
      <c r="B120" s="1"/>
      <c r="C120" s="1"/>
      <c r="D120" s="1"/>
      <c r="E120" s="1"/>
      <c r="F120" s="1"/>
      <c r="G120" s="1"/>
      <c r="H120" s="1"/>
      <c r="I120" s="1"/>
      <c r="J120" s="1"/>
      <c r="K120" s="1"/>
      <c r="L120" s="1"/>
      <c r="M120" s="1"/>
      <c r="N120" s="1"/>
      <c r="O120" s="1"/>
      <c r="P120" s="1"/>
    </row>
    <row r="121" spans="1:16" ht="12.75">
      <c r="A121" s="1"/>
      <c r="B121" s="1"/>
      <c r="C121" s="1"/>
      <c r="D121" s="1"/>
      <c r="E121" s="1"/>
      <c r="F121" s="1"/>
      <c r="G121" s="1"/>
      <c r="H121" s="1"/>
      <c r="I121" s="1"/>
      <c r="J121" s="1"/>
      <c r="K121" s="1"/>
      <c r="L121" s="1"/>
      <c r="M121" s="1"/>
      <c r="N121" s="1"/>
      <c r="O121" s="1"/>
      <c r="P121" s="1"/>
    </row>
    <row r="122" spans="1:16" ht="12.75">
      <c r="A122" s="1"/>
      <c r="B122" s="1"/>
      <c r="C122" s="1"/>
      <c r="D122" s="1"/>
      <c r="E122" s="1"/>
      <c r="F122" s="1"/>
      <c r="G122" s="1"/>
      <c r="H122" s="1"/>
      <c r="I122" s="1"/>
      <c r="J122" s="1"/>
      <c r="K122" s="1"/>
      <c r="L122" s="1"/>
      <c r="M122" s="1"/>
      <c r="N122" s="1"/>
      <c r="O122" s="1"/>
      <c r="P122" s="1"/>
    </row>
    <row r="123" spans="1:16" ht="12.75">
      <c r="A123" s="1"/>
      <c r="B123" s="1"/>
      <c r="C123" s="1"/>
      <c r="D123" s="1"/>
      <c r="E123" s="1"/>
      <c r="F123" s="1"/>
      <c r="G123" s="1"/>
      <c r="H123" s="1"/>
      <c r="I123" s="1"/>
      <c r="J123" s="1"/>
      <c r="K123" s="1"/>
      <c r="L123" s="1"/>
      <c r="M123" s="1"/>
      <c r="N123" s="1"/>
      <c r="O123" s="1"/>
      <c r="P123" s="1"/>
    </row>
    <row r="124" spans="1:16" ht="12.75">
      <c r="A124" s="1"/>
      <c r="B124" s="1"/>
      <c r="C124" s="1"/>
      <c r="D124" s="1"/>
      <c r="E124" s="1"/>
      <c r="F124" s="1"/>
      <c r="G124" s="1"/>
      <c r="H124" s="1"/>
      <c r="I124" s="1"/>
      <c r="J124" s="1"/>
      <c r="K124" s="1"/>
      <c r="L124" s="1"/>
      <c r="M124" s="1"/>
      <c r="N124" s="1"/>
      <c r="O124" s="1"/>
      <c r="P124" s="1"/>
    </row>
    <row r="125" spans="1:16" ht="12.75">
      <c r="A125" s="1"/>
      <c r="B125" s="1"/>
      <c r="C125" s="1"/>
      <c r="D125" s="1"/>
      <c r="E125" s="1"/>
      <c r="F125" s="1"/>
      <c r="G125" s="1"/>
      <c r="H125" s="1"/>
      <c r="I125" s="1"/>
      <c r="J125" s="1"/>
      <c r="K125" s="1"/>
      <c r="L125" s="1"/>
      <c r="M125" s="1"/>
      <c r="N125" s="1"/>
      <c r="O125" s="1"/>
      <c r="P125" s="1"/>
    </row>
    <row r="126" spans="1:16" ht="12.75">
      <c r="A126" s="1"/>
      <c r="B126" s="1"/>
      <c r="C126" s="1"/>
      <c r="D126" s="1"/>
      <c r="E126" s="1"/>
      <c r="F126" s="1"/>
      <c r="G126" s="1"/>
      <c r="H126" s="1"/>
      <c r="I126" s="1"/>
      <c r="J126" s="1"/>
      <c r="K126" s="1"/>
      <c r="L126" s="1"/>
      <c r="M126" s="1"/>
      <c r="N126" s="1"/>
      <c r="O126" s="1"/>
      <c r="P126" s="1"/>
    </row>
    <row r="127" spans="1:16" ht="12.75">
      <c r="A127" s="1"/>
      <c r="B127" s="1"/>
      <c r="C127" s="1"/>
      <c r="D127" s="1"/>
      <c r="E127" s="1"/>
      <c r="F127" s="1"/>
      <c r="G127" s="1"/>
      <c r="H127" s="1"/>
      <c r="I127" s="1"/>
      <c r="J127" s="1"/>
      <c r="K127" s="1"/>
      <c r="L127" s="1"/>
      <c r="M127" s="1"/>
      <c r="N127" s="1"/>
      <c r="O127" s="1"/>
      <c r="P127" s="1"/>
    </row>
    <row r="128" spans="1:16" ht="12.75">
      <c r="A128" s="1"/>
      <c r="B128" s="1"/>
      <c r="C128" s="1"/>
      <c r="D128" s="1"/>
      <c r="E128" s="1"/>
      <c r="F128" s="1"/>
      <c r="G128" s="1"/>
      <c r="H128" s="1"/>
      <c r="I128" s="1"/>
      <c r="J128" s="1"/>
      <c r="K128" s="1"/>
      <c r="L128" s="1"/>
      <c r="M128" s="1"/>
      <c r="N128" s="1"/>
      <c r="O128" s="1"/>
      <c r="P128" s="1"/>
    </row>
    <row r="129" spans="1:16" ht="12.75">
      <c r="A129" s="1"/>
      <c r="B129" s="1"/>
      <c r="C129" s="1"/>
      <c r="D129" s="1"/>
      <c r="E129" s="1"/>
      <c r="F129" s="1"/>
      <c r="G129" s="1"/>
      <c r="H129" s="1"/>
      <c r="I129" s="1"/>
      <c r="J129" s="1"/>
      <c r="K129" s="1"/>
      <c r="L129" s="1"/>
      <c r="M129" s="1"/>
      <c r="N129" s="1"/>
      <c r="O129" s="1"/>
      <c r="P129" s="1"/>
    </row>
    <row r="130" spans="1:16" ht="12.75">
      <c r="A130" s="1"/>
      <c r="B130" s="1"/>
      <c r="C130" s="1"/>
      <c r="D130" s="1"/>
      <c r="E130" s="1"/>
      <c r="F130" s="1"/>
      <c r="G130" s="1"/>
      <c r="H130" s="1"/>
      <c r="I130" s="1"/>
      <c r="J130" s="1"/>
      <c r="K130" s="1"/>
      <c r="L130" s="1"/>
      <c r="M130" s="1"/>
      <c r="N130" s="1"/>
      <c r="O130" s="1"/>
      <c r="P130" s="1"/>
    </row>
    <row r="131" spans="1:16" ht="12.75">
      <c r="A131" s="1"/>
      <c r="B131" s="1"/>
      <c r="C131" s="1"/>
      <c r="D131" s="1"/>
      <c r="E131" s="1"/>
      <c r="F131" s="1"/>
      <c r="G131" s="1"/>
      <c r="H131" s="1"/>
      <c r="I131" s="1"/>
      <c r="J131" s="1"/>
      <c r="K131" s="1"/>
      <c r="L131" s="1"/>
      <c r="M131" s="1"/>
      <c r="N131" s="1"/>
      <c r="O131" s="1"/>
      <c r="P131" s="1"/>
    </row>
    <row r="132" spans="1:16" ht="12.75">
      <c r="A132" s="1"/>
      <c r="B132" s="1"/>
      <c r="C132" s="1"/>
      <c r="D132" s="1"/>
      <c r="E132" s="1"/>
      <c r="F132" s="1"/>
      <c r="G132" s="1"/>
      <c r="H132" s="1"/>
      <c r="I132" s="1"/>
      <c r="J132" s="1"/>
      <c r="K132" s="1"/>
      <c r="L132" s="1"/>
      <c r="M132" s="1"/>
      <c r="N132" s="1"/>
      <c r="O132" s="1"/>
      <c r="P132" s="1"/>
    </row>
    <row r="133" spans="1:16" ht="12.75">
      <c r="A133" s="1"/>
      <c r="B133" s="1"/>
      <c r="C133" s="1"/>
      <c r="D133" s="1"/>
      <c r="E133" s="1"/>
      <c r="F133" s="1"/>
      <c r="G133" s="1"/>
      <c r="H133" s="1"/>
      <c r="I133" s="1"/>
      <c r="J133" s="1"/>
      <c r="K133" s="1"/>
      <c r="L133" s="1"/>
      <c r="M133" s="1"/>
      <c r="N133" s="1"/>
      <c r="O133" s="1"/>
      <c r="P133" s="1"/>
    </row>
    <row r="134" spans="1:16" ht="12.75">
      <c r="A134" s="1"/>
      <c r="B134" s="1"/>
      <c r="C134" s="1"/>
      <c r="D134" s="1"/>
      <c r="E134" s="1"/>
      <c r="F134" s="1"/>
      <c r="G134" s="1"/>
      <c r="H134" s="1"/>
      <c r="I134" s="1"/>
      <c r="J134" s="1"/>
      <c r="K134" s="1"/>
      <c r="L134" s="1"/>
      <c r="M134" s="1"/>
      <c r="N134" s="1"/>
      <c r="O134" s="1"/>
      <c r="P134" s="1"/>
    </row>
  </sheetData>
  <sheetProtection algorithmName="SHA-512" hashValue="qGssz3Q5LbhFewxiYvgQ8JGg+WC3J5v4v8q+SR6yP+2/f2phsCHT1AIHYUQ2cO5zRqy755Z0QIzc0T1cImL3Lg==" saltValue="8xLLmNlhg1fSp+icdPIjzQ==" spinCount="100000" sheet="1"/>
  <mergeCells count="11">
    <mergeCell ref="B11:G11"/>
    <mergeCell ref="B12:G12"/>
    <mergeCell ref="B13:G13"/>
    <mergeCell ref="A17:G17"/>
    <mergeCell ref="A18:G18"/>
    <mergeCell ref="B5:G5"/>
    <mergeCell ref="B6:G6"/>
    <mergeCell ref="B7:G7"/>
    <mergeCell ref="B8:G8"/>
    <mergeCell ref="B9:G9"/>
    <mergeCell ref="B10:G10"/>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93"/>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925</v>
      </c>
      <c r="E3" s="116"/>
      <c r="F3" s="117"/>
      <c r="G3" s="118"/>
    </row>
    <row r="4" spans="1:7" ht="13.5" customHeight="1" thickBot="1">
      <c r="A4" s="119" t="s">
        <v>36</v>
      </c>
      <c r="B4" s="120"/>
      <c r="C4" s="121"/>
      <c r="D4" s="122" t="s">
        <v>1018</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895</v>
      </c>
      <c r="C7" s="137" t="s">
        <v>896</v>
      </c>
      <c r="D7" s="138"/>
      <c r="E7" s="139"/>
      <c r="F7" s="139"/>
      <c r="G7" s="140"/>
      <c r="H7" s="141"/>
      <c r="I7" s="142"/>
      <c r="J7" s="143"/>
      <c r="K7" s="144"/>
      <c r="O7" s="145"/>
    </row>
    <row r="8" spans="1:104" ht="33.75">
      <c r="A8" s="146">
        <v>1</v>
      </c>
      <c r="B8" s="147" t="s">
        <v>927</v>
      </c>
      <c r="C8" s="148" t="s">
        <v>928</v>
      </c>
      <c r="D8" s="149" t="s">
        <v>899</v>
      </c>
      <c r="E8" s="150">
        <v>1</v>
      </c>
      <c r="F8" s="151">
        <v>0</v>
      </c>
      <c r="G8" s="152">
        <f>E8*F8</f>
        <v>0</v>
      </c>
      <c r="H8" s="153">
        <v>230000</v>
      </c>
      <c r="I8" s="154">
        <f>E8*H8</f>
        <v>230000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104" ht="22.5">
      <c r="A9" s="146">
        <v>2</v>
      </c>
      <c r="B9" s="147" t="s">
        <v>897</v>
      </c>
      <c r="C9" s="148" t="s">
        <v>898</v>
      </c>
      <c r="D9" s="149" t="s">
        <v>899</v>
      </c>
      <c r="E9" s="150">
        <v>1</v>
      </c>
      <c r="F9" s="151">
        <v>0</v>
      </c>
      <c r="G9" s="152">
        <f>E9*F9</f>
        <v>0</v>
      </c>
      <c r="H9" s="153">
        <v>20000</v>
      </c>
      <c r="I9" s="154">
        <f>E9*H9</f>
        <v>20000</v>
      </c>
      <c r="J9" s="153"/>
      <c r="K9" s="154">
        <f>E9*J9</f>
        <v>0</v>
      </c>
      <c r="O9" s="145"/>
      <c r="Z9" s="145"/>
      <c r="AA9" s="145">
        <v>12</v>
      </c>
      <c r="AB9" s="145">
        <v>0</v>
      </c>
      <c r="AC9" s="145">
        <v>2</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104" ht="12.75">
      <c r="A10" s="146">
        <v>3</v>
      </c>
      <c r="B10" s="147" t="s">
        <v>929</v>
      </c>
      <c r="C10" s="148" t="s">
        <v>930</v>
      </c>
      <c r="D10" s="149" t="s">
        <v>899</v>
      </c>
      <c r="E10" s="150">
        <v>1</v>
      </c>
      <c r="F10" s="151">
        <v>0</v>
      </c>
      <c r="G10" s="152">
        <f>E10*F10</f>
        <v>0</v>
      </c>
      <c r="H10" s="153">
        <v>480000</v>
      </c>
      <c r="I10" s="154">
        <f>E10*H10</f>
        <v>480000</v>
      </c>
      <c r="J10" s="153"/>
      <c r="K10" s="154">
        <f>E10*J10</f>
        <v>0</v>
      </c>
      <c r="O10" s="145"/>
      <c r="Z10" s="145"/>
      <c r="AA10" s="145">
        <v>12</v>
      </c>
      <c r="AB10" s="145">
        <v>0</v>
      </c>
      <c r="AC10" s="145">
        <v>3</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61" ht="45">
      <c r="A11" s="156"/>
      <c r="B11" s="157"/>
      <c r="C11" s="158" t="s">
        <v>931</v>
      </c>
      <c r="D11" s="159"/>
      <c r="E11" s="159"/>
      <c r="F11" s="159"/>
      <c r="G11" s="160"/>
      <c r="I11" s="161"/>
      <c r="K11" s="161"/>
      <c r="L11" s="162" t="s">
        <v>931</v>
      </c>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12.75">
      <c r="A12" s="156"/>
      <c r="B12" s="157"/>
      <c r="C12" s="158" t="s">
        <v>932</v>
      </c>
      <c r="D12" s="159"/>
      <c r="E12" s="159"/>
      <c r="F12" s="159"/>
      <c r="G12" s="160"/>
      <c r="I12" s="161"/>
      <c r="K12" s="161"/>
      <c r="L12" s="162" t="s">
        <v>932</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12.75">
      <c r="A13" s="156"/>
      <c r="B13" s="157"/>
      <c r="C13" s="158" t="s">
        <v>933</v>
      </c>
      <c r="D13" s="159"/>
      <c r="E13" s="159"/>
      <c r="F13" s="159"/>
      <c r="G13" s="160"/>
      <c r="I13" s="161"/>
      <c r="K13" s="161"/>
      <c r="L13" s="162" t="s">
        <v>933</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61" ht="12.75">
      <c r="A14" s="156"/>
      <c r="B14" s="157"/>
      <c r="C14" s="158" t="s">
        <v>934</v>
      </c>
      <c r="D14" s="159"/>
      <c r="E14" s="159"/>
      <c r="F14" s="159"/>
      <c r="G14" s="160"/>
      <c r="I14" s="161"/>
      <c r="K14" s="161"/>
      <c r="L14" s="162" t="s">
        <v>934</v>
      </c>
      <c r="O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row>
    <row r="15" spans="1:61" ht="12.75">
      <c r="A15" s="156"/>
      <c r="B15" s="157"/>
      <c r="C15" s="158" t="s">
        <v>935</v>
      </c>
      <c r="D15" s="159"/>
      <c r="E15" s="159"/>
      <c r="F15" s="159"/>
      <c r="G15" s="160"/>
      <c r="I15" s="161"/>
      <c r="K15" s="161"/>
      <c r="L15" s="162" t="s">
        <v>935</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12.75">
      <c r="A16" s="156"/>
      <c r="B16" s="157"/>
      <c r="C16" s="158" t="s">
        <v>936</v>
      </c>
      <c r="D16" s="159"/>
      <c r="E16" s="159"/>
      <c r="F16" s="159"/>
      <c r="G16" s="160"/>
      <c r="I16" s="161"/>
      <c r="K16" s="161"/>
      <c r="L16" s="162" t="s">
        <v>936</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61" ht="12.75">
      <c r="A17" s="156"/>
      <c r="B17" s="157"/>
      <c r="C17" s="158" t="s">
        <v>937</v>
      </c>
      <c r="D17" s="159"/>
      <c r="E17" s="159"/>
      <c r="F17" s="159"/>
      <c r="G17" s="160"/>
      <c r="I17" s="161"/>
      <c r="K17" s="161"/>
      <c r="L17" s="162" t="s">
        <v>937</v>
      </c>
      <c r="O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row>
    <row r="18" spans="1:61" ht="12.75">
      <c r="A18" s="156"/>
      <c r="B18" s="157"/>
      <c r="C18" s="158" t="s">
        <v>938</v>
      </c>
      <c r="D18" s="159"/>
      <c r="E18" s="159"/>
      <c r="F18" s="159"/>
      <c r="G18" s="160"/>
      <c r="I18" s="161"/>
      <c r="K18" s="161"/>
      <c r="L18" s="162" t="s">
        <v>938</v>
      </c>
      <c r="O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row>
    <row r="19" spans="1:61" ht="12.75">
      <c r="A19" s="156"/>
      <c r="B19" s="157"/>
      <c r="C19" s="158" t="s">
        <v>939</v>
      </c>
      <c r="D19" s="159"/>
      <c r="E19" s="159"/>
      <c r="F19" s="159"/>
      <c r="G19" s="160"/>
      <c r="I19" s="161"/>
      <c r="K19" s="161"/>
      <c r="L19" s="162" t="s">
        <v>939</v>
      </c>
      <c r="O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row>
    <row r="20" spans="1:61" ht="12.75">
      <c r="A20" s="156"/>
      <c r="B20" s="157"/>
      <c r="C20" s="158" t="s">
        <v>940</v>
      </c>
      <c r="D20" s="159"/>
      <c r="E20" s="159"/>
      <c r="F20" s="159"/>
      <c r="G20" s="160"/>
      <c r="I20" s="161"/>
      <c r="K20" s="161"/>
      <c r="L20" s="162" t="s">
        <v>940</v>
      </c>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row>
    <row r="21" spans="1:61" ht="12.75">
      <c r="A21" s="156"/>
      <c r="B21" s="157"/>
      <c r="C21" s="158" t="s">
        <v>941</v>
      </c>
      <c r="D21" s="159"/>
      <c r="E21" s="159"/>
      <c r="F21" s="159"/>
      <c r="G21" s="160"/>
      <c r="I21" s="161"/>
      <c r="K21" s="161"/>
      <c r="L21" s="162" t="s">
        <v>941</v>
      </c>
      <c r="O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row>
    <row r="22" spans="1:104" ht="12.75">
      <c r="A22" s="146">
        <v>4</v>
      </c>
      <c r="B22" s="147" t="s">
        <v>900</v>
      </c>
      <c r="C22" s="148" t="s">
        <v>942</v>
      </c>
      <c r="D22" s="149" t="s">
        <v>899</v>
      </c>
      <c r="E22" s="150">
        <v>1</v>
      </c>
      <c r="F22" s="151">
        <v>0</v>
      </c>
      <c r="G22" s="152">
        <f>E22*F22</f>
        <v>0</v>
      </c>
      <c r="H22" s="153">
        <v>40000</v>
      </c>
      <c r="I22" s="154">
        <f>E22*H22</f>
        <v>40000</v>
      </c>
      <c r="J22" s="153"/>
      <c r="K22" s="154">
        <f>E22*J22</f>
        <v>0</v>
      </c>
      <c r="O22" s="145"/>
      <c r="Z22" s="145"/>
      <c r="AA22" s="145">
        <v>12</v>
      </c>
      <c r="AB22" s="145">
        <v>0</v>
      </c>
      <c r="AC22" s="145">
        <v>4</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12</v>
      </c>
      <c r="CB22" s="145">
        <v>0</v>
      </c>
      <c r="CZ22" s="108">
        <v>4</v>
      </c>
    </row>
    <row r="23" spans="1:104" ht="22.5">
      <c r="A23" s="146">
        <v>5</v>
      </c>
      <c r="B23" s="147" t="s">
        <v>900</v>
      </c>
      <c r="C23" s="148" t="s">
        <v>901</v>
      </c>
      <c r="D23" s="149" t="s">
        <v>899</v>
      </c>
      <c r="E23" s="150">
        <v>1</v>
      </c>
      <c r="F23" s="151">
        <v>0</v>
      </c>
      <c r="G23" s="152">
        <f>E23*F23</f>
        <v>0</v>
      </c>
      <c r="H23" s="153">
        <v>10000</v>
      </c>
      <c r="I23" s="154">
        <f>E23*H23</f>
        <v>10000</v>
      </c>
      <c r="J23" s="153"/>
      <c r="K23" s="154">
        <f>E23*J23</f>
        <v>0</v>
      </c>
      <c r="O23" s="145"/>
      <c r="Z23" s="145"/>
      <c r="AA23" s="145">
        <v>12</v>
      </c>
      <c r="AB23" s="145">
        <v>0</v>
      </c>
      <c r="AC23" s="145">
        <v>5</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12</v>
      </c>
      <c r="CB23" s="145">
        <v>0</v>
      </c>
      <c r="CZ23" s="108">
        <v>4</v>
      </c>
    </row>
    <row r="24" spans="1:104" ht="33.75">
      <c r="A24" s="146">
        <v>6</v>
      </c>
      <c r="B24" s="147" t="s">
        <v>902</v>
      </c>
      <c r="C24" s="148" t="s">
        <v>903</v>
      </c>
      <c r="D24" s="149" t="s">
        <v>208</v>
      </c>
      <c r="E24" s="150">
        <v>1</v>
      </c>
      <c r="F24" s="151">
        <v>0</v>
      </c>
      <c r="G24" s="152">
        <f>E24*F24</f>
        <v>0</v>
      </c>
      <c r="H24" s="153">
        <v>15000</v>
      </c>
      <c r="I24" s="154">
        <f>E24*H24</f>
        <v>15000</v>
      </c>
      <c r="J24" s="153"/>
      <c r="K24" s="154">
        <f>E24*J24</f>
        <v>0</v>
      </c>
      <c r="O24" s="145"/>
      <c r="Z24" s="145"/>
      <c r="AA24" s="145">
        <v>12</v>
      </c>
      <c r="AB24" s="145">
        <v>0</v>
      </c>
      <c r="AC24" s="145">
        <v>6</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12</v>
      </c>
      <c r="CB24" s="145">
        <v>0</v>
      </c>
      <c r="CZ24" s="108">
        <v>4</v>
      </c>
    </row>
    <row r="25" spans="1:104" ht="12.75">
      <c r="A25" s="146">
        <v>7</v>
      </c>
      <c r="B25" s="147" t="s">
        <v>904</v>
      </c>
      <c r="C25" s="148" t="s">
        <v>905</v>
      </c>
      <c r="D25" s="149" t="s">
        <v>899</v>
      </c>
      <c r="E25" s="150">
        <v>1</v>
      </c>
      <c r="F25" s="151">
        <v>0</v>
      </c>
      <c r="G25" s="152">
        <f>E25*F25</f>
        <v>0</v>
      </c>
      <c r="H25" s="153">
        <v>170000</v>
      </c>
      <c r="I25" s="154">
        <f>E25*H25</f>
        <v>170000</v>
      </c>
      <c r="J25" s="153"/>
      <c r="K25" s="154">
        <f>E25*J25</f>
        <v>0</v>
      </c>
      <c r="O25" s="145"/>
      <c r="Z25" s="145"/>
      <c r="AA25" s="145">
        <v>12</v>
      </c>
      <c r="AB25" s="145">
        <v>0</v>
      </c>
      <c r="AC25" s="145">
        <v>7</v>
      </c>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55">
        <f>G25</f>
        <v>0</v>
      </c>
      <c r="BA25" s="145"/>
      <c r="BB25" s="145"/>
      <c r="BC25" s="145"/>
      <c r="BD25" s="145"/>
      <c r="BE25" s="145"/>
      <c r="BF25" s="145"/>
      <c r="BG25" s="145"/>
      <c r="BH25" s="145"/>
      <c r="BI25" s="145"/>
      <c r="CA25" s="145">
        <v>12</v>
      </c>
      <c r="CB25" s="145">
        <v>0</v>
      </c>
      <c r="CZ25" s="108">
        <v>4</v>
      </c>
    </row>
    <row r="26" spans="1:61" ht="12.75">
      <c r="A26" s="156"/>
      <c r="B26" s="157"/>
      <c r="C26" s="158" t="s">
        <v>906</v>
      </c>
      <c r="D26" s="159"/>
      <c r="E26" s="159"/>
      <c r="F26" s="159"/>
      <c r="G26" s="160"/>
      <c r="I26" s="161"/>
      <c r="K26" s="161"/>
      <c r="L26" s="162" t="s">
        <v>906</v>
      </c>
      <c r="O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row>
    <row r="27" spans="1:61" ht="12.75">
      <c r="A27" s="156"/>
      <c r="B27" s="157"/>
      <c r="C27" s="158" t="s">
        <v>907</v>
      </c>
      <c r="D27" s="159"/>
      <c r="E27" s="159"/>
      <c r="F27" s="159"/>
      <c r="G27" s="160"/>
      <c r="I27" s="161"/>
      <c r="K27" s="161"/>
      <c r="L27" s="162" t="s">
        <v>907</v>
      </c>
      <c r="O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1:61" ht="12.75">
      <c r="A28" s="156"/>
      <c r="B28" s="157"/>
      <c r="C28" s="158" t="s">
        <v>908</v>
      </c>
      <c r="D28" s="159"/>
      <c r="E28" s="159"/>
      <c r="F28" s="159"/>
      <c r="G28" s="160"/>
      <c r="I28" s="161"/>
      <c r="K28" s="161"/>
      <c r="L28" s="162" t="s">
        <v>908</v>
      </c>
      <c r="O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row>
    <row r="29" spans="1:61" ht="12.75">
      <c r="A29" s="156"/>
      <c r="B29" s="157"/>
      <c r="C29" s="158" t="s">
        <v>909</v>
      </c>
      <c r="D29" s="159"/>
      <c r="E29" s="159"/>
      <c r="F29" s="159"/>
      <c r="G29" s="160"/>
      <c r="I29" s="161"/>
      <c r="K29" s="161"/>
      <c r="L29" s="162" t="s">
        <v>909</v>
      </c>
      <c r="O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1:61" ht="12.75">
      <c r="A30" s="156"/>
      <c r="B30" s="157"/>
      <c r="C30" s="158" t="s">
        <v>910</v>
      </c>
      <c r="D30" s="159"/>
      <c r="E30" s="159"/>
      <c r="F30" s="159"/>
      <c r="G30" s="160"/>
      <c r="I30" s="161"/>
      <c r="K30" s="161"/>
      <c r="L30" s="162" t="s">
        <v>910</v>
      </c>
      <c r="O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1:61" ht="12.75">
      <c r="A31" s="156"/>
      <c r="B31" s="157"/>
      <c r="C31" s="158" t="s">
        <v>911</v>
      </c>
      <c r="D31" s="159"/>
      <c r="E31" s="159"/>
      <c r="F31" s="159"/>
      <c r="G31" s="160"/>
      <c r="I31" s="161"/>
      <c r="K31" s="161"/>
      <c r="L31" s="162" t="s">
        <v>911</v>
      </c>
      <c r="O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row>
    <row r="32" spans="1:104" ht="33.75">
      <c r="A32" s="146">
        <v>8</v>
      </c>
      <c r="B32" s="147" t="s">
        <v>912</v>
      </c>
      <c r="C32" s="148" t="s">
        <v>913</v>
      </c>
      <c r="D32" s="149" t="s">
        <v>899</v>
      </c>
      <c r="E32" s="150">
        <v>1</v>
      </c>
      <c r="F32" s="151">
        <v>0</v>
      </c>
      <c r="G32" s="152">
        <f>E32*F32</f>
        <v>0</v>
      </c>
      <c r="H32" s="153">
        <v>180000</v>
      </c>
      <c r="I32" s="154">
        <f>E32*H32</f>
        <v>180000</v>
      </c>
      <c r="J32" s="153"/>
      <c r="K32" s="154">
        <f>E32*J32</f>
        <v>0</v>
      </c>
      <c r="O32" s="145"/>
      <c r="Z32" s="145"/>
      <c r="AA32" s="145">
        <v>12</v>
      </c>
      <c r="AB32" s="145">
        <v>0</v>
      </c>
      <c r="AC32" s="145">
        <v>8</v>
      </c>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55">
        <f>G32</f>
        <v>0</v>
      </c>
      <c r="BA32" s="145"/>
      <c r="BB32" s="145"/>
      <c r="BC32" s="145"/>
      <c r="BD32" s="145"/>
      <c r="BE32" s="145"/>
      <c r="BF32" s="145"/>
      <c r="BG32" s="145"/>
      <c r="BH32" s="145"/>
      <c r="BI32" s="145"/>
      <c r="CA32" s="145">
        <v>12</v>
      </c>
      <c r="CB32" s="145">
        <v>0</v>
      </c>
      <c r="CZ32" s="108">
        <v>4</v>
      </c>
    </row>
    <row r="33" spans="1:61" ht="12.75">
      <c r="A33" s="156"/>
      <c r="B33" s="157"/>
      <c r="C33" s="158" t="s">
        <v>943</v>
      </c>
      <c r="D33" s="159"/>
      <c r="E33" s="159"/>
      <c r="F33" s="159"/>
      <c r="G33" s="160"/>
      <c r="I33" s="161"/>
      <c r="K33" s="161"/>
      <c r="L33" s="162" t="s">
        <v>943</v>
      </c>
      <c r="O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row>
    <row r="34" spans="1:61" ht="12.75">
      <c r="A34" s="156"/>
      <c r="B34" s="157"/>
      <c r="C34" s="158" t="s">
        <v>944</v>
      </c>
      <c r="D34" s="159"/>
      <c r="E34" s="159"/>
      <c r="F34" s="159"/>
      <c r="G34" s="160"/>
      <c r="I34" s="161"/>
      <c r="K34" s="161"/>
      <c r="L34" s="162" t="s">
        <v>944</v>
      </c>
      <c r="O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row>
    <row r="35" spans="1:61" ht="12.75">
      <c r="A35" s="156"/>
      <c r="B35" s="157"/>
      <c r="C35" s="158" t="s">
        <v>945</v>
      </c>
      <c r="D35" s="159"/>
      <c r="E35" s="159"/>
      <c r="F35" s="159"/>
      <c r="G35" s="160"/>
      <c r="I35" s="161"/>
      <c r="K35" s="161"/>
      <c r="L35" s="162" t="s">
        <v>945</v>
      </c>
      <c r="O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row>
    <row r="36" spans="1:61" ht="12.75">
      <c r="A36" s="156"/>
      <c r="B36" s="157"/>
      <c r="C36" s="158" t="s">
        <v>946</v>
      </c>
      <c r="D36" s="159"/>
      <c r="E36" s="159"/>
      <c r="F36" s="159"/>
      <c r="G36" s="160"/>
      <c r="I36" s="161"/>
      <c r="K36" s="161"/>
      <c r="L36" s="162" t="s">
        <v>946</v>
      </c>
      <c r="O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row>
    <row r="37" spans="1:61" ht="12.75">
      <c r="A37" s="156"/>
      <c r="B37" s="157"/>
      <c r="C37" s="158" t="s">
        <v>947</v>
      </c>
      <c r="D37" s="159"/>
      <c r="E37" s="159"/>
      <c r="F37" s="159"/>
      <c r="G37" s="160"/>
      <c r="I37" s="161"/>
      <c r="K37" s="161"/>
      <c r="L37" s="162" t="s">
        <v>947</v>
      </c>
      <c r="O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row>
    <row r="38" spans="1:61" ht="12.75">
      <c r="A38" s="156"/>
      <c r="B38" s="157"/>
      <c r="C38" s="158" t="s">
        <v>948</v>
      </c>
      <c r="D38" s="159"/>
      <c r="E38" s="159"/>
      <c r="F38" s="159"/>
      <c r="G38" s="160"/>
      <c r="I38" s="161"/>
      <c r="K38" s="161"/>
      <c r="L38" s="162" t="s">
        <v>948</v>
      </c>
      <c r="O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row>
    <row r="39" spans="1:61" ht="12.75">
      <c r="A39" s="156"/>
      <c r="B39" s="157"/>
      <c r="C39" s="158" t="s">
        <v>949</v>
      </c>
      <c r="D39" s="159"/>
      <c r="E39" s="159"/>
      <c r="F39" s="159"/>
      <c r="G39" s="160"/>
      <c r="I39" s="161"/>
      <c r="K39" s="161"/>
      <c r="L39" s="162" t="s">
        <v>949</v>
      </c>
      <c r="O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row>
    <row r="40" spans="1:61" ht="12.75">
      <c r="A40" s="156"/>
      <c r="B40" s="157"/>
      <c r="C40" s="158" t="s">
        <v>950</v>
      </c>
      <c r="D40" s="159"/>
      <c r="E40" s="159"/>
      <c r="F40" s="159"/>
      <c r="G40" s="160"/>
      <c r="I40" s="161"/>
      <c r="K40" s="161"/>
      <c r="L40" s="162" t="s">
        <v>950</v>
      </c>
      <c r="O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row>
    <row r="41" spans="1:61" ht="12.75">
      <c r="A41" s="156"/>
      <c r="B41" s="157"/>
      <c r="C41" s="158" t="s">
        <v>951</v>
      </c>
      <c r="D41" s="159"/>
      <c r="E41" s="159"/>
      <c r="F41" s="159"/>
      <c r="G41" s="160"/>
      <c r="I41" s="161"/>
      <c r="K41" s="161"/>
      <c r="L41" s="162" t="s">
        <v>951</v>
      </c>
      <c r="O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row>
    <row r="42" spans="1:61" ht="12.75">
      <c r="A42" s="156"/>
      <c r="B42" s="157"/>
      <c r="C42" s="158" t="s">
        <v>952</v>
      </c>
      <c r="D42" s="159"/>
      <c r="E42" s="159"/>
      <c r="F42" s="159"/>
      <c r="G42" s="160"/>
      <c r="I42" s="161"/>
      <c r="K42" s="161"/>
      <c r="L42" s="162" t="s">
        <v>952</v>
      </c>
      <c r="O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row>
    <row r="43" spans="1:61" ht="12.75">
      <c r="A43" s="156"/>
      <c r="B43" s="157"/>
      <c r="C43" s="158" t="s">
        <v>953</v>
      </c>
      <c r="D43" s="159"/>
      <c r="E43" s="159"/>
      <c r="F43" s="159"/>
      <c r="G43" s="160"/>
      <c r="I43" s="161"/>
      <c r="K43" s="161"/>
      <c r="L43" s="162" t="s">
        <v>953</v>
      </c>
      <c r="O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row>
    <row r="44" spans="1:61" ht="12.75">
      <c r="A44" s="156"/>
      <c r="B44" s="157"/>
      <c r="C44" s="158" t="s">
        <v>954</v>
      </c>
      <c r="D44" s="159"/>
      <c r="E44" s="159"/>
      <c r="F44" s="159"/>
      <c r="G44" s="160"/>
      <c r="I44" s="161"/>
      <c r="K44" s="161"/>
      <c r="L44" s="162" t="s">
        <v>954</v>
      </c>
      <c r="O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row>
    <row r="45" spans="1:61" ht="12.75">
      <c r="A45" s="156"/>
      <c r="B45" s="157"/>
      <c r="C45" s="158" t="s">
        <v>955</v>
      </c>
      <c r="D45" s="159"/>
      <c r="E45" s="159"/>
      <c r="F45" s="159"/>
      <c r="G45" s="160"/>
      <c r="I45" s="161"/>
      <c r="K45" s="161"/>
      <c r="L45" s="162" t="s">
        <v>955</v>
      </c>
      <c r="O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row>
    <row r="46" spans="1:61" ht="12.75">
      <c r="A46" s="156"/>
      <c r="B46" s="157"/>
      <c r="C46" s="158"/>
      <c r="D46" s="159"/>
      <c r="E46" s="159"/>
      <c r="F46" s="159"/>
      <c r="G46" s="160"/>
      <c r="I46" s="161"/>
      <c r="K46" s="161"/>
      <c r="L46" s="162"/>
      <c r="O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row>
    <row r="47" spans="1:61" ht="12.75">
      <c r="A47" s="156"/>
      <c r="B47" s="157"/>
      <c r="C47" s="158" t="s">
        <v>956</v>
      </c>
      <c r="D47" s="159"/>
      <c r="E47" s="159"/>
      <c r="F47" s="159"/>
      <c r="G47" s="160"/>
      <c r="I47" s="161"/>
      <c r="K47" s="161"/>
      <c r="L47" s="162" t="s">
        <v>956</v>
      </c>
      <c r="O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row>
    <row r="48" spans="1:61" ht="12.75">
      <c r="A48" s="156"/>
      <c r="B48" s="157"/>
      <c r="C48" s="158" t="s">
        <v>957</v>
      </c>
      <c r="D48" s="159"/>
      <c r="E48" s="159"/>
      <c r="F48" s="159"/>
      <c r="G48" s="160"/>
      <c r="I48" s="161"/>
      <c r="K48" s="161"/>
      <c r="L48" s="162" t="s">
        <v>957</v>
      </c>
      <c r="O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row>
    <row r="49" spans="1:61" ht="12.75">
      <c r="A49" s="156"/>
      <c r="B49" s="157"/>
      <c r="C49" s="158" t="s">
        <v>958</v>
      </c>
      <c r="D49" s="159"/>
      <c r="E49" s="159"/>
      <c r="F49" s="159"/>
      <c r="G49" s="160"/>
      <c r="I49" s="161"/>
      <c r="K49" s="161"/>
      <c r="L49" s="162" t="s">
        <v>958</v>
      </c>
      <c r="O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row>
    <row r="50" spans="1:61" ht="12.75">
      <c r="A50" s="156"/>
      <c r="B50" s="157"/>
      <c r="C50" s="158" t="s">
        <v>959</v>
      </c>
      <c r="D50" s="159"/>
      <c r="E50" s="159"/>
      <c r="F50" s="159"/>
      <c r="G50" s="160"/>
      <c r="I50" s="161"/>
      <c r="K50" s="161"/>
      <c r="L50" s="162" t="s">
        <v>959</v>
      </c>
      <c r="O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row>
    <row r="51" spans="1:61" ht="12.75">
      <c r="A51" s="156"/>
      <c r="B51" s="157"/>
      <c r="C51" s="158" t="s">
        <v>960</v>
      </c>
      <c r="D51" s="159"/>
      <c r="E51" s="159"/>
      <c r="F51" s="159"/>
      <c r="G51" s="160"/>
      <c r="I51" s="161"/>
      <c r="K51" s="161"/>
      <c r="L51" s="162" t="s">
        <v>960</v>
      </c>
      <c r="O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row>
    <row r="52" spans="1:61" ht="12.75">
      <c r="A52" s="156"/>
      <c r="B52" s="157"/>
      <c r="C52" s="158" t="s">
        <v>961</v>
      </c>
      <c r="D52" s="159"/>
      <c r="E52" s="159"/>
      <c r="F52" s="159"/>
      <c r="G52" s="160"/>
      <c r="I52" s="161"/>
      <c r="K52" s="161"/>
      <c r="L52" s="162" t="s">
        <v>961</v>
      </c>
      <c r="O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row>
    <row r="53" spans="1:61" ht="12.75">
      <c r="A53" s="156"/>
      <c r="B53" s="157"/>
      <c r="C53" s="158" t="s">
        <v>962</v>
      </c>
      <c r="D53" s="159"/>
      <c r="E53" s="159"/>
      <c r="F53" s="159"/>
      <c r="G53" s="160"/>
      <c r="I53" s="161"/>
      <c r="K53" s="161"/>
      <c r="L53" s="162" t="s">
        <v>962</v>
      </c>
      <c r="O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row>
    <row r="54" spans="1:61" ht="12.75">
      <c r="A54" s="156"/>
      <c r="B54" s="157"/>
      <c r="C54" s="158" t="s">
        <v>963</v>
      </c>
      <c r="D54" s="159"/>
      <c r="E54" s="159"/>
      <c r="F54" s="159"/>
      <c r="G54" s="160"/>
      <c r="I54" s="161"/>
      <c r="K54" s="161"/>
      <c r="L54" s="162" t="s">
        <v>963</v>
      </c>
      <c r="O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row>
    <row r="55" spans="1:61" ht="12.75">
      <c r="A55" s="156"/>
      <c r="B55" s="157"/>
      <c r="C55" s="158" t="s">
        <v>964</v>
      </c>
      <c r="D55" s="159"/>
      <c r="E55" s="159"/>
      <c r="F55" s="159"/>
      <c r="G55" s="160"/>
      <c r="I55" s="161"/>
      <c r="K55" s="161"/>
      <c r="L55" s="162" t="s">
        <v>964</v>
      </c>
      <c r="O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row>
    <row r="56" spans="1:61" ht="12.75">
      <c r="A56" s="156"/>
      <c r="B56" s="157"/>
      <c r="C56" s="158" t="s">
        <v>965</v>
      </c>
      <c r="D56" s="159"/>
      <c r="E56" s="159"/>
      <c r="F56" s="159"/>
      <c r="G56" s="160"/>
      <c r="I56" s="161"/>
      <c r="K56" s="161"/>
      <c r="L56" s="162" t="s">
        <v>965</v>
      </c>
      <c r="O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row>
    <row r="57" spans="1:61" ht="12.75">
      <c r="A57" s="156"/>
      <c r="B57" s="157"/>
      <c r="C57" s="158" t="s">
        <v>966</v>
      </c>
      <c r="D57" s="159"/>
      <c r="E57" s="159"/>
      <c r="F57" s="159"/>
      <c r="G57" s="160"/>
      <c r="I57" s="161"/>
      <c r="K57" s="161"/>
      <c r="L57" s="162" t="s">
        <v>966</v>
      </c>
      <c r="O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row>
    <row r="58" spans="1:61" ht="12.75">
      <c r="A58" s="156"/>
      <c r="B58" s="157"/>
      <c r="C58" s="158" t="s">
        <v>967</v>
      </c>
      <c r="D58" s="159"/>
      <c r="E58" s="159"/>
      <c r="F58" s="159"/>
      <c r="G58" s="160"/>
      <c r="I58" s="161"/>
      <c r="K58" s="161"/>
      <c r="L58" s="162" t="s">
        <v>967</v>
      </c>
      <c r="O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row>
    <row r="59" spans="1:61" ht="12.75">
      <c r="A59" s="156"/>
      <c r="B59" s="157"/>
      <c r="C59" s="158" t="s">
        <v>968</v>
      </c>
      <c r="D59" s="159"/>
      <c r="E59" s="159"/>
      <c r="F59" s="159"/>
      <c r="G59" s="160"/>
      <c r="I59" s="161"/>
      <c r="K59" s="161"/>
      <c r="L59" s="162" t="s">
        <v>968</v>
      </c>
      <c r="O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row>
    <row r="60" spans="1:61" ht="12.75">
      <c r="A60" s="156"/>
      <c r="B60" s="157"/>
      <c r="C60" s="158" t="s">
        <v>969</v>
      </c>
      <c r="D60" s="159"/>
      <c r="E60" s="159"/>
      <c r="F60" s="159"/>
      <c r="G60" s="160"/>
      <c r="I60" s="161"/>
      <c r="K60" s="161"/>
      <c r="L60" s="162" t="s">
        <v>969</v>
      </c>
      <c r="O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row>
    <row r="61" spans="1:61" ht="12.75">
      <c r="A61" s="156"/>
      <c r="B61" s="157"/>
      <c r="C61" s="158"/>
      <c r="D61" s="159"/>
      <c r="E61" s="159"/>
      <c r="F61" s="159"/>
      <c r="G61" s="160"/>
      <c r="I61" s="161"/>
      <c r="K61" s="161"/>
      <c r="L61" s="162"/>
      <c r="O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row>
    <row r="62" spans="1:61" ht="12.75">
      <c r="A62" s="156"/>
      <c r="B62" s="157"/>
      <c r="C62" s="158" t="s">
        <v>970</v>
      </c>
      <c r="D62" s="159"/>
      <c r="E62" s="159"/>
      <c r="F62" s="159"/>
      <c r="G62" s="160"/>
      <c r="I62" s="161"/>
      <c r="K62" s="161"/>
      <c r="L62" s="162" t="s">
        <v>970</v>
      </c>
      <c r="O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row>
    <row r="63" spans="1:61" ht="12.75">
      <c r="A63" s="156"/>
      <c r="B63" s="157"/>
      <c r="C63" s="158" t="s">
        <v>971</v>
      </c>
      <c r="D63" s="159"/>
      <c r="E63" s="159"/>
      <c r="F63" s="159"/>
      <c r="G63" s="160"/>
      <c r="I63" s="161"/>
      <c r="K63" s="161"/>
      <c r="L63" s="162" t="s">
        <v>971</v>
      </c>
      <c r="O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row>
    <row r="64" spans="1:61" ht="12.75">
      <c r="A64" s="156"/>
      <c r="B64" s="157"/>
      <c r="C64" s="158" t="s">
        <v>972</v>
      </c>
      <c r="D64" s="159"/>
      <c r="E64" s="159"/>
      <c r="F64" s="159"/>
      <c r="G64" s="160"/>
      <c r="I64" s="161"/>
      <c r="K64" s="161"/>
      <c r="L64" s="162" t="s">
        <v>972</v>
      </c>
      <c r="O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row>
    <row r="65" spans="1:61" ht="12.75">
      <c r="A65" s="156"/>
      <c r="B65" s="157"/>
      <c r="C65" s="158" t="s">
        <v>973</v>
      </c>
      <c r="D65" s="159"/>
      <c r="E65" s="159"/>
      <c r="F65" s="159"/>
      <c r="G65" s="160"/>
      <c r="I65" s="161"/>
      <c r="K65" s="161"/>
      <c r="L65" s="162" t="s">
        <v>973</v>
      </c>
      <c r="O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row>
    <row r="66" spans="1:61" ht="12.75">
      <c r="A66" s="156"/>
      <c r="B66" s="157"/>
      <c r="C66" s="158" t="s">
        <v>974</v>
      </c>
      <c r="D66" s="159"/>
      <c r="E66" s="159"/>
      <c r="F66" s="159"/>
      <c r="G66" s="160"/>
      <c r="I66" s="161"/>
      <c r="K66" s="161"/>
      <c r="L66" s="162" t="s">
        <v>974</v>
      </c>
      <c r="O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row>
    <row r="67" spans="1:61" ht="12.75">
      <c r="A67" s="156"/>
      <c r="B67" s="157"/>
      <c r="C67" s="158" t="s">
        <v>966</v>
      </c>
      <c r="D67" s="159"/>
      <c r="E67" s="159"/>
      <c r="F67" s="159"/>
      <c r="G67" s="160"/>
      <c r="I67" s="161"/>
      <c r="K67" s="161"/>
      <c r="L67" s="162" t="s">
        <v>966</v>
      </c>
      <c r="O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row>
    <row r="68" spans="1:61" ht="12.75">
      <c r="A68" s="156"/>
      <c r="B68" s="157"/>
      <c r="C68" s="158" t="s">
        <v>968</v>
      </c>
      <c r="D68" s="159"/>
      <c r="E68" s="159"/>
      <c r="F68" s="159"/>
      <c r="G68" s="160"/>
      <c r="I68" s="161"/>
      <c r="K68" s="161"/>
      <c r="L68" s="162" t="s">
        <v>968</v>
      </c>
      <c r="O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row>
    <row r="69" spans="1:61" ht="12.75">
      <c r="A69" s="156"/>
      <c r="B69" s="157"/>
      <c r="C69" s="158" t="s">
        <v>975</v>
      </c>
      <c r="D69" s="159"/>
      <c r="E69" s="159"/>
      <c r="F69" s="159"/>
      <c r="G69" s="160"/>
      <c r="I69" s="161"/>
      <c r="K69" s="161"/>
      <c r="L69" s="162" t="s">
        <v>975</v>
      </c>
      <c r="O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row>
    <row r="70" spans="1:61" ht="12.75">
      <c r="A70" s="156"/>
      <c r="B70" s="157"/>
      <c r="C70" s="158"/>
      <c r="D70" s="159"/>
      <c r="E70" s="159"/>
      <c r="F70" s="159"/>
      <c r="G70" s="160"/>
      <c r="I70" s="161"/>
      <c r="K70" s="161"/>
      <c r="L70" s="162"/>
      <c r="O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row>
    <row r="71" spans="1:61" ht="12.75">
      <c r="A71" s="156"/>
      <c r="B71" s="157"/>
      <c r="C71" s="158" t="s">
        <v>976</v>
      </c>
      <c r="D71" s="159"/>
      <c r="E71" s="159"/>
      <c r="F71" s="159"/>
      <c r="G71" s="160"/>
      <c r="I71" s="161"/>
      <c r="K71" s="161"/>
      <c r="L71" s="162" t="s">
        <v>976</v>
      </c>
      <c r="O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row>
    <row r="72" spans="1:61" ht="12.75">
      <c r="A72" s="156"/>
      <c r="B72" s="157"/>
      <c r="C72" s="158" t="s">
        <v>977</v>
      </c>
      <c r="D72" s="159"/>
      <c r="E72" s="159"/>
      <c r="F72" s="159"/>
      <c r="G72" s="160"/>
      <c r="I72" s="161"/>
      <c r="K72" s="161"/>
      <c r="L72" s="162" t="s">
        <v>977</v>
      </c>
      <c r="O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row>
    <row r="73" spans="1:61" ht="12.75">
      <c r="A73" s="156"/>
      <c r="B73" s="157"/>
      <c r="C73" s="158" t="s">
        <v>978</v>
      </c>
      <c r="D73" s="159"/>
      <c r="E73" s="159"/>
      <c r="F73" s="159"/>
      <c r="G73" s="160"/>
      <c r="I73" s="161"/>
      <c r="K73" s="161"/>
      <c r="L73" s="162" t="s">
        <v>978</v>
      </c>
      <c r="O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row>
    <row r="74" spans="1:61" ht="12.75">
      <c r="A74" s="156"/>
      <c r="B74" s="157"/>
      <c r="C74" s="158" t="s">
        <v>979</v>
      </c>
      <c r="D74" s="159"/>
      <c r="E74" s="159"/>
      <c r="F74" s="159"/>
      <c r="G74" s="160"/>
      <c r="I74" s="161"/>
      <c r="K74" s="161"/>
      <c r="L74" s="162" t="s">
        <v>979</v>
      </c>
      <c r="O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row>
    <row r="75" spans="1:61" ht="12.75">
      <c r="A75" s="156"/>
      <c r="B75" s="157"/>
      <c r="C75" s="158" t="s">
        <v>980</v>
      </c>
      <c r="D75" s="159"/>
      <c r="E75" s="159"/>
      <c r="F75" s="159"/>
      <c r="G75" s="160"/>
      <c r="I75" s="161"/>
      <c r="K75" s="161"/>
      <c r="L75" s="162" t="s">
        <v>980</v>
      </c>
      <c r="O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row>
    <row r="76" spans="1:104" ht="22.5">
      <c r="A76" s="146">
        <v>9</v>
      </c>
      <c r="B76" s="147" t="s">
        <v>914</v>
      </c>
      <c r="C76" s="148" t="s">
        <v>981</v>
      </c>
      <c r="D76" s="149" t="s">
        <v>899</v>
      </c>
      <c r="E76" s="150">
        <v>4</v>
      </c>
      <c r="F76" s="151">
        <v>0</v>
      </c>
      <c r="G76" s="152">
        <f>E76*F76</f>
        <v>0</v>
      </c>
      <c r="H76" s="153">
        <v>240000</v>
      </c>
      <c r="I76" s="154">
        <f>E76*H76</f>
        <v>960000</v>
      </c>
      <c r="J76" s="153"/>
      <c r="K76" s="154">
        <f>E76*J76</f>
        <v>0</v>
      </c>
      <c r="O76" s="145"/>
      <c r="Z76" s="145"/>
      <c r="AA76" s="145">
        <v>12</v>
      </c>
      <c r="AB76" s="145">
        <v>0</v>
      </c>
      <c r="AC76" s="145">
        <v>9</v>
      </c>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55">
        <f>G76</f>
        <v>0</v>
      </c>
      <c r="BA76" s="145"/>
      <c r="BB76" s="145"/>
      <c r="BC76" s="145"/>
      <c r="BD76" s="145"/>
      <c r="BE76" s="145"/>
      <c r="BF76" s="145"/>
      <c r="BG76" s="145"/>
      <c r="BH76" s="145"/>
      <c r="BI76" s="145"/>
      <c r="CA76" s="145">
        <v>12</v>
      </c>
      <c r="CB76" s="145">
        <v>0</v>
      </c>
      <c r="CZ76" s="108">
        <v>4</v>
      </c>
    </row>
    <row r="77" spans="1:61" ht="12.75">
      <c r="A77" s="156"/>
      <c r="B77" s="157"/>
      <c r="C77" s="158" t="s">
        <v>982</v>
      </c>
      <c r="D77" s="159"/>
      <c r="E77" s="159"/>
      <c r="F77" s="159"/>
      <c r="G77" s="160"/>
      <c r="I77" s="161"/>
      <c r="K77" s="161"/>
      <c r="L77" s="162" t="s">
        <v>982</v>
      </c>
      <c r="O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row>
    <row r="78" spans="1:61" ht="12.75">
      <c r="A78" s="156"/>
      <c r="B78" s="157"/>
      <c r="C78" s="158" t="s">
        <v>977</v>
      </c>
      <c r="D78" s="159"/>
      <c r="E78" s="159"/>
      <c r="F78" s="159"/>
      <c r="G78" s="160"/>
      <c r="I78" s="161"/>
      <c r="K78" s="161"/>
      <c r="L78" s="162" t="s">
        <v>977</v>
      </c>
      <c r="O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row>
    <row r="79" spans="1:61" ht="12.75">
      <c r="A79" s="156"/>
      <c r="B79" s="157"/>
      <c r="C79" s="158" t="s">
        <v>978</v>
      </c>
      <c r="D79" s="159"/>
      <c r="E79" s="159"/>
      <c r="F79" s="159"/>
      <c r="G79" s="160"/>
      <c r="I79" s="161"/>
      <c r="K79" s="161"/>
      <c r="L79" s="162" t="s">
        <v>978</v>
      </c>
      <c r="O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row>
    <row r="80" spans="1:61" ht="12.75">
      <c r="A80" s="156"/>
      <c r="B80" s="157"/>
      <c r="C80" s="158" t="s">
        <v>983</v>
      </c>
      <c r="D80" s="159"/>
      <c r="E80" s="159"/>
      <c r="F80" s="159"/>
      <c r="G80" s="160"/>
      <c r="I80" s="161"/>
      <c r="K80" s="161"/>
      <c r="L80" s="162" t="s">
        <v>983</v>
      </c>
      <c r="O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row>
    <row r="81" spans="1:61" ht="12.75">
      <c r="A81" s="156"/>
      <c r="B81" s="157"/>
      <c r="C81" s="158" t="s">
        <v>984</v>
      </c>
      <c r="D81" s="159"/>
      <c r="E81" s="159"/>
      <c r="F81" s="159"/>
      <c r="G81" s="160"/>
      <c r="I81" s="161"/>
      <c r="K81" s="161"/>
      <c r="L81" s="162" t="s">
        <v>984</v>
      </c>
      <c r="O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row>
    <row r="82" spans="1:104" ht="12.75">
      <c r="A82" s="146">
        <v>10</v>
      </c>
      <c r="B82" s="147" t="s">
        <v>916</v>
      </c>
      <c r="C82" s="148" t="s">
        <v>985</v>
      </c>
      <c r="D82" s="149" t="s">
        <v>899</v>
      </c>
      <c r="E82" s="150">
        <v>1</v>
      </c>
      <c r="F82" s="151">
        <v>0</v>
      </c>
      <c r="G82" s="152">
        <f>E82*F82</f>
        <v>0</v>
      </c>
      <c r="H82" s="153">
        <v>150000</v>
      </c>
      <c r="I82" s="154">
        <f>E82*H82</f>
        <v>150000</v>
      </c>
      <c r="J82" s="153"/>
      <c r="K82" s="154">
        <f>E82*J82</f>
        <v>0</v>
      </c>
      <c r="O82" s="145"/>
      <c r="Z82" s="145"/>
      <c r="AA82" s="145">
        <v>12</v>
      </c>
      <c r="AB82" s="145">
        <v>0</v>
      </c>
      <c r="AC82" s="145">
        <v>10</v>
      </c>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55">
        <f>G82</f>
        <v>0</v>
      </c>
      <c r="BA82" s="145"/>
      <c r="BB82" s="145"/>
      <c r="BC82" s="145"/>
      <c r="BD82" s="145"/>
      <c r="BE82" s="145"/>
      <c r="BF82" s="145"/>
      <c r="BG82" s="145"/>
      <c r="BH82" s="145"/>
      <c r="BI82" s="145"/>
      <c r="CA82" s="145">
        <v>12</v>
      </c>
      <c r="CB82" s="145">
        <v>0</v>
      </c>
      <c r="CZ82" s="108">
        <v>4</v>
      </c>
    </row>
    <row r="83" spans="1:104" ht="12.75">
      <c r="A83" s="146">
        <v>11</v>
      </c>
      <c r="B83" s="147" t="s">
        <v>900</v>
      </c>
      <c r="C83" s="148" t="s">
        <v>918</v>
      </c>
      <c r="D83" s="149" t="s">
        <v>899</v>
      </c>
      <c r="E83" s="150">
        <v>1</v>
      </c>
      <c r="F83" s="151">
        <v>0</v>
      </c>
      <c r="G83" s="152">
        <f>E83*F83</f>
        <v>0</v>
      </c>
      <c r="H83" s="153">
        <v>40000</v>
      </c>
      <c r="I83" s="154">
        <f>E83*H83</f>
        <v>40000</v>
      </c>
      <c r="J83" s="153"/>
      <c r="K83" s="154">
        <f>E83*J83</f>
        <v>0</v>
      </c>
      <c r="O83" s="145"/>
      <c r="Z83" s="145"/>
      <c r="AA83" s="145">
        <v>12</v>
      </c>
      <c r="AB83" s="145">
        <v>0</v>
      </c>
      <c r="AC83" s="145">
        <v>11</v>
      </c>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55">
        <f>G83</f>
        <v>0</v>
      </c>
      <c r="BA83" s="145"/>
      <c r="BB83" s="145"/>
      <c r="BC83" s="145"/>
      <c r="BD83" s="145"/>
      <c r="BE83" s="145"/>
      <c r="BF83" s="145"/>
      <c r="BG83" s="145"/>
      <c r="BH83" s="145"/>
      <c r="BI83" s="145"/>
      <c r="CA83" s="145">
        <v>12</v>
      </c>
      <c r="CB83" s="145">
        <v>0</v>
      </c>
      <c r="CZ83" s="108">
        <v>4</v>
      </c>
    </row>
    <row r="84" spans="1:104" ht="12.75">
      <c r="A84" s="146">
        <v>12</v>
      </c>
      <c r="B84" s="147" t="s">
        <v>919</v>
      </c>
      <c r="C84" s="148" t="s">
        <v>920</v>
      </c>
      <c r="D84" s="149" t="s">
        <v>899</v>
      </c>
      <c r="E84" s="150">
        <v>1</v>
      </c>
      <c r="F84" s="151">
        <v>0</v>
      </c>
      <c r="G84" s="152">
        <f>E84*F84</f>
        <v>0</v>
      </c>
      <c r="H84" s="153">
        <v>306000</v>
      </c>
      <c r="I84" s="154">
        <f>E84*H84</f>
        <v>306000</v>
      </c>
      <c r="J84" s="153"/>
      <c r="K84" s="154">
        <f>E84*J84</f>
        <v>0</v>
      </c>
      <c r="O84" s="145"/>
      <c r="Z84" s="145"/>
      <c r="AA84" s="145">
        <v>12</v>
      </c>
      <c r="AB84" s="145">
        <v>0</v>
      </c>
      <c r="AC84" s="145">
        <v>12</v>
      </c>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55">
        <f>G84</f>
        <v>0</v>
      </c>
      <c r="BA84" s="145"/>
      <c r="BB84" s="145"/>
      <c r="BC84" s="145"/>
      <c r="BD84" s="145"/>
      <c r="BE84" s="145"/>
      <c r="BF84" s="145"/>
      <c r="BG84" s="145"/>
      <c r="BH84" s="145"/>
      <c r="BI84" s="145"/>
      <c r="CA84" s="145">
        <v>12</v>
      </c>
      <c r="CB84" s="145">
        <v>0</v>
      </c>
      <c r="CZ84" s="108">
        <v>4</v>
      </c>
    </row>
    <row r="85" spans="1:61" ht="12.75">
      <c r="A85" s="156"/>
      <c r="B85" s="157"/>
      <c r="C85" s="158" t="s">
        <v>986</v>
      </c>
      <c r="D85" s="159"/>
      <c r="E85" s="159"/>
      <c r="F85" s="159"/>
      <c r="G85" s="160"/>
      <c r="I85" s="161"/>
      <c r="K85" s="161"/>
      <c r="L85" s="162" t="s">
        <v>986</v>
      </c>
      <c r="O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row>
    <row r="86" spans="1:61" ht="12.75">
      <c r="A86" s="156"/>
      <c r="B86" s="157"/>
      <c r="C86" s="158" t="s">
        <v>987</v>
      </c>
      <c r="D86" s="159"/>
      <c r="E86" s="159"/>
      <c r="F86" s="159"/>
      <c r="G86" s="160"/>
      <c r="I86" s="161"/>
      <c r="K86" s="161"/>
      <c r="L86" s="162" t="s">
        <v>987</v>
      </c>
      <c r="O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row>
    <row r="87" spans="1:61" ht="12.75">
      <c r="A87" s="156"/>
      <c r="B87" s="157"/>
      <c r="C87" s="158" t="s">
        <v>988</v>
      </c>
      <c r="D87" s="159"/>
      <c r="E87" s="159"/>
      <c r="F87" s="159"/>
      <c r="G87" s="160"/>
      <c r="I87" s="161"/>
      <c r="K87" s="161"/>
      <c r="L87" s="162" t="s">
        <v>988</v>
      </c>
      <c r="O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row>
    <row r="88" spans="1:61" ht="12.75">
      <c r="A88" s="156"/>
      <c r="B88" s="157"/>
      <c r="C88" s="158" t="s">
        <v>989</v>
      </c>
      <c r="D88" s="159"/>
      <c r="E88" s="159"/>
      <c r="F88" s="159"/>
      <c r="G88" s="160"/>
      <c r="I88" s="161"/>
      <c r="K88" s="161"/>
      <c r="L88" s="162" t="s">
        <v>989</v>
      </c>
      <c r="O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row>
    <row r="89" spans="1:61" ht="12.75">
      <c r="A89" s="156"/>
      <c r="B89" s="157"/>
      <c r="C89" s="158" t="s">
        <v>990</v>
      </c>
      <c r="D89" s="159"/>
      <c r="E89" s="159"/>
      <c r="F89" s="159"/>
      <c r="G89" s="160"/>
      <c r="I89" s="161"/>
      <c r="K89" s="161"/>
      <c r="L89" s="162" t="s">
        <v>990</v>
      </c>
      <c r="O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row>
    <row r="90" spans="1:61" ht="12.75">
      <c r="A90" s="156"/>
      <c r="B90" s="157"/>
      <c r="C90" s="158" t="s">
        <v>991</v>
      </c>
      <c r="D90" s="159"/>
      <c r="E90" s="159"/>
      <c r="F90" s="159"/>
      <c r="G90" s="160"/>
      <c r="I90" s="161"/>
      <c r="K90" s="161"/>
      <c r="L90" s="162" t="s">
        <v>991</v>
      </c>
      <c r="O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row>
    <row r="91" spans="1:61" ht="12.75">
      <c r="A91" s="156"/>
      <c r="B91" s="157"/>
      <c r="C91" s="158" t="s">
        <v>992</v>
      </c>
      <c r="D91" s="159"/>
      <c r="E91" s="159"/>
      <c r="F91" s="159"/>
      <c r="G91" s="160"/>
      <c r="I91" s="161"/>
      <c r="K91" s="161"/>
      <c r="L91" s="162" t="s">
        <v>992</v>
      </c>
      <c r="O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row>
    <row r="92" spans="1:61" ht="12.75">
      <c r="A92" s="156"/>
      <c r="B92" s="157"/>
      <c r="C92" s="158" t="s">
        <v>993</v>
      </c>
      <c r="D92" s="159"/>
      <c r="E92" s="159"/>
      <c r="F92" s="159"/>
      <c r="G92" s="160"/>
      <c r="I92" s="161"/>
      <c r="K92" s="161"/>
      <c r="L92" s="162" t="s">
        <v>993</v>
      </c>
      <c r="O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row>
    <row r="93" spans="1:61" ht="12.75">
      <c r="A93" s="156"/>
      <c r="B93" s="157"/>
      <c r="C93" s="158" t="s">
        <v>994</v>
      </c>
      <c r="D93" s="159"/>
      <c r="E93" s="159"/>
      <c r="F93" s="159"/>
      <c r="G93" s="160"/>
      <c r="I93" s="161"/>
      <c r="K93" s="161"/>
      <c r="L93" s="162" t="s">
        <v>994</v>
      </c>
      <c r="O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row>
    <row r="94" spans="1:61" ht="12.75">
      <c r="A94" s="156"/>
      <c r="B94" s="157"/>
      <c r="C94" s="158" t="s">
        <v>995</v>
      </c>
      <c r="D94" s="159"/>
      <c r="E94" s="159"/>
      <c r="F94" s="159"/>
      <c r="G94" s="160"/>
      <c r="I94" s="161"/>
      <c r="K94" s="161"/>
      <c r="L94" s="162" t="s">
        <v>995</v>
      </c>
      <c r="O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row>
    <row r="95" spans="1:61" ht="12.75">
      <c r="A95" s="156"/>
      <c r="B95" s="157"/>
      <c r="C95" s="158" t="s">
        <v>996</v>
      </c>
      <c r="D95" s="159"/>
      <c r="E95" s="159"/>
      <c r="F95" s="159"/>
      <c r="G95" s="160"/>
      <c r="I95" s="161"/>
      <c r="K95" s="161"/>
      <c r="L95" s="162" t="s">
        <v>996</v>
      </c>
      <c r="O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row>
    <row r="96" spans="1:61" ht="12.75">
      <c r="A96" s="156"/>
      <c r="B96" s="157"/>
      <c r="C96" s="158" t="s">
        <v>997</v>
      </c>
      <c r="D96" s="159"/>
      <c r="E96" s="159"/>
      <c r="F96" s="159"/>
      <c r="G96" s="160"/>
      <c r="I96" s="161"/>
      <c r="K96" s="161"/>
      <c r="L96" s="162" t="s">
        <v>997</v>
      </c>
      <c r="O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row>
    <row r="97" spans="1:61" ht="12.75">
      <c r="A97" s="156"/>
      <c r="B97" s="157"/>
      <c r="C97" s="158" t="s">
        <v>998</v>
      </c>
      <c r="D97" s="159"/>
      <c r="E97" s="159"/>
      <c r="F97" s="159"/>
      <c r="G97" s="160"/>
      <c r="I97" s="161"/>
      <c r="K97" s="161"/>
      <c r="L97" s="162" t="s">
        <v>998</v>
      </c>
      <c r="O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row>
    <row r="98" spans="1:61" ht="12.75">
      <c r="A98" s="156"/>
      <c r="B98" s="157"/>
      <c r="C98" s="158" t="s">
        <v>999</v>
      </c>
      <c r="D98" s="159"/>
      <c r="E98" s="159"/>
      <c r="F98" s="159"/>
      <c r="G98" s="160"/>
      <c r="I98" s="161"/>
      <c r="K98" s="161"/>
      <c r="L98" s="162" t="s">
        <v>999</v>
      </c>
      <c r="O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row>
    <row r="99" spans="1:61" ht="12.75">
      <c r="A99" s="156"/>
      <c r="B99" s="157"/>
      <c r="C99" s="158" t="s">
        <v>1000</v>
      </c>
      <c r="D99" s="159"/>
      <c r="E99" s="159"/>
      <c r="F99" s="159"/>
      <c r="G99" s="160"/>
      <c r="I99" s="161"/>
      <c r="K99" s="161"/>
      <c r="L99" s="162" t="s">
        <v>1000</v>
      </c>
      <c r="O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row>
    <row r="100" spans="1:61" ht="12.75">
      <c r="A100" s="156"/>
      <c r="B100" s="157"/>
      <c r="C100" s="158" t="s">
        <v>1001</v>
      </c>
      <c r="D100" s="159"/>
      <c r="E100" s="159"/>
      <c r="F100" s="159"/>
      <c r="G100" s="160"/>
      <c r="I100" s="161"/>
      <c r="K100" s="161"/>
      <c r="L100" s="162" t="s">
        <v>1001</v>
      </c>
      <c r="O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row>
    <row r="101" spans="1:61" ht="12.75">
      <c r="A101" s="156"/>
      <c r="B101" s="157"/>
      <c r="C101" s="158" t="s">
        <v>1002</v>
      </c>
      <c r="D101" s="159"/>
      <c r="E101" s="159"/>
      <c r="F101" s="159"/>
      <c r="G101" s="160"/>
      <c r="I101" s="161"/>
      <c r="K101" s="161"/>
      <c r="L101" s="162" t="s">
        <v>1002</v>
      </c>
      <c r="O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row>
    <row r="102" spans="1:61" ht="12.75">
      <c r="A102" s="156"/>
      <c r="B102" s="157"/>
      <c r="C102" s="158" t="s">
        <v>1003</v>
      </c>
      <c r="D102" s="159"/>
      <c r="E102" s="159"/>
      <c r="F102" s="159"/>
      <c r="G102" s="160"/>
      <c r="I102" s="161"/>
      <c r="K102" s="161"/>
      <c r="L102" s="162" t="s">
        <v>1003</v>
      </c>
      <c r="O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row>
    <row r="103" spans="1:61" ht="12.75">
      <c r="A103" s="156"/>
      <c r="B103" s="157"/>
      <c r="C103" s="158" t="s">
        <v>1004</v>
      </c>
      <c r="D103" s="159"/>
      <c r="E103" s="159"/>
      <c r="F103" s="159"/>
      <c r="G103" s="160"/>
      <c r="I103" s="161"/>
      <c r="K103" s="161"/>
      <c r="L103" s="162" t="s">
        <v>1004</v>
      </c>
      <c r="O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row>
    <row r="104" spans="1:61" ht="12.75">
      <c r="A104" s="156"/>
      <c r="B104" s="157"/>
      <c r="C104" s="158" t="s">
        <v>1005</v>
      </c>
      <c r="D104" s="159"/>
      <c r="E104" s="159"/>
      <c r="F104" s="159"/>
      <c r="G104" s="160"/>
      <c r="I104" s="161"/>
      <c r="K104" s="161"/>
      <c r="L104" s="162" t="s">
        <v>1005</v>
      </c>
      <c r="O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row>
    <row r="105" spans="1:61" ht="12.75">
      <c r="A105" s="156"/>
      <c r="B105" s="157"/>
      <c r="C105" s="158" t="s">
        <v>1006</v>
      </c>
      <c r="D105" s="159"/>
      <c r="E105" s="159"/>
      <c r="F105" s="159"/>
      <c r="G105" s="160"/>
      <c r="I105" s="161"/>
      <c r="K105" s="161"/>
      <c r="L105" s="162" t="s">
        <v>1006</v>
      </c>
      <c r="O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row>
    <row r="106" spans="1:61" ht="12.75">
      <c r="A106" s="156"/>
      <c r="B106" s="157"/>
      <c r="C106" s="158" t="s">
        <v>1007</v>
      </c>
      <c r="D106" s="159"/>
      <c r="E106" s="159"/>
      <c r="F106" s="159"/>
      <c r="G106" s="160"/>
      <c r="I106" s="161"/>
      <c r="K106" s="161"/>
      <c r="L106" s="162" t="s">
        <v>1007</v>
      </c>
      <c r="O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row>
    <row r="107" spans="1:61" ht="12.75">
      <c r="A107" s="156"/>
      <c r="B107" s="157"/>
      <c r="C107" s="158" t="s">
        <v>1008</v>
      </c>
      <c r="D107" s="159"/>
      <c r="E107" s="159"/>
      <c r="F107" s="159"/>
      <c r="G107" s="160"/>
      <c r="I107" s="161"/>
      <c r="K107" s="161"/>
      <c r="L107" s="162" t="s">
        <v>1008</v>
      </c>
      <c r="O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row>
    <row r="108" spans="1:61" ht="12.75">
      <c r="A108" s="156"/>
      <c r="B108" s="157"/>
      <c r="C108" s="158" t="s">
        <v>1009</v>
      </c>
      <c r="D108" s="159"/>
      <c r="E108" s="159"/>
      <c r="F108" s="159"/>
      <c r="G108" s="160"/>
      <c r="I108" s="161"/>
      <c r="K108" s="161"/>
      <c r="L108" s="162" t="s">
        <v>1009</v>
      </c>
      <c r="O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row>
    <row r="109" spans="1:61" ht="12.75">
      <c r="A109" s="156"/>
      <c r="B109" s="157"/>
      <c r="C109" s="158" t="s">
        <v>1010</v>
      </c>
      <c r="D109" s="159"/>
      <c r="E109" s="159"/>
      <c r="F109" s="159"/>
      <c r="G109" s="160"/>
      <c r="I109" s="161"/>
      <c r="K109" s="161"/>
      <c r="L109" s="162" t="s">
        <v>1010</v>
      </c>
      <c r="O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row>
    <row r="110" spans="1:61" ht="12.75">
      <c r="A110" s="156"/>
      <c r="B110" s="157"/>
      <c r="C110" s="158" t="s">
        <v>1011</v>
      </c>
      <c r="D110" s="159"/>
      <c r="E110" s="159"/>
      <c r="F110" s="159"/>
      <c r="G110" s="160"/>
      <c r="I110" s="161"/>
      <c r="K110" s="161"/>
      <c r="L110" s="162" t="s">
        <v>1011</v>
      </c>
      <c r="O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row>
    <row r="111" spans="1:61" ht="12.75">
      <c r="A111" s="156"/>
      <c r="B111" s="157"/>
      <c r="C111" s="158" t="s">
        <v>1012</v>
      </c>
      <c r="D111" s="159"/>
      <c r="E111" s="159"/>
      <c r="F111" s="159"/>
      <c r="G111" s="160"/>
      <c r="I111" s="161"/>
      <c r="K111" s="161"/>
      <c r="L111" s="162" t="s">
        <v>1012</v>
      </c>
      <c r="O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row>
    <row r="112" spans="1:61" ht="12.75">
      <c r="A112" s="156"/>
      <c r="B112" s="157"/>
      <c r="C112" s="158" t="s">
        <v>1013</v>
      </c>
      <c r="D112" s="159"/>
      <c r="E112" s="159"/>
      <c r="F112" s="159"/>
      <c r="G112" s="160"/>
      <c r="I112" s="161"/>
      <c r="K112" s="161"/>
      <c r="L112" s="162" t="s">
        <v>1013</v>
      </c>
      <c r="O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row>
    <row r="113" spans="1:61" ht="12.75">
      <c r="A113" s="156"/>
      <c r="B113" s="157"/>
      <c r="C113" s="158" t="s">
        <v>1014</v>
      </c>
      <c r="D113" s="159"/>
      <c r="E113" s="159"/>
      <c r="F113" s="159"/>
      <c r="G113" s="160"/>
      <c r="I113" s="161"/>
      <c r="K113" s="161"/>
      <c r="L113" s="162" t="s">
        <v>1014</v>
      </c>
      <c r="O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row>
    <row r="114" spans="1:61" ht="12.75">
      <c r="A114" s="156"/>
      <c r="B114" s="157"/>
      <c r="C114" s="158" t="s">
        <v>1015</v>
      </c>
      <c r="D114" s="159"/>
      <c r="E114" s="159"/>
      <c r="F114" s="159"/>
      <c r="G114" s="160"/>
      <c r="I114" s="161"/>
      <c r="K114" s="161"/>
      <c r="L114" s="162" t="s">
        <v>1015</v>
      </c>
      <c r="O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row>
    <row r="115" spans="1:61" ht="22.5">
      <c r="A115" s="156"/>
      <c r="B115" s="157"/>
      <c r="C115" s="158" t="s">
        <v>1016</v>
      </c>
      <c r="D115" s="159"/>
      <c r="E115" s="159"/>
      <c r="F115" s="159"/>
      <c r="G115" s="160"/>
      <c r="I115" s="161"/>
      <c r="K115" s="161"/>
      <c r="L115" s="162" t="s">
        <v>1016</v>
      </c>
      <c r="O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row>
    <row r="116" spans="1:61" ht="12.75">
      <c r="A116" s="156"/>
      <c r="B116" s="157"/>
      <c r="C116" s="158"/>
      <c r="D116" s="159"/>
      <c r="E116" s="159"/>
      <c r="F116" s="159"/>
      <c r="G116" s="160"/>
      <c r="I116" s="161"/>
      <c r="K116" s="161"/>
      <c r="L116" s="162"/>
      <c r="O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row>
    <row r="117" spans="1:104" ht="22.5">
      <c r="A117" s="146">
        <v>13</v>
      </c>
      <c r="B117" s="147" t="s">
        <v>921</v>
      </c>
      <c r="C117" s="148" t="s">
        <v>922</v>
      </c>
      <c r="D117" s="149" t="s">
        <v>923</v>
      </c>
      <c r="E117" s="150">
        <v>20</v>
      </c>
      <c r="F117" s="151">
        <v>0</v>
      </c>
      <c r="G117" s="152">
        <f>E117*F117</f>
        <v>0</v>
      </c>
      <c r="H117" s="153">
        <v>9000</v>
      </c>
      <c r="I117" s="154">
        <f>E117*H117</f>
        <v>180000</v>
      </c>
      <c r="J117" s="153">
        <v>0</v>
      </c>
      <c r="K117" s="154">
        <f>E117*J117</f>
        <v>0</v>
      </c>
      <c r="O117" s="145"/>
      <c r="Z117" s="145"/>
      <c r="AA117" s="145">
        <v>1</v>
      </c>
      <c r="AB117" s="145">
        <v>9</v>
      </c>
      <c r="AC117" s="145">
        <v>9</v>
      </c>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55">
        <f>G117</f>
        <v>0</v>
      </c>
      <c r="BA117" s="145"/>
      <c r="BB117" s="145"/>
      <c r="BC117" s="145"/>
      <c r="BD117" s="145"/>
      <c r="BE117" s="145"/>
      <c r="BF117" s="145"/>
      <c r="BG117" s="145"/>
      <c r="BH117" s="145"/>
      <c r="BI117" s="145"/>
      <c r="CA117" s="145">
        <v>1</v>
      </c>
      <c r="CB117" s="145">
        <v>9</v>
      </c>
      <c r="CZ117" s="108">
        <v>4</v>
      </c>
    </row>
    <row r="118" spans="1:61" ht="12.75">
      <c r="A118" s="156"/>
      <c r="B118" s="157"/>
      <c r="C118" s="158" t="s">
        <v>1017</v>
      </c>
      <c r="D118" s="159"/>
      <c r="E118" s="159"/>
      <c r="F118" s="159"/>
      <c r="G118" s="160"/>
      <c r="I118" s="161"/>
      <c r="K118" s="161"/>
      <c r="L118" s="162" t="s">
        <v>1017</v>
      </c>
      <c r="O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row>
    <row r="119" spans="1:61" ht="12.75">
      <c r="A119" s="171" t="s">
        <v>51</v>
      </c>
      <c r="B119" s="172" t="s">
        <v>895</v>
      </c>
      <c r="C119" s="173" t="s">
        <v>896</v>
      </c>
      <c r="D119" s="174"/>
      <c r="E119" s="175"/>
      <c r="F119" s="175"/>
      <c r="G119" s="176">
        <f>SUM(G7:G118)</f>
        <v>0</v>
      </c>
      <c r="H119" s="177"/>
      <c r="I119" s="176">
        <f>SUM(I7:I118)</f>
        <v>2781000</v>
      </c>
      <c r="J119" s="178"/>
      <c r="K119" s="176">
        <f>SUM(K7:K118)</f>
        <v>0</v>
      </c>
      <c r="O119" s="145"/>
      <c r="X119" s="179">
        <f>K119</f>
        <v>0</v>
      </c>
      <c r="Y119" s="179">
        <f>I119</f>
        <v>2781000</v>
      </c>
      <c r="Z119" s="155">
        <f>G119</f>
        <v>0</v>
      </c>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80"/>
      <c r="BB119" s="180"/>
      <c r="BC119" s="180"/>
      <c r="BD119" s="180"/>
      <c r="BE119" s="180"/>
      <c r="BF119" s="180"/>
      <c r="BG119" s="145"/>
      <c r="BH119" s="145"/>
      <c r="BI119" s="145"/>
    </row>
    <row r="120" spans="1:58" ht="12.75">
      <c r="A120" s="181" t="s">
        <v>31</v>
      </c>
      <c r="B120" s="182" t="s">
        <v>52</v>
      </c>
      <c r="C120" s="183"/>
      <c r="D120" s="184"/>
      <c r="E120" s="185"/>
      <c r="F120" s="185"/>
      <c r="G120" s="186">
        <f>SUM(Z7:Z120)</f>
        <v>0</v>
      </c>
      <c r="H120" s="187"/>
      <c r="I120" s="186">
        <f>SUM(Y7:Y120)</f>
        <v>2781000</v>
      </c>
      <c r="J120" s="187"/>
      <c r="K120" s="186">
        <f>SUM(X7:X120)</f>
        <v>0</v>
      </c>
      <c r="O120" s="145"/>
      <c r="BA120" s="188"/>
      <c r="BB120" s="188"/>
      <c r="BC120" s="188"/>
      <c r="BD120" s="188"/>
      <c r="BE120" s="188"/>
      <c r="BF120" s="188"/>
    </row>
    <row r="121" ht="12.75">
      <c r="E121" s="108"/>
    </row>
    <row r="122" spans="1:5" ht="12.75">
      <c r="A122" s="189" t="s">
        <v>33</v>
      </c>
      <c r="E122" s="108"/>
    </row>
    <row r="123" spans="1:7" ht="117.75" customHeight="1">
      <c r="A123" s="190"/>
      <c r="B123" s="191"/>
      <c r="C123" s="191"/>
      <c r="D123" s="191"/>
      <c r="E123" s="191"/>
      <c r="F123" s="191"/>
      <c r="G123" s="192"/>
    </row>
    <row r="124" ht="12.75">
      <c r="E124" s="108"/>
    </row>
    <row r="125" ht="12.75">
      <c r="E125" s="108"/>
    </row>
    <row r="126" ht="12.75">
      <c r="E126" s="108"/>
    </row>
    <row r="127" ht="12.75">
      <c r="E127" s="108"/>
    </row>
    <row r="128" ht="12.75">
      <c r="E128" s="108"/>
    </row>
    <row r="129" ht="12.75">
      <c r="E129" s="108"/>
    </row>
    <row r="130" ht="12.75">
      <c r="E130" s="108"/>
    </row>
    <row r="131" ht="12.75">
      <c r="E131" s="108"/>
    </row>
    <row r="132" ht="12.75">
      <c r="E132" s="108"/>
    </row>
    <row r="133" ht="12.75">
      <c r="E133" s="108"/>
    </row>
    <row r="134" ht="12.75">
      <c r="E134" s="108"/>
    </row>
    <row r="135" ht="12.75">
      <c r="E135" s="108"/>
    </row>
    <row r="136" ht="12.75">
      <c r="E136" s="108"/>
    </row>
    <row r="137" ht="12.75">
      <c r="E137" s="108"/>
    </row>
    <row r="138" ht="12.75">
      <c r="E138" s="108"/>
    </row>
    <row r="139" ht="12.75">
      <c r="E139" s="108"/>
    </row>
    <row r="140" ht="12.75">
      <c r="E140" s="108"/>
    </row>
    <row r="141" ht="12.75">
      <c r="E141" s="108"/>
    </row>
    <row r="142" ht="12.75">
      <c r="E142" s="108"/>
    </row>
    <row r="143" ht="12.75">
      <c r="E143" s="108"/>
    </row>
    <row r="144" spans="1:7" ht="12.75">
      <c r="A144" s="169"/>
      <c r="B144" s="169"/>
      <c r="C144" s="169"/>
      <c r="D144" s="169"/>
      <c r="E144" s="169"/>
      <c r="F144" s="169"/>
      <c r="G144" s="169"/>
    </row>
    <row r="145" spans="1:7" ht="12.75">
      <c r="A145" s="169"/>
      <c r="B145" s="169"/>
      <c r="C145" s="169"/>
      <c r="D145" s="169"/>
      <c r="E145" s="169"/>
      <c r="F145" s="169"/>
      <c r="G145" s="169"/>
    </row>
    <row r="146" spans="1:7" ht="12.75">
      <c r="A146" s="169"/>
      <c r="B146" s="169"/>
      <c r="C146" s="169"/>
      <c r="D146" s="169"/>
      <c r="E146" s="169"/>
      <c r="F146" s="169"/>
      <c r="G146" s="169"/>
    </row>
    <row r="147" spans="1:7" ht="12.75">
      <c r="A147" s="169"/>
      <c r="B147" s="169"/>
      <c r="C147" s="169"/>
      <c r="D147" s="169"/>
      <c r="E147" s="169"/>
      <c r="F147" s="169"/>
      <c r="G147" s="169"/>
    </row>
    <row r="148" ht="12.75">
      <c r="E148" s="108"/>
    </row>
    <row r="149" ht="12.75">
      <c r="E149" s="108"/>
    </row>
    <row r="150" ht="12.75">
      <c r="E150" s="108"/>
    </row>
    <row r="151" ht="12.75">
      <c r="E151" s="108"/>
    </row>
    <row r="152" ht="12.75">
      <c r="E152" s="108"/>
    </row>
    <row r="153" ht="12.75">
      <c r="E153" s="108"/>
    </row>
    <row r="154" ht="12.75">
      <c r="E154" s="108"/>
    </row>
    <row r="155" ht="12.75">
      <c r="E155" s="108"/>
    </row>
    <row r="156" ht="12.75">
      <c r="E156" s="108"/>
    </row>
    <row r="157" ht="12.75">
      <c r="E157" s="108"/>
    </row>
    <row r="158" ht="12.75">
      <c r="E158" s="108"/>
    </row>
    <row r="159" ht="12.75">
      <c r="E159" s="108"/>
    </row>
    <row r="160" ht="12.75">
      <c r="E160" s="108"/>
    </row>
    <row r="161" ht="12.75">
      <c r="E161" s="108"/>
    </row>
    <row r="162" ht="12.75">
      <c r="E162" s="108"/>
    </row>
    <row r="163" ht="12.75">
      <c r="E163" s="108"/>
    </row>
    <row r="164" ht="12.75">
      <c r="E164" s="108"/>
    </row>
    <row r="165" ht="12.75">
      <c r="E165" s="108"/>
    </row>
    <row r="166" ht="12.75">
      <c r="E166" s="108"/>
    </row>
    <row r="167" ht="12.75">
      <c r="E167" s="108"/>
    </row>
    <row r="168" ht="12.75">
      <c r="E168" s="108"/>
    </row>
    <row r="169" ht="12.75">
      <c r="E169" s="108"/>
    </row>
    <row r="170" ht="12.75">
      <c r="E170" s="108"/>
    </row>
    <row r="171" ht="12.75">
      <c r="E171" s="108"/>
    </row>
    <row r="172" ht="12.75">
      <c r="E172" s="108"/>
    </row>
    <row r="173" ht="12.75">
      <c r="E173" s="108"/>
    </row>
    <row r="174" ht="12.75">
      <c r="E174" s="108"/>
    </row>
    <row r="175" ht="12.75">
      <c r="E175" s="108"/>
    </row>
    <row r="176" ht="12.75">
      <c r="E176" s="108"/>
    </row>
    <row r="177" ht="12.75">
      <c r="E177" s="108"/>
    </row>
    <row r="178" ht="12.75">
      <c r="E178" s="108"/>
    </row>
    <row r="179" spans="1:2" ht="12.75">
      <c r="A179" s="193"/>
      <c r="B179" s="193"/>
    </row>
    <row r="180" spans="1:7" ht="12.75">
      <c r="A180" s="169"/>
      <c r="B180" s="169"/>
      <c r="C180" s="194"/>
      <c r="D180" s="194"/>
      <c r="E180" s="195"/>
      <c r="F180" s="194"/>
      <c r="G180" s="196"/>
    </row>
    <row r="181" spans="1:7" ht="12.75">
      <c r="A181" s="197"/>
      <c r="B181" s="197"/>
      <c r="C181" s="169"/>
      <c r="D181" s="169"/>
      <c r="E181" s="198"/>
      <c r="F181" s="169"/>
      <c r="G181" s="169"/>
    </row>
    <row r="182" spans="1:7" ht="12.75">
      <c r="A182" s="169"/>
      <c r="B182" s="169"/>
      <c r="C182" s="169"/>
      <c r="D182" s="169"/>
      <c r="E182" s="198"/>
      <c r="F182" s="169"/>
      <c r="G182" s="169"/>
    </row>
    <row r="183" spans="1:7" ht="12.75">
      <c r="A183" s="169"/>
      <c r="B183" s="169"/>
      <c r="C183" s="169"/>
      <c r="D183" s="169"/>
      <c r="E183" s="198"/>
      <c r="F183" s="169"/>
      <c r="G183" s="169"/>
    </row>
    <row r="184" spans="1:7" ht="12.75">
      <c r="A184" s="169"/>
      <c r="B184" s="169"/>
      <c r="C184" s="169"/>
      <c r="D184" s="169"/>
      <c r="E184" s="198"/>
      <c r="F184" s="169"/>
      <c r="G184" s="169"/>
    </row>
    <row r="185" spans="1:7" ht="12.75">
      <c r="A185" s="169"/>
      <c r="B185" s="169"/>
      <c r="C185" s="169"/>
      <c r="D185" s="169"/>
      <c r="E185" s="198"/>
      <c r="F185" s="169"/>
      <c r="G185" s="169"/>
    </row>
    <row r="186" spans="1:7" ht="12.75">
      <c r="A186" s="169"/>
      <c r="B186" s="169"/>
      <c r="C186" s="169"/>
      <c r="D186" s="169"/>
      <c r="E186" s="198"/>
      <c r="F186" s="169"/>
      <c r="G186" s="169"/>
    </row>
    <row r="187" spans="1:7" ht="12.75">
      <c r="A187" s="169"/>
      <c r="B187" s="169"/>
      <c r="C187" s="169"/>
      <c r="D187" s="169"/>
      <c r="E187" s="198"/>
      <c r="F187" s="169"/>
      <c r="G187" s="169"/>
    </row>
    <row r="188" spans="1:7" ht="12.75">
      <c r="A188" s="169"/>
      <c r="B188" s="169"/>
      <c r="C188" s="169"/>
      <c r="D188" s="169"/>
      <c r="E188" s="198"/>
      <c r="F188" s="169"/>
      <c r="G188" s="169"/>
    </row>
    <row r="189" spans="1:7" ht="12.75">
      <c r="A189" s="169"/>
      <c r="B189" s="169"/>
      <c r="C189" s="169"/>
      <c r="D189" s="169"/>
      <c r="E189" s="198"/>
      <c r="F189" s="169"/>
      <c r="G189" s="169"/>
    </row>
    <row r="190" spans="1:7" ht="12.75">
      <c r="A190" s="169"/>
      <c r="B190" s="169"/>
      <c r="C190" s="169"/>
      <c r="D190" s="169"/>
      <c r="E190" s="198"/>
      <c r="F190" s="169"/>
      <c r="G190" s="169"/>
    </row>
    <row r="191" spans="1:7" ht="12.75">
      <c r="A191" s="169"/>
      <c r="B191" s="169"/>
      <c r="C191" s="169"/>
      <c r="D191" s="169"/>
      <c r="E191" s="198"/>
      <c r="F191" s="169"/>
      <c r="G191" s="169"/>
    </row>
    <row r="192" spans="1:7" ht="12.75">
      <c r="A192" s="169"/>
      <c r="B192" s="169"/>
      <c r="C192" s="169"/>
      <c r="D192" s="169"/>
      <c r="E192" s="198"/>
      <c r="F192" s="169"/>
      <c r="G192" s="169"/>
    </row>
    <row r="193" spans="1:7" ht="12.75">
      <c r="A193" s="169"/>
      <c r="B193" s="169"/>
      <c r="C193" s="169"/>
      <c r="D193" s="169"/>
      <c r="E193" s="198"/>
      <c r="F193" s="169"/>
      <c r="G193" s="169"/>
    </row>
  </sheetData>
  <sheetProtection algorithmName="SHA-512" hashValue="cEwiBih3jtNZoMICWqB4so5i/cDX4f8RQrXLrpZEdFPszqYS3+QA4N7xPxki23l1DAgOPLZxp6CedkCPFMEN0w==" saltValue="5RDlBFg0RiNDNkvOtfea7w==" spinCount="100000" sheet="1"/>
  <mergeCells count="100">
    <mergeCell ref="C116:G116"/>
    <mergeCell ref="C118:G118"/>
    <mergeCell ref="C110:G110"/>
    <mergeCell ref="C111:G111"/>
    <mergeCell ref="C112:G112"/>
    <mergeCell ref="C113:G113"/>
    <mergeCell ref="C114:G114"/>
    <mergeCell ref="C115:G115"/>
    <mergeCell ref="C104:G104"/>
    <mergeCell ref="C105:G105"/>
    <mergeCell ref="C106:G106"/>
    <mergeCell ref="C107:G107"/>
    <mergeCell ref="C108:G108"/>
    <mergeCell ref="C109:G109"/>
    <mergeCell ref="C98:G98"/>
    <mergeCell ref="C99:G99"/>
    <mergeCell ref="C100:G100"/>
    <mergeCell ref="C101:G101"/>
    <mergeCell ref="C102:G102"/>
    <mergeCell ref="C103:G103"/>
    <mergeCell ref="C92:G92"/>
    <mergeCell ref="C93:G93"/>
    <mergeCell ref="C94:G94"/>
    <mergeCell ref="C95:G95"/>
    <mergeCell ref="C96:G96"/>
    <mergeCell ref="C97:G97"/>
    <mergeCell ref="C86:G86"/>
    <mergeCell ref="C87:G87"/>
    <mergeCell ref="C88:G88"/>
    <mergeCell ref="C89:G89"/>
    <mergeCell ref="C90:G90"/>
    <mergeCell ref="C91:G91"/>
    <mergeCell ref="C77:G77"/>
    <mergeCell ref="C78:G78"/>
    <mergeCell ref="C79:G79"/>
    <mergeCell ref="C80:G80"/>
    <mergeCell ref="C81:G81"/>
    <mergeCell ref="C85:G85"/>
    <mergeCell ref="C70:G70"/>
    <mergeCell ref="C71:G71"/>
    <mergeCell ref="C72:G72"/>
    <mergeCell ref="C73:G73"/>
    <mergeCell ref="C74:G74"/>
    <mergeCell ref="C75:G75"/>
    <mergeCell ref="C64:G64"/>
    <mergeCell ref="C65:G65"/>
    <mergeCell ref="C66:G66"/>
    <mergeCell ref="C67:G67"/>
    <mergeCell ref="C68:G68"/>
    <mergeCell ref="C69:G69"/>
    <mergeCell ref="C58:G58"/>
    <mergeCell ref="C59:G59"/>
    <mergeCell ref="C60:G60"/>
    <mergeCell ref="C61:G61"/>
    <mergeCell ref="C62:G62"/>
    <mergeCell ref="C63:G63"/>
    <mergeCell ref="C52:G52"/>
    <mergeCell ref="C53:G53"/>
    <mergeCell ref="C54:G54"/>
    <mergeCell ref="C55:G55"/>
    <mergeCell ref="C56:G56"/>
    <mergeCell ref="C57:G57"/>
    <mergeCell ref="C46:G46"/>
    <mergeCell ref="C47:G47"/>
    <mergeCell ref="C48:G48"/>
    <mergeCell ref="C49:G49"/>
    <mergeCell ref="C50:G50"/>
    <mergeCell ref="C51:G51"/>
    <mergeCell ref="C40:G40"/>
    <mergeCell ref="C41:G41"/>
    <mergeCell ref="C42:G42"/>
    <mergeCell ref="C43:G43"/>
    <mergeCell ref="C44:G44"/>
    <mergeCell ref="C45:G45"/>
    <mergeCell ref="C34:G34"/>
    <mergeCell ref="C35:G35"/>
    <mergeCell ref="C36:G36"/>
    <mergeCell ref="C37:G37"/>
    <mergeCell ref="C38:G38"/>
    <mergeCell ref="C39:G39"/>
    <mergeCell ref="C27:G27"/>
    <mergeCell ref="C28:G28"/>
    <mergeCell ref="C29:G29"/>
    <mergeCell ref="C30:G30"/>
    <mergeCell ref="C31:G31"/>
    <mergeCell ref="C33:G33"/>
    <mergeCell ref="C17:G17"/>
    <mergeCell ref="C18:G18"/>
    <mergeCell ref="C19:G19"/>
    <mergeCell ref="C20:G20"/>
    <mergeCell ref="C21:G21"/>
    <mergeCell ref="C26:G26"/>
    <mergeCell ref="A1:G1"/>
    <mergeCell ref="A123:G123"/>
    <mergeCell ref="C11:G11"/>
    <mergeCell ref="C12:G12"/>
    <mergeCell ref="C13:G13"/>
    <mergeCell ref="C14:G14"/>
    <mergeCell ref="C15:G15"/>
    <mergeCell ref="C16:G16"/>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9"/>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1058</v>
      </c>
      <c r="E3" s="116"/>
      <c r="F3" s="117"/>
      <c r="G3" s="118"/>
    </row>
    <row r="4" spans="1:7" ht="13.5" customHeight="1" thickBot="1">
      <c r="A4" s="119" t="s">
        <v>36</v>
      </c>
      <c r="B4" s="120"/>
      <c r="C4" s="121"/>
      <c r="D4" s="122" t="s">
        <v>1059</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1019</v>
      </c>
      <c r="C7" s="137" t="s">
        <v>1020</v>
      </c>
      <c r="D7" s="138"/>
      <c r="E7" s="139"/>
      <c r="F7" s="139"/>
      <c r="G7" s="140"/>
      <c r="H7" s="141"/>
      <c r="I7" s="142"/>
      <c r="J7" s="143"/>
      <c r="K7" s="144"/>
      <c r="O7" s="145"/>
    </row>
    <row r="8" spans="1:104" ht="12.75">
      <c r="A8" s="146">
        <v>1</v>
      </c>
      <c r="B8" s="147" t="s">
        <v>1021</v>
      </c>
      <c r="C8" s="148" t="s">
        <v>1022</v>
      </c>
      <c r="D8" s="149" t="s">
        <v>192</v>
      </c>
      <c r="E8" s="150">
        <v>1</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2</v>
      </c>
    </row>
    <row r="9" spans="1:61" ht="12.75">
      <c r="A9" s="156"/>
      <c r="B9" s="157"/>
      <c r="C9" s="158" t="s">
        <v>1023</v>
      </c>
      <c r="D9" s="159"/>
      <c r="E9" s="159"/>
      <c r="F9" s="159"/>
      <c r="G9" s="160"/>
      <c r="I9" s="161"/>
      <c r="K9" s="161"/>
      <c r="L9" s="162" t="s">
        <v>1023</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61" ht="22.5">
      <c r="A10" s="156"/>
      <c r="B10" s="157"/>
      <c r="C10" s="158" t="s">
        <v>1024</v>
      </c>
      <c r="D10" s="159"/>
      <c r="E10" s="159"/>
      <c r="F10" s="159"/>
      <c r="G10" s="160"/>
      <c r="I10" s="161"/>
      <c r="K10" s="161"/>
      <c r="L10" s="162" t="s">
        <v>1024</v>
      </c>
      <c r="O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1:61" ht="56.25">
      <c r="A11" s="156"/>
      <c r="B11" s="157"/>
      <c r="C11" s="158" t="s">
        <v>1025</v>
      </c>
      <c r="D11" s="159"/>
      <c r="E11" s="159"/>
      <c r="F11" s="159"/>
      <c r="G11" s="160"/>
      <c r="I11" s="161"/>
      <c r="K11" s="161"/>
      <c r="L11" s="162" t="s">
        <v>1025</v>
      </c>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12.75">
      <c r="A12" s="156"/>
      <c r="B12" s="157"/>
      <c r="C12" s="158" t="s">
        <v>1026</v>
      </c>
      <c r="D12" s="159"/>
      <c r="E12" s="159"/>
      <c r="F12" s="159"/>
      <c r="G12" s="160"/>
      <c r="I12" s="161"/>
      <c r="K12" s="161"/>
      <c r="L12" s="162" t="s">
        <v>1026</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33.75">
      <c r="A13" s="156"/>
      <c r="B13" s="157"/>
      <c r="C13" s="158" t="s">
        <v>1027</v>
      </c>
      <c r="D13" s="159"/>
      <c r="E13" s="159"/>
      <c r="F13" s="159"/>
      <c r="G13" s="160"/>
      <c r="I13" s="161"/>
      <c r="K13" s="161"/>
      <c r="L13" s="162" t="s">
        <v>1027</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104" ht="12.75">
      <c r="A14" s="146">
        <v>2</v>
      </c>
      <c r="B14" s="147" t="s">
        <v>1028</v>
      </c>
      <c r="C14" s="148" t="s">
        <v>1029</v>
      </c>
      <c r="D14" s="149" t="s">
        <v>192</v>
      </c>
      <c r="E14" s="150">
        <v>1</v>
      </c>
      <c r="F14" s="151">
        <v>0</v>
      </c>
      <c r="G14" s="152">
        <f>E14*F14</f>
        <v>0</v>
      </c>
      <c r="H14" s="153">
        <v>0</v>
      </c>
      <c r="I14" s="154">
        <f>E14*H14</f>
        <v>0</v>
      </c>
      <c r="J14" s="153"/>
      <c r="K14" s="154">
        <f>E14*J14</f>
        <v>0</v>
      </c>
      <c r="O14" s="145"/>
      <c r="Z14" s="145"/>
      <c r="AA14" s="145">
        <v>12</v>
      </c>
      <c r="AB14" s="145">
        <v>0</v>
      </c>
      <c r="AC14" s="145">
        <v>2</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12</v>
      </c>
      <c r="CB14" s="145">
        <v>0</v>
      </c>
      <c r="CZ14" s="108">
        <v>2</v>
      </c>
    </row>
    <row r="15" spans="1:61" ht="90">
      <c r="A15" s="156"/>
      <c r="B15" s="157"/>
      <c r="C15" s="158" t="s">
        <v>1030</v>
      </c>
      <c r="D15" s="159"/>
      <c r="E15" s="159"/>
      <c r="F15" s="159"/>
      <c r="G15" s="160"/>
      <c r="I15" s="161"/>
      <c r="K15" s="161"/>
      <c r="L15" s="162" t="s">
        <v>1030</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12.75">
      <c r="A16" s="156"/>
      <c r="B16" s="157"/>
      <c r="C16" s="158" t="s">
        <v>1031</v>
      </c>
      <c r="D16" s="159"/>
      <c r="E16" s="159"/>
      <c r="F16" s="159"/>
      <c r="G16" s="160"/>
      <c r="I16" s="161"/>
      <c r="K16" s="161"/>
      <c r="L16" s="162" t="s">
        <v>1031</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104" ht="12.75">
      <c r="A17" s="146">
        <v>3</v>
      </c>
      <c r="B17" s="147" t="s">
        <v>1032</v>
      </c>
      <c r="C17" s="148" t="s">
        <v>1033</v>
      </c>
      <c r="D17" s="149" t="s">
        <v>192</v>
      </c>
      <c r="E17" s="150">
        <v>1</v>
      </c>
      <c r="F17" s="151">
        <v>0</v>
      </c>
      <c r="G17" s="152">
        <f>E17*F17</f>
        <v>0</v>
      </c>
      <c r="H17" s="153">
        <v>0</v>
      </c>
      <c r="I17" s="154">
        <f>E17*H17</f>
        <v>0</v>
      </c>
      <c r="J17" s="153"/>
      <c r="K17" s="154">
        <f>E17*J17</f>
        <v>0</v>
      </c>
      <c r="O17" s="145"/>
      <c r="Z17" s="145"/>
      <c r="AA17" s="145">
        <v>12</v>
      </c>
      <c r="AB17" s="145">
        <v>0</v>
      </c>
      <c r="AC17" s="145">
        <v>3</v>
      </c>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55">
        <f>G17</f>
        <v>0</v>
      </c>
      <c r="BA17" s="145"/>
      <c r="BB17" s="145"/>
      <c r="BC17" s="145"/>
      <c r="BD17" s="145"/>
      <c r="BE17" s="145"/>
      <c r="BF17" s="145"/>
      <c r="BG17" s="145"/>
      <c r="BH17" s="145"/>
      <c r="BI17" s="145"/>
      <c r="CA17" s="145">
        <v>12</v>
      </c>
      <c r="CB17" s="145">
        <v>0</v>
      </c>
      <c r="CZ17" s="108">
        <v>2</v>
      </c>
    </row>
    <row r="18" spans="1:61" ht="33.75">
      <c r="A18" s="156"/>
      <c r="B18" s="157"/>
      <c r="C18" s="158" t="s">
        <v>1034</v>
      </c>
      <c r="D18" s="159"/>
      <c r="E18" s="159"/>
      <c r="F18" s="159"/>
      <c r="G18" s="160"/>
      <c r="I18" s="161"/>
      <c r="K18" s="161"/>
      <c r="L18" s="162" t="s">
        <v>1034</v>
      </c>
      <c r="O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row>
    <row r="19" spans="1:104" ht="12.75">
      <c r="A19" s="146">
        <v>4</v>
      </c>
      <c r="B19" s="147" t="s">
        <v>1035</v>
      </c>
      <c r="C19" s="148" t="s">
        <v>1036</v>
      </c>
      <c r="D19" s="149" t="s">
        <v>192</v>
      </c>
      <c r="E19" s="150">
        <v>1</v>
      </c>
      <c r="F19" s="151">
        <v>0</v>
      </c>
      <c r="G19" s="152">
        <f>E19*F19</f>
        <v>0</v>
      </c>
      <c r="H19" s="153">
        <v>0</v>
      </c>
      <c r="I19" s="154">
        <f>E19*H19</f>
        <v>0</v>
      </c>
      <c r="J19" s="153"/>
      <c r="K19" s="154">
        <f>E19*J19</f>
        <v>0</v>
      </c>
      <c r="O19" s="145"/>
      <c r="Z19" s="145"/>
      <c r="AA19" s="145">
        <v>12</v>
      </c>
      <c r="AB19" s="145">
        <v>0</v>
      </c>
      <c r="AC19" s="145">
        <v>4</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2</v>
      </c>
    </row>
    <row r="20" spans="1:61" ht="45">
      <c r="A20" s="156"/>
      <c r="B20" s="157"/>
      <c r="C20" s="158" t="s">
        <v>1037</v>
      </c>
      <c r="D20" s="159"/>
      <c r="E20" s="159"/>
      <c r="F20" s="159"/>
      <c r="G20" s="160"/>
      <c r="I20" s="161"/>
      <c r="K20" s="161"/>
      <c r="L20" s="162" t="s">
        <v>1037</v>
      </c>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row>
    <row r="21" spans="1:104" ht="12.75">
      <c r="A21" s="146">
        <v>5</v>
      </c>
      <c r="B21" s="147" t="s">
        <v>1038</v>
      </c>
      <c r="C21" s="148" t="s">
        <v>1039</v>
      </c>
      <c r="D21" s="149" t="s">
        <v>192</v>
      </c>
      <c r="E21" s="150">
        <v>1</v>
      </c>
      <c r="F21" s="151">
        <v>0</v>
      </c>
      <c r="G21" s="152">
        <f>E21*F21</f>
        <v>0</v>
      </c>
      <c r="H21" s="153">
        <v>0</v>
      </c>
      <c r="I21" s="154">
        <f>E21*H21</f>
        <v>0</v>
      </c>
      <c r="J21" s="153"/>
      <c r="K21" s="154">
        <f>E21*J21</f>
        <v>0</v>
      </c>
      <c r="O21" s="145"/>
      <c r="Z21" s="145"/>
      <c r="AA21" s="145">
        <v>12</v>
      </c>
      <c r="AB21" s="145">
        <v>0</v>
      </c>
      <c r="AC21" s="145">
        <v>5</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12</v>
      </c>
      <c r="CB21" s="145">
        <v>0</v>
      </c>
      <c r="CZ21" s="108">
        <v>2</v>
      </c>
    </row>
    <row r="22" spans="1:61" ht="33.75">
      <c r="A22" s="156"/>
      <c r="B22" s="157"/>
      <c r="C22" s="158" t="s">
        <v>1040</v>
      </c>
      <c r="D22" s="159"/>
      <c r="E22" s="159"/>
      <c r="F22" s="159"/>
      <c r="G22" s="160"/>
      <c r="I22" s="161"/>
      <c r="K22" s="161"/>
      <c r="L22" s="162" t="s">
        <v>1040</v>
      </c>
      <c r="O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row>
    <row r="23" spans="1:104" ht="12.75">
      <c r="A23" s="146">
        <v>6</v>
      </c>
      <c r="B23" s="147" t="s">
        <v>1041</v>
      </c>
      <c r="C23" s="148" t="s">
        <v>1042</v>
      </c>
      <c r="D23" s="149" t="s">
        <v>192</v>
      </c>
      <c r="E23" s="150">
        <v>1</v>
      </c>
      <c r="F23" s="151">
        <v>0</v>
      </c>
      <c r="G23" s="152">
        <f>E23*F23</f>
        <v>0</v>
      </c>
      <c r="H23" s="153">
        <v>0</v>
      </c>
      <c r="I23" s="154">
        <f>E23*H23</f>
        <v>0</v>
      </c>
      <c r="J23" s="153"/>
      <c r="K23" s="154">
        <f>E23*J23</f>
        <v>0</v>
      </c>
      <c r="O23" s="145"/>
      <c r="Z23" s="145"/>
      <c r="AA23" s="145">
        <v>12</v>
      </c>
      <c r="AB23" s="145">
        <v>0</v>
      </c>
      <c r="AC23" s="145">
        <v>6</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12</v>
      </c>
      <c r="CB23" s="145">
        <v>0</v>
      </c>
      <c r="CZ23" s="108">
        <v>2</v>
      </c>
    </row>
    <row r="24" spans="1:61" ht="56.25">
      <c r="A24" s="156"/>
      <c r="B24" s="157"/>
      <c r="C24" s="158" t="s">
        <v>1043</v>
      </c>
      <c r="D24" s="159"/>
      <c r="E24" s="159"/>
      <c r="F24" s="159"/>
      <c r="G24" s="160"/>
      <c r="I24" s="161"/>
      <c r="K24" s="161"/>
      <c r="L24" s="162" t="s">
        <v>1043</v>
      </c>
      <c r="O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row>
    <row r="25" spans="1:104" ht="22.5">
      <c r="A25" s="146">
        <v>7</v>
      </c>
      <c r="B25" s="147" t="s">
        <v>1044</v>
      </c>
      <c r="C25" s="148" t="s">
        <v>1045</v>
      </c>
      <c r="D25" s="149" t="s">
        <v>192</v>
      </c>
      <c r="E25" s="150">
        <v>1</v>
      </c>
      <c r="F25" s="151">
        <v>0</v>
      </c>
      <c r="G25" s="152">
        <f>E25*F25</f>
        <v>0</v>
      </c>
      <c r="H25" s="153">
        <v>0</v>
      </c>
      <c r="I25" s="154">
        <f>E25*H25</f>
        <v>0</v>
      </c>
      <c r="J25" s="153"/>
      <c r="K25" s="154">
        <f>E25*J25</f>
        <v>0</v>
      </c>
      <c r="O25" s="145"/>
      <c r="Z25" s="145"/>
      <c r="AA25" s="145">
        <v>12</v>
      </c>
      <c r="AB25" s="145">
        <v>0</v>
      </c>
      <c r="AC25" s="145">
        <v>7</v>
      </c>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55">
        <f>G25</f>
        <v>0</v>
      </c>
      <c r="BA25" s="145"/>
      <c r="BB25" s="145"/>
      <c r="BC25" s="145"/>
      <c r="BD25" s="145"/>
      <c r="BE25" s="145"/>
      <c r="BF25" s="145"/>
      <c r="BG25" s="145"/>
      <c r="BH25" s="145"/>
      <c r="BI25" s="145"/>
      <c r="CA25" s="145">
        <v>12</v>
      </c>
      <c r="CB25" s="145">
        <v>0</v>
      </c>
      <c r="CZ25" s="108">
        <v>2</v>
      </c>
    </row>
    <row r="26" spans="1:61" ht="45">
      <c r="A26" s="156"/>
      <c r="B26" s="157"/>
      <c r="C26" s="158" t="s">
        <v>1046</v>
      </c>
      <c r="D26" s="159"/>
      <c r="E26" s="159"/>
      <c r="F26" s="159"/>
      <c r="G26" s="160"/>
      <c r="I26" s="161"/>
      <c r="K26" s="161"/>
      <c r="L26" s="162" t="s">
        <v>1046</v>
      </c>
      <c r="O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row>
    <row r="27" spans="1:61" ht="12.75">
      <c r="A27" s="156"/>
      <c r="B27" s="157"/>
      <c r="C27" s="158" t="s">
        <v>1047</v>
      </c>
      <c r="D27" s="159"/>
      <c r="E27" s="159"/>
      <c r="F27" s="159"/>
      <c r="G27" s="160"/>
      <c r="I27" s="161"/>
      <c r="K27" s="161"/>
      <c r="L27" s="162" t="s">
        <v>1047</v>
      </c>
      <c r="O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1:104" ht="12.75">
      <c r="A28" s="146">
        <v>8</v>
      </c>
      <c r="B28" s="147" t="s">
        <v>1048</v>
      </c>
      <c r="C28" s="148" t="s">
        <v>1049</v>
      </c>
      <c r="D28" s="149" t="s">
        <v>192</v>
      </c>
      <c r="E28" s="150">
        <v>1</v>
      </c>
      <c r="F28" s="151">
        <v>0</v>
      </c>
      <c r="G28" s="152">
        <f>E28*F28</f>
        <v>0</v>
      </c>
      <c r="H28" s="153">
        <v>0</v>
      </c>
      <c r="I28" s="154">
        <f>E28*H28</f>
        <v>0</v>
      </c>
      <c r="J28" s="153"/>
      <c r="K28" s="154">
        <f>E28*J28</f>
        <v>0</v>
      </c>
      <c r="O28" s="145"/>
      <c r="Z28" s="145"/>
      <c r="AA28" s="145">
        <v>12</v>
      </c>
      <c r="AB28" s="145">
        <v>0</v>
      </c>
      <c r="AC28" s="145">
        <v>8</v>
      </c>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55">
        <f>G28</f>
        <v>0</v>
      </c>
      <c r="BA28" s="145"/>
      <c r="BB28" s="145"/>
      <c r="BC28" s="145"/>
      <c r="BD28" s="145"/>
      <c r="BE28" s="145"/>
      <c r="BF28" s="145"/>
      <c r="BG28" s="145"/>
      <c r="BH28" s="145"/>
      <c r="BI28" s="145"/>
      <c r="CA28" s="145">
        <v>12</v>
      </c>
      <c r="CB28" s="145">
        <v>0</v>
      </c>
      <c r="CZ28" s="108">
        <v>2</v>
      </c>
    </row>
    <row r="29" spans="1:61" ht="22.5">
      <c r="A29" s="156"/>
      <c r="B29" s="157"/>
      <c r="C29" s="158" t="s">
        <v>1050</v>
      </c>
      <c r="D29" s="159"/>
      <c r="E29" s="159"/>
      <c r="F29" s="159"/>
      <c r="G29" s="160"/>
      <c r="I29" s="161"/>
      <c r="K29" s="161"/>
      <c r="L29" s="162" t="s">
        <v>1050</v>
      </c>
      <c r="O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1:61" ht="12.75">
      <c r="A30" s="156"/>
      <c r="B30" s="157"/>
      <c r="C30" s="158" t="s">
        <v>1051</v>
      </c>
      <c r="D30" s="159"/>
      <c r="E30" s="159"/>
      <c r="F30" s="159"/>
      <c r="G30" s="160"/>
      <c r="I30" s="161"/>
      <c r="K30" s="161"/>
      <c r="L30" s="162" t="s">
        <v>1051</v>
      </c>
      <c r="O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1:104" ht="12.75">
      <c r="A31" s="146">
        <v>9</v>
      </c>
      <c r="B31" s="147" t="s">
        <v>1052</v>
      </c>
      <c r="C31" s="148" t="s">
        <v>1053</v>
      </c>
      <c r="D31" s="149" t="s">
        <v>192</v>
      </c>
      <c r="E31" s="150">
        <v>1</v>
      </c>
      <c r="F31" s="151">
        <v>0</v>
      </c>
      <c r="G31" s="152">
        <f>E31*F31</f>
        <v>0</v>
      </c>
      <c r="H31" s="153">
        <v>0</v>
      </c>
      <c r="I31" s="154">
        <f>E31*H31</f>
        <v>0</v>
      </c>
      <c r="J31" s="153"/>
      <c r="K31" s="154">
        <f>E31*J31</f>
        <v>0</v>
      </c>
      <c r="O31" s="145"/>
      <c r="Z31" s="145"/>
      <c r="AA31" s="145">
        <v>12</v>
      </c>
      <c r="AB31" s="145">
        <v>0</v>
      </c>
      <c r="AC31" s="145">
        <v>9</v>
      </c>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55">
        <f>G31</f>
        <v>0</v>
      </c>
      <c r="BA31" s="145"/>
      <c r="BB31" s="145"/>
      <c r="BC31" s="145"/>
      <c r="BD31" s="145"/>
      <c r="BE31" s="145"/>
      <c r="BF31" s="145"/>
      <c r="BG31" s="145"/>
      <c r="BH31" s="145"/>
      <c r="BI31" s="145"/>
      <c r="CA31" s="145">
        <v>12</v>
      </c>
      <c r="CB31" s="145">
        <v>0</v>
      </c>
      <c r="CZ31" s="108">
        <v>2</v>
      </c>
    </row>
    <row r="32" spans="1:61" ht="22.5">
      <c r="A32" s="156"/>
      <c r="B32" s="157"/>
      <c r="C32" s="158" t="s">
        <v>1054</v>
      </c>
      <c r="D32" s="159"/>
      <c r="E32" s="159"/>
      <c r="F32" s="159"/>
      <c r="G32" s="160"/>
      <c r="I32" s="161"/>
      <c r="K32" s="161"/>
      <c r="L32" s="162" t="s">
        <v>1054</v>
      </c>
      <c r="O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row>
    <row r="33" spans="1:104" ht="12.75">
      <c r="A33" s="146">
        <v>10</v>
      </c>
      <c r="B33" s="147" t="s">
        <v>1055</v>
      </c>
      <c r="C33" s="148" t="s">
        <v>651</v>
      </c>
      <c r="D33" s="149" t="s">
        <v>192</v>
      </c>
      <c r="E33" s="150">
        <v>1</v>
      </c>
      <c r="F33" s="151">
        <v>0</v>
      </c>
      <c r="G33" s="152">
        <f>E33*F33</f>
        <v>0</v>
      </c>
      <c r="H33" s="153">
        <v>0</v>
      </c>
      <c r="I33" s="154">
        <f>E33*H33</f>
        <v>0</v>
      </c>
      <c r="J33" s="153"/>
      <c r="K33" s="154">
        <f>E33*J33</f>
        <v>0</v>
      </c>
      <c r="O33" s="145"/>
      <c r="Z33" s="145"/>
      <c r="AA33" s="145">
        <v>12</v>
      </c>
      <c r="AB33" s="145">
        <v>0</v>
      </c>
      <c r="AC33" s="145">
        <v>10</v>
      </c>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55">
        <f>G33</f>
        <v>0</v>
      </c>
      <c r="BA33" s="145"/>
      <c r="BB33" s="145"/>
      <c r="BC33" s="145"/>
      <c r="BD33" s="145"/>
      <c r="BE33" s="145"/>
      <c r="BF33" s="145"/>
      <c r="BG33" s="145"/>
      <c r="BH33" s="145"/>
      <c r="BI33" s="145"/>
      <c r="CA33" s="145">
        <v>12</v>
      </c>
      <c r="CB33" s="145">
        <v>0</v>
      </c>
      <c r="CZ33" s="108">
        <v>2</v>
      </c>
    </row>
    <row r="34" spans="1:61" ht="22.5">
      <c r="A34" s="156"/>
      <c r="B34" s="157"/>
      <c r="C34" s="158" t="s">
        <v>1056</v>
      </c>
      <c r="D34" s="159"/>
      <c r="E34" s="159"/>
      <c r="F34" s="159"/>
      <c r="G34" s="160"/>
      <c r="I34" s="161"/>
      <c r="K34" s="161"/>
      <c r="L34" s="162" t="s">
        <v>1056</v>
      </c>
      <c r="O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row>
    <row r="35" spans="1:61" ht="12.75">
      <c r="A35" s="171" t="s">
        <v>51</v>
      </c>
      <c r="B35" s="172" t="s">
        <v>1019</v>
      </c>
      <c r="C35" s="173" t="s">
        <v>1020</v>
      </c>
      <c r="D35" s="174"/>
      <c r="E35" s="175"/>
      <c r="F35" s="175"/>
      <c r="G35" s="176">
        <f>SUM(G7:G34)</f>
        <v>0</v>
      </c>
      <c r="H35" s="177"/>
      <c r="I35" s="176">
        <f>SUM(I7:I34)</f>
        <v>0</v>
      </c>
      <c r="J35" s="178"/>
      <c r="K35" s="176">
        <f>SUM(K7:K34)</f>
        <v>0</v>
      </c>
      <c r="O35" s="145"/>
      <c r="X35" s="179">
        <f>K35</f>
        <v>0</v>
      </c>
      <c r="Y35" s="179">
        <f>I35</f>
        <v>0</v>
      </c>
      <c r="Z35" s="155">
        <f>G35</f>
        <v>0</v>
      </c>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80"/>
      <c r="BB35" s="180"/>
      <c r="BC35" s="180"/>
      <c r="BD35" s="180"/>
      <c r="BE35" s="180"/>
      <c r="BF35" s="180"/>
      <c r="BG35" s="145"/>
      <c r="BH35" s="145"/>
      <c r="BI35" s="145"/>
    </row>
    <row r="36" spans="1:58" ht="12.75">
      <c r="A36" s="181" t="s">
        <v>31</v>
      </c>
      <c r="B36" s="182" t="s">
        <v>52</v>
      </c>
      <c r="C36" s="183"/>
      <c r="D36" s="184"/>
      <c r="E36" s="185"/>
      <c r="F36" s="185"/>
      <c r="G36" s="186">
        <f>SUM(Z7:Z36)</f>
        <v>0</v>
      </c>
      <c r="H36" s="187"/>
      <c r="I36" s="186">
        <f>SUM(Y7:Y36)</f>
        <v>0</v>
      </c>
      <c r="J36" s="187"/>
      <c r="K36" s="186">
        <f>SUM(X7:X36)</f>
        <v>0</v>
      </c>
      <c r="O36" s="145"/>
      <c r="BA36" s="188"/>
      <c r="BB36" s="188"/>
      <c r="BC36" s="188"/>
      <c r="BD36" s="188"/>
      <c r="BE36" s="188"/>
      <c r="BF36" s="188"/>
    </row>
    <row r="37" ht="12.75">
      <c r="E37" s="108"/>
    </row>
    <row r="38" spans="1:5" ht="12.75">
      <c r="A38" s="189" t="s">
        <v>33</v>
      </c>
      <c r="E38" s="108"/>
    </row>
    <row r="39" spans="1:7" ht="117.75" customHeight="1">
      <c r="A39" s="190"/>
      <c r="B39" s="191"/>
      <c r="C39" s="191"/>
      <c r="D39" s="191"/>
      <c r="E39" s="191"/>
      <c r="F39" s="191"/>
      <c r="G39" s="192"/>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ht="12.75">
      <c r="E49" s="108"/>
    </row>
    <row r="50" ht="12.75">
      <c r="E50" s="108"/>
    </row>
    <row r="51" ht="12.75">
      <c r="E51" s="108"/>
    </row>
    <row r="52" ht="12.75">
      <c r="E52" s="108"/>
    </row>
    <row r="53" ht="12.75">
      <c r="E53" s="108"/>
    </row>
    <row r="54" ht="12.75">
      <c r="E54" s="108"/>
    </row>
    <row r="55" ht="12.75">
      <c r="E55" s="108"/>
    </row>
    <row r="56" ht="12.75">
      <c r="E56" s="108"/>
    </row>
    <row r="57" ht="12.75">
      <c r="E57" s="108"/>
    </row>
    <row r="58" ht="12.75">
      <c r="E58" s="108"/>
    </row>
    <row r="59" ht="12.75">
      <c r="E59" s="108"/>
    </row>
    <row r="60" spans="1:7" ht="12.75">
      <c r="A60" s="169"/>
      <c r="B60" s="169"/>
      <c r="C60" s="169"/>
      <c r="D60" s="169"/>
      <c r="E60" s="169"/>
      <c r="F60" s="169"/>
      <c r="G60" s="169"/>
    </row>
    <row r="61" spans="1:7" ht="12.75">
      <c r="A61" s="169"/>
      <c r="B61" s="169"/>
      <c r="C61" s="169"/>
      <c r="D61" s="169"/>
      <c r="E61" s="169"/>
      <c r="F61" s="169"/>
      <c r="G61" s="169"/>
    </row>
    <row r="62" spans="1:7" ht="12.75">
      <c r="A62" s="169"/>
      <c r="B62" s="169"/>
      <c r="C62" s="169"/>
      <c r="D62" s="169"/>
      <c r="E62" s="169"/>
      <c r="F62" s="169"/>
      <c r="G62" s="169"/>
    </row>
    <row r="63" spans="1:7" ht="12.75">
      <c r="A63" s="169"/>
      <c r="B63" s="169"/>
      <c r="C63" s="169"/>
      <c r="D63" s="169"/>
      <c r="E63" s="169"/>
      <c r="F63" s="169"/>
      <c r="G63" s="169"/>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ht="12.75">
      <c r="E84" s="108"/>
    </row>
    <row r="85" ht="12.75">
      <c r="E85" s="108"/>
    </row>
    <row r="86" ht="12.75">
      <c r="E86" s="108"/>
    </row>
    <row r="87" ht="12.75">
      <c r="E87" s="108"/>
    </row>
    <row r="88" ht="12.75">
      <c r="E88" s="108"/>
    </row>
    <row r="89" ht="12.75">
      <c r="E89" s="108"/>
    </row>
    <row r="90" ht="12.75">
      <c r="E90" s="108"/>
    </row>
    <row r="91" ht="12.75">
      <c r="E91" s="108"/>
    </row>
    <row r="92" ht="12.75">
      <c r="E92" s="108"/>
    </row>
    <row r="93" ht="12.75">
      <c r="E93" s="108"/>
    </row>
    <row r="94" ht="12.75">
      <c r="E94" s="108"/>
    </row>
    <row r="95" spans="1:2" ht="12.75">
      <c r="A95" s="193"/>
      <c r="B95" s="193"/>
    </row>
    <row r="96" spans="1:7" ht="12.75">
      <c r="A96" s="169"/>
      <c r="B96" s="169"/>
      <c r="C96" s="194"/>
      <c r="D96" s="194"/>
      <c r="E96" s="195"/>
      <c r="F96" s="194"/>
      <c r="G96" s="196"/>
    </row>
    <row r="97" spans="1:7" ht="12.75">
      <c r="A97" s="197"/>
      <c r="B97" s="197"/>
      <c r="C97" s="169"/>
      <c r="D97" s="169"/>
      <c r="E97" s="198"/>
      <c r="F97" s="169"/>
      <c r="G97" s="169"/>
    </row>
    <row r="98" spans="1:7" ht="12.75">
      <c r="A98" s="169"/>
      <c r="B98" s="169"/>
      <c r="C98" s="169"/>
      <c r="D98" s="169"/>
      <c r="E98" s="198"/>
      <c r="F98" s="169"/>
      <c r="G98" s="169"/>
    </row>
    <row r="99" spans="1:7" ht="12.75">
      <c r="A99" s="169"/>
      <c r="B99" s="169"/>
      <c r="C99" s="169"/>
      <c r="D99" s="169"/>
      <c r="E99" s="198"/>
      <c r="F99" s="169"/>
      <c r="G99" s="169"/>
    </row>
    <row r="100" spans="1:7" ht="12.75">
      <c r="A100" s="169"/>
      <c r="B100" s="169"/>
      <c r="C100" s="169"/>
      <c r="D100" s="169"/>
      <c r="E100" s="198"/>
      <c r="F100" s="169"/>
      <c r="G100" s="169"/>
    </row>
    <row r="101" spans="1:7" ht="12.75">
      <c r="A101" s="169"/>
      <c r="B101" s="169"/>
      <c r="C101" s="169"/>
      <c r="D101" s="169"/>
      <c r="E101" s="198"/>
      <c r="F101" s="169"/>
      <c r="G101" s="169"/>
    </row>
    <row r="102" spans="1:7" ht="12.75">
      <c r="A102" s="169"/>
      <c r="B102" s="169"/>
      <c r="C102" s="169"/>
      <c r="D102" s="169"/>
      <c r="E102" s="198"/>
      <c r="F102" s="169"/>
      <c r="G102" s="169"/>
    </row>
    <row r="103" spans="1:7" ht="12.75">
      <c r="A103" s="169"/>
      <c r="B103" s="169"/>
      <c r="C103" s="169"/>
      <c r="D103" s="169"/>
      <c r="E103" s="198"/>
      <c r="F103" s="169"/>
      <c r="G103" s="169"/>
    </row>
    <row r="104" spans="1:7" ht="12.75">
      <c r="A104" s="169"/>
      <c r="B104" s="169"/>
      <c r="C104" s="169"/>
      <c r="D104" s="169"/>
      <c r="E104" s="198"/>
      <c r="F104" s="169"/>
      <c r="G104" s="169"/>
    </row>
    <row r="105" spans="1:7" ht="12.75">
      <c r="A105" s="169"/>
      <c r="B105" s="169"/>
      <c r="C105" s="169"/>
      <c r="D105" s="169"/>
      <c r="E105" s="198"/>
      <c r="F105" s="169"/>
      <c r="G105" s="169"/>
    </row>
    <row r="106" spans="1:7" ht="12.75">
      <c r="A106" s="169"/>
      <c r="B106" s="169"/>
      <c r="C106" s="169"/>
      <c r="D106" s="169"/>
      <c r="E106" s="198"/>
      <c r="F106" s="169"/>
      <c r="G106" s="169"/>
    </row>
    <row r="107" spans="1:7" ht="12.75">
      <c r="A107" s="169"/>
      <c r="B107" s="169"/>
      <c r="C107" s="169"/>
      <c r="D107" s="169"/>
      <c r="E107" s="198"/>
      <c r="F107" s="169"/>
      <c r="G107" s="169"/>
    </row>
    <row r="108" spans="1:7" ht="12.75">
      <c r="A108" s="169"/>
      <c r="B108" s="169"/>
      <c r="C108" s="169"/>
      <c r="D108" s="169"/>
      <c r="E108" s="198"/>
      <c r="F108" s="169"/>
      <c r="G108" s="169"/>
    </row>
    <row r="109" spans="1:7" ht="12.75">
      <c r="A109" s="169"/>
      <c r="B109" s="169"/>
      <c r="C109" s="169"/>
      <c r="D109" s="169"/>
      <c r="E109" s="198"/>
      <c r="F109" s="169"/>
      <c r="G109" s="169"/>
    </row>
  </sheetData>
  <sheetProtection algorithmName="SHA-512" hashValue="Ru7gtrh+R+JQe6ZEu1hsxENzOmeuM28tVRWvs2Zj2GnQFt6yng5M8HnA2HXlZwg49qUqxn1ZZdzQFI3pFqenAg==" saltValue="/xNcgkbK+g8d1Sh4ohyWcQ==" spinCount="100000" sheet="1"/>
  <mergeCells count="19">
    <mergeCell ref="C27:G27"/>
    <mergeCell ref="C29:G29"/>
    <mergeCell ref="C30:G30"/>
    <mergeCell ref="C32:G32"/>
    <mergeCell ref="C34:G34"/>
    <mergeCell ref="C16:G16"/>
    <mergeCell ref="C18:G18"/>
    <mergeCell ref="C20:G20"/>
    <mergeCell ref="C22:G22"/>
    <mergeCell ref="C24:G24"/>
    <mergeCell ref="C26:G26"/>
    <mergeCell ref="A1:G1"/>
    <mergeCell ref="A39:G39"/>
    <mergeCell ref="C9:G9"/>
    <mergeCell ref="C10:G10"/>
    <mergeCell ref="C11:G11"/>
    <mergeCell ref="C12:G12"/>
    <mergeCell ref="C13:G13"/>
    <mergeCell ref="C15:G15"/>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75" zoomScaleNormal="75" zoomScaleSheetLayoutView="75" workbookViewId="0" topLeftCell="A1">
      <selection activeCell="D22" sqref="D22"/>
    </sheetView>
  </sheetViews>
  <sheetFormatPr defaultColWidth="9.00390625" defaultRowHeight="12.75"/>
  <cols>
    <col min="1" max="1" width="0.6171875" style="22" customWidth="1"/>
    <col min="2" max="2" width="7.125" style="22" customWidth="1"/>
    <col min="3" max="3" width="9.125" style="22" customWidth="1"/>
    <col min="4" max="4" width="19.75390625" style="22" customWidth="1"/>
    <col min="5" max="5" width="7.00390625" style="22" customWidth="1"/>
    <col min="6" max="6" width="12.75390625" style="22" customWidth="1"/>
    <col min="7" max="7" width="12.625" style="23" customWidth="1"/>
    <col min="8" max="8" width="10.75390625" style="22" customWidth="1"/>
    <col min="9" max="9" width="10.75390625" style="23" customWidth="1"/>
    <col min="10" max="14" width="10.75390625" style="22" customWidth="1"/>
    <col min="15" max="16384" width="9.125" style="22" customWidth="1"/>
  </cols>
  <sheetData>
    <row r="1" ht="12" customHeight="1">
      <c r="A1" s="21" t="s">
        <v>14</v>
      </c>
    </row>
    <row r="2" spans="2:10" ht="17.25" customHeight="1">
      <c r="B2" s="24"/>
      <c r="C2" s="25" t="s">
        <v>15</v>
      </c>
      <c r="E2" s="26"/>
      <c r="F2" s="25"/>
      <c r="G2" s="27"/>
      <c r="H2" s="28"/>
      <c r="I2" s="29"/>
      <c r="J2" s="24"/>
    </row>
    <row r="3" spans="3:4" ht="6" customHeight="1">
      <c r="C3" s="30"/>
      <c r="D3" s="31" t="s">
        <v>2</v>
      </c>
    </row>
    <row r="4" ht="4.5" customHeight="1"/>
    <row r="5" spans="3:14" ht="13.5" customHeight="1">
      <c r="C5" s="32" t="s">
        <v>16</v>
      </c>
      <c r="D5" s="33" t="s">
        <v>1060</v>
      </c>
      <c r="E5" s="34"/>
      <c r="F5" s="35"/>
      <c r="G5" s="36"/>
      <c r="N5" s="29"/>
    </row>
    <row r="7" ht="12.75">
      <c r="I7" s="37"/>
    </row>
    <row r="8" spans="3:10" ht="12.75">
      <c r="C8" s="38" t="s">
        <v>17</v>
      </c>
      <c r="D8" s="39"/>
      <c r="H8" s="37" t="s">
        <v>18</v>
      </c>
      <c r="I8" s="39"/>
      <c r="J8" s="40"/>
    </row>
    <row r="9" spans="4:10" ht="12.75">
      <c r="D9" s="39"/>
      <c r="H9" s="37" t="s">
        <v>19</v>
      </c>
      <c r="I9" s="39"/>
      <c r="J9" s="40"/>
    </row>
    <row r="10" spans="3:9" ht="12.75" customHeight="1">
      <c r="C10" s="37"/>
      <c r="D10" s="39"/>
      <c r="I10" s="37"/>
    </row>
    <row r="11" ht="0.75" customHeight="1" hidden="1">
      <c r="I11" s="37"/>
    </row>
    <row r="12" ht="4.5" customHeight="1">
      <c r="I12" s="37"/>
    </row>
    <row r="13" ht="4.5" customHeight="1"/>
    <row r="14" ht="3.75" customHeight="1"/>
    <row r="15" spans="2:10" ht="13.5" customHeight="1">
      <c r="B15" s="41"/>
      <c r="C15" s="42"/>
      <c r="D15" s="42"/>
      <c r="E15" s="43"/>
      <c r="F15" s="44"/>
      <c r="G15" s="45"/>
      <c r="H15" s="46"/>
      <c r="I15" s="47" t="s">
        <v>20</v>
      </c>
      <c r="J15" s="48"/>
    </row>
    <row r="16" spans="2:10" ht="15" customHeight="1">
      <c r="B16" s="49" t="s">
        <v>21</v>
      </c>
      <c r="C16" s="50"/>
      <c r="D16" s="51">
        <v>0</v>
      </c>
      <c r="E16" s="52" t="s">
        <v>22</v>
      </c>
      <c r="F16" s="53"/>
      <c r="G16" s="54"/>
      <c r="H16" s="55">
        <f>ROUND(G34,1)</f>
        <v>0</v>
      </c>
      <c r="I16" s="56"/>
      <c r="J16" s="57"/>
    </row>
    <row r="17" spans="2:10" ht="12.75">
      <c r="B17" s="49" t="s">
        <v>23</v>
      </c>
      <c r="C17" s="50"/>
      <c r="D17" s="51">
        <v>0</v>
      </c>
      <c r="E17" s="52" t="s">
        <v>22</v>
      </c>
      <c r="F17" s="58"/>
      <c r="G17" s="59"/>
      <c r="H17" s="60">
        <f>ROUND(H16*D17/100,0)</f>
        <v>0</v>
      </c>
      <c r="I17" s="61"/>
      <c r="J17" s="57"/>
    </row>
    <row r="18" spans="2:10" ht="15" customHeight="1">
      <c r="B18" s="49" t="s">
        <v>21</v>
      </c>
      <c r="C18" s="50"/>
      <c r="D18" s="62">
        <v>15</v>
      </c>
      <c r="E18" s="52" t="s">
        <v>22</v>
      </c>
      <c r="F18" s="58"/>
      <c r="G18" s="59"/>
      <c r="H18" s="60">
        <f>ROUND(H34,1)</f>
        <v>0</v>
      </c>
      <c r="I18" s="61"/>
      <c r="J18" s="57"/>
    </row>
    <row r="19" spans="2:10" ht="12.75">
      <c r="B19" s="49" t="s">
        <v>23</v>
      </c>
      <c r="C19" s="50"/>
      <c r="D19" s="62">
        <f>D18</f>
        <v>15</v>
      </c>
      <c r="E19" s="52" t="s">
        <v>22</v>
      </c>
      <c r="F19" s="58"/>
      <c r="G19" s="59"/>
      <c r="H19" s="60">
        <f>ROUND(H18*D19/100,0)</f>
        <v>0</v>
      </c>
      <c r="I19" s="61"/>
      <c r="J19" s="57"/>
    </row>
    <row r="20" spans="2:10" ht="12.75">
      <c r="B20" s="49" t="s">
        <v>21</v>
      </c>
      <c r="C20" s="50"/>
      <c r="D20" s="62">
        <v>21</v>
      </c>
      <c r="E20" s="52" t="s">
        <v>22</v>
      </c>
      <c r="F20" s="58"/>
      <c r="G20" s="59"/>
      <c r="H20" s="60">
        <f>ROUND(I34,1)</f>
        <v>0</v>
      </c>
      <c r="I20" s="63"/>
      <c r="J20" s="57"/>
    </row>
    <row r="21" spans="2:10" ht="13.5" thickBot="1">
      <c r="B21" s="49" t="s">
        <v>23</v>
      </c>
      <c r="C21" s="50"/>
      <c r="D21" s="62">
        <f>D20</f>
        <v>21</v>
      </c>
      <c r="E21" s="52" t="s">
        <v>22</v>
      </c>
      <c r="F21" s="64"/>
      <c r="G21" s="65"/>
      <c r="H21" s="66">
        <f>ROUND(H20*D20/100,0)</f>
        <v>0</v>
      </c>
      <c r="I21" s="67"/>
      <c r="J21" s="57"/>
    </row>
    <row r="22" spans="2:10" ht="16.5" thickBot="1">
      <c r="B22" s="68" t="s">
        <v>24</v>
      </c>
      <c r="C22" s="69"/>
      <c r="D22" s="69"/>
      <c r="E22" s="70"/>
      <c r="F22" s="71"/>
      <c r="G22" s="72"/>
      <c r="H22" s="73">
        <f>SUM(H16:H21)</f>
        <v>0</v>
      </c>
      <c r="I22" s="74"/>
      <c r="J22" s="75"/>
    </row>
    <row r="25" ht="1.5" customHeight="1"/>
    <row r="26" spans="2:11" ht="15.75" customHeight="1">
      <c r="B26" s="34" t="s">
        <v>25</v>
      </c>
      <c r="C26" s="76"/>
      <c r="D26" s="76"/>
      <c r="E26" s="76"/>
      <c r="F26" s="76"/>
      <c r="G26" s="76"/>
      <c r="H26" s="76"/>
      <c r="I26" s="76"/>
      <c r="J26" s="76"/>
      <c r="K26" s="77"/>
    </row>
    <row r="27" ht="5.25" customHeight="1">
      <c r="K27" s="77"/>
    </row>
    <row r="28" spans="2:9" ht="27" customHeight="1">
      <c r="B28" s="78" t="s">
        <v>26</v>
      </c>
      <c r="C28" s="69"/>
      <c r="D28" s="69"/>
      <c r="E28" s="79"/>
      <c r="F28" s="80" t="s">
        <v>27</v>
      </c>
      <c r="G28" s="81" t="s">
        <v>28</v>
      </c>
      <c r="H28" s="82" t="s">
        <v>29</v>
      </c>
      <c r="I28" s="82" t="s">
        <v>30</v>
      </c>
    </row>
    <row r="29" spans="2:9" ht="12.75">
      <c r="B29" s="83" t="s">
        <v>618</v>
      </c>
      <c r="C29" s="84" t="s">
        <v>619</v>
      </c>
      <c r="D29" s="85"/>
      <c r="E29" s="86" t="str">
        <f>IF(StavbaCelkem=0," ",F29/StavbaCelkem)</f>
        <v xml:space="preserve"> </v>
      </c>
      <c r="F29" s="87">
        <f>+'01 01 '!G705</f>
        <v>0</v>
      </c>
      <c r="G29" s="88">
        <f aca="true" t="shared" si="0" ref="G29:G33">0+F29-H29-I29</f>
        <v>0</v>
      </c>
      <c r="H29" s="89">
        <v>0</v>
      </c>
      <c r="I29" s="89">
        <v>0</v>
      </c>
    </row>
    <row r="30" spans="2:9" ht="12.75">
      <c r="B30" s="83" t="s">
        <v>652</v>
      </c>
      <c r="C30" s="84" t="s">
        <v>653</v>
      </c>
      <c r="D30" s="85"/>
      <c r="E30" s="86" t="str">
        <f aca="true" t="shared" si="1" ref="E30:E34">IF(StavbaCelkem=0," ",F30/StavbaCelkem)</f>
        <v xml:space="preserve"> </v>
      </c>
      <c r="F30" s="87">
        <f>+'02 01 '!G26</f>
        <v>0</v>
      </c>
      <c r="G30" s="88">
        <f t="shared" si="0"/>
        <v>0</v>
      </c>
      <c r="H30" s="89">
        <v>0</v>
      </c>
      <c r="I30" s="89">
        <v>0</v>
      </c>
    </row>
    <row r="31" spans="2:9" ht="12.75">
      <c r="B31" s="83" t="s">
        <v>854</v>
      </c>
      <c r="C31" s="84" t="s">
        <v>855</v>
      </c>
      <c r="D31" s="85"/>
      <c r="E31" s="86" t="str">
        <f t="shared" si="1"/>
        <v xml:space="preserve"> </v>
      </c>
      <c r="F31" s="87">
        <f>+'03 01 '!G132+'03 02 '!G12+'03 02 x'!G38+'03 03 '!G18</f>
        <v>0</v>
      </c>
      <c r="G31" s="88">
        <f t="shared" si="0"/>
        <v>0</v>
      </c>
      <c r="H31" s="89">
        <v>0</v>
      </c>
      <c r="I31" s="89">
        <v>0</v>
      </c>
    </row>
    <row r="32" spans="2:9" ht="12.75">
      <c r="B32" s="83" t="s">
        <v>703</v>
      </c>
      <c r="C32" s="84" t="s">
        <v>924</v>
      </c>
      <c r="D32" s="85"/>
      <c r="E32" s="86" t="str">
        <f t="shared" si="1"/>
        <v xml:space="preserve"> </v>
      </c>
      <c r="F32" s="87">
        <f>+'04 01 '!G25+'04 02 '!G120</f>
        <v>0</v>
      </c>
      <c r="G32" s="88">
        <f t="shared" si="0"/>
        <v>0</v>
      </c>
      <c r="H32" s="89">
        <v>0</v>
      </c>
      <c r="I32" s="89">
        <v>0</v>
      </c>
    </row>
    <row r="33" spans="2:9" ht="12.75">
      <c r="B33" s="83" t="s">
        <v>705</v>
      </c>
      <c r="C33" s="84" t="s">
        <v>1057</v>
      </c>
      <c r="D33" s="85"/>
      <c r="E33" s="86" t="str">
        <f t="shared" si="1"/>
        <v xml:space="preserve"> </v>
      </c>
      <c r="F33" s="87">
        <f>+'05 01 '!G36</f>
        <v>0</v>
      </c>
      <c r="G33" s="88">
        <f t="shared" si="0"/>
        <v>0</v>
      </c>
      <c r="H33" s="89">
        <v>0</v>
      </c>
      <c r="I33" s="89">
        <v>0</v>
      </c>
    </row>
    <row r="34" spans="1:9" ht="17.25" customHeight="1">
      <c r="A34" s="21" t="s">
        <v>31</v>
      </c>
      <c r="B34" s="90" t="s">
        <v>32</v>
      </c>
      <c r="C34" s="91"/>
      <c r="D34" s="92"/>
      <c r="E34" s="93" t="str">
        <f t="shared" si="1"/>
        <v xml:space="preserve"> </v>
      </c>
      <c r="F34" s="94">
        <f>SUM(F29:F33)</f>
        <v>0</v>
      </c>
      <c r="G34" s="95">
        <f>SUM(G29:G33)</f>
        <v>0</v>
      </c>
      <c r="H34" s="96">
        <f>SUM(H29:H33)</f>
        <v>0</v>
      </c>
      <c r="I34" s="97">
        <f>SUM(I29:I33)</f>
        <v>0</v>
      </c>
    </row>
    <row r="35" spans="2:10" ht="12.75">
      <c r="B35" s="98"/>
      <c r="C35" s="98"/>
      <c r="D35" s="98"/>
      <c r="E35" s="98"/>
      <c r="F35" s="98"/>
      <c r="G35" s="98"/>
      <c r="H35" s="98"/>
      <c r="I35" s="98"/>
      <c r="J35" s="98"/>
    </row>
    <row r="36" spans="2:10" ht="12.75">
      <c r="B36" s="98"/>
      <c r="C36" s="98"/>
      <c r="D36" s="98"/>
      <c r="E36" s="98"/>
      <c r="F36" s="98"/>
      <c r="G36" s="98"/>
      <c r="H36" s="98"/>
      <c r="I36" s="98"/>
      <c r="J36" s="98"/>
    </row>
    <row r="37" spans="2:10" ht="12.75">
      <c r="B37" s="99" t="s">
        <v>33</v>
      </c>
      <c r="C37" s="98"/>
      <c r="D37" s="98"/>
      <c r="E37" s="98"/>
      <c r="F37" s="98"/>
      <c r="G37" s="98"/>
      <c r="H37" s="98"/>
      <c r="I37" s="98"/>
      <c r="J37" s="98"/>
    </row>
    <row r="38" spans="2:10" ht="125.25" customHeight="1">
      <c r="B38" s="100"/>
      <c r="C38" s="101"/>
      <c r="D38" s="101"/>
      <c r="E38" s="101"/>
      <c r="F38" s="101"/>
      <c r="G38" s="101"/>
      <c r="H38" s="101"/>
      <c r="I38" s="102"/>
      <c r="J38" s="98"/>
    </row>
    <row r="39" spans="2:10" ht="12.75">
      <c r="B39" s="98"/>
      <c r="C39" s="98"/>
      <c r="D39" s="98"/>
      <c r="E39" s="98"/>
      <c r="F39" s="98"/>
      <c r="G39" s="98"/>
      <c r="H39" s="98"/>
      <c r="I39" s="98"/>
      <c r="J39" s="98"/>
    </row>
    <row r="43" spans="2:10" ht="12.75">
      <c r="B43" s="103"/>
      <c r="C43" s="103"/>
      <c r="D43" s="103"/>
      <c r="E43" s="103"/>
      <c r="F43" s="103"/>
      <c r="G43" s="104"/>
      <c r="H43" s="103"/>
      <c r="I43" s="104"/>
      <c r="J43" s="103"/>
    </row>
    <row r="44" spans="3:10" ht="12.75">
      <c r="C44" s="105"/>
      <c r="D44" s="106"/>
      <c r="E44" s="105"/>
      <c r="F44" s="105"/>
      <c r="G44" s="104"/>
      <c r="H44" s="105"/>
      <c r="I44" s="104"/>
      <c r="J44" s="23"/>
    </row>
  </sheetData>
  <sheetProtection algorithmName="SHA-512" hashValue="xnAeCv8bYMxHprSMg5PpyJQ+27/fNeKkodOCLn86M8dlshbp48+1cFKkyuSGU5un8LjKVd7E+xAcbutbcEbTFg==" saltValue="zoxm7YNu+W1VSfQtlVl7YQ==" spinCount="100000" sheet="1"/>
  <mergeCells count="13">
    <mergeCell ref="B38:I38"/>
    <mergeCell ref="H22:I22"/>
    <mergeCell ref="C29:D29"/>
    <mergeCell ref="C30:D30"/>
    <mergeCell ref="C31:D31"/>
    <mergeCell ref="C32:D32"/>
    <mergeCell ref="C33:D33"/>
    <mergeCell ref="H16:I16"/>
    <mergeCell ref="H17:I17"/>
    <mergeCell ref="H18:I18"/>
    <mergeCell ref="H19:I19"/>
    <mergeCell ref="H20:I20"/>
    <mergeCell ref="H21:I21"/>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78"/>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620</v>
      </c>
      <c r="E3" s="116"/>
      <c r="F3" s="117"/>
      <c r="G3" s="118"/>
    </row>
    <row r="4" spans="1:7" ht="13.5" customHeight="1" thickBot="1">
      <c r="A4" s="119" t="s">
        <v>36</v>
      </c>
      <c r="B4" s="120"/>
      <c r="C4" s="121"/>
      <c r="D4" s="122" t="s">
        <v>620</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53</v>
      </c>
      <c r="C7" s="137" t="s">
        <v>54</v>
      </c>
      <c r="D7" s="138"/>
      <c r="E7" s="139"/>
      <c r="F7" s="139"/>
      <c r="G7" s="140"/>
      <c r="H7" s="141"/>
      <c r="I7" s="142"/>
      <c r="J7" s="143"/>
      <c r="K7" s="144"/>
      <c r="O7" s="145"/>
    </row>
    <row r="8" spans="1:104" ht="12.75">
      <c r="A8" s="146">
        <v>1</v>
      </c>
      <c r="B8" s="147" t="s">
        <v>55</v>
      </c>
      <c r="C8" s="148" t="s">
        <v>56</v>
      </c>
      <c r="D8" s="149" t="s">
        <v>57</v>
      </c>
      <c r="E8" s="150">
        <v>1.152</v>
      </c>
      <c r="F8" s="151">
        <v>0</v>
      </c>
      <c r="G8" s="152">
        <f>E8*F8</f>
        <v>0</v>
      </c>
      <c r="H8" s="153">
        <v>1.95352</v>
      </c>
      <c r="I8" s="154">
        <f>E8*H8</f>
        <v>2.25045504</v>
      </c>
      <c r="J8" s="153">
        <v>0</v>
      </c>
      <c r="K8" s="154">
        <f>E8*J8</f>
        <v>0</v>
      </c>
      <c r="O8" s="145"/>
      <c r="Z8" s="145"/>
      <c r="AA8" s="145">
        <v>1</v>
      </c>
      <c r="AB8" s="145">
        <v>1</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v>
      </c>
      <c r="CB8" s="145">
        <v>1</v>
      </c>
      <c r="CZ8" s="108">
        <v>1</v>
      </c>
    </row>
    <row r="9" spans="1:61" ht="12.75">
      <c r="A9" s="156"/>
      <c r="B9" s="157"/>
      <c r="C9" s="163" t="s">
        <v>58</v>
      </c>
      <c r="D9" s="164"/>
      <c r="E9" s="165">
        <v>1.152</v>
      </c>
      <c r="F9" s="166"/>
      <c r="G9" s="167"/>
      <c r="H9" s="168"/>
      <c r="I9" s="161"/>
      <c r="J9" s="169"/>
      <c r="K9" s="161"/>
      <c r="M9" s="162" t="s">
        <v>58</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70" t="str">
        <f>C8</f>
        <v xml:space="preserve">Zdivo nosné cihelné z CP 29 P20 na MVC 2,5 </v>
      </c>
      <c r="BE9" s="145"/>
      <c r="BF9" s="145"/>
      <c r="BG9" s="145"/>
      <c r="BH9" s="145"/>
      <c r="BI9" s="145"/>
    </row>
    <row r="10" spans="1:104" ht="12.75">
      <c r="A10" s="146">
        <v>2</v>
      </c>
      <c r="B10" s="147" t="s">
        <v>59</v>
      </c>
      <c r="C10" s="148" t="s">
        <v>60</v>
      </c>
      <c r="D10" s="149" t="s">
        <v>57</v>
      </c>
      <c r="E10" s="150">
        <v>1.25</v>
      </c>
      <c r="F10" s="151">
        <v>0</v>
      </c>
      <c r="G10" s="152">
        <f>E10*F10</f>
        <v>0</v>
      </c>
      <c r="H10" s="153">
        <v>2.52501</v>
      </c>
      <c r="I10" s="154">
        <f>E10*H10</f>
        <v>3.1562625</v>
      </c>
      <c r="J10" s="153">
        <v>0</v>
      </c>
      <c r="K10" s="154">
        <f>E10*J10</f>
        <v>0</v>
      </c>
      <c r="O10" s="145"/>
      <c r="Z10" s="145"/>
      <c r="AA10" s="145">
        <v>1</v>
      </c>
      <c r="AB10" s="145">
        <v>1</v>
      </c>
      <c r="AC10" s="145">
        <v>1</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v>
      </c>
      <c r="CB10" s="145">
        <v>1</v>
      </c>
      <c r="CZ10" s="108">
        <v>1</v>
      </c>
    </row>
    <row r="11" spans="1:61" ht="12.75">
      <c r="A11" s="156"/>
      <c r="B11" s="157"/>
      <c r="C11" s="163" t="s">
        <v>61</v>
      </c>
      <c r="D11" s="164"/>
      <c r="E11" s="165">
        <v>1.25</v>
      </c>
      <c r="F11" s="166"/>
      <c r="G11" s="167"/>
      <c r="H11" s="168"/>
      <c r="I11" s="161"/>
      <c r="J11" s="169"/>
      <c r="K11" s="161"/>
      <c r="M11" s="162" t="s">
        <v>61</v>
      </c>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70" t="str">
        <f>C10</f>
        <v xml:space="preserve">Beton překladů železový C 20/25 </v>
      </c>
      <c r="BE11" s="145"/>
      <c r="BF11" s="145"/>
      <c r="BG11" s="145"/>
      <c r="BH11" s="145"/>
      <c r="BI11" s="145"/>
    </row>
    <row r="12" spans="1:104" ht="12.75">
      <c r="A12" s="146">
        <v>3</v>
      </c>
      <c r="B12" s="147" t="s">
        <v>62</v>
      </c>
      <c r="C12" s="148" t="s">
        <v>63</v>
      </c>
      <c r="D12" s="149" t="s">
        <v>50</v>
      </c>
      <c r="E12" s="150">
        <v>2.5</v>
      </c>
      <c r="F12" s="151">
        <v>0</v>
      </c>
      <c r="G12" s="152">
        <f>E12*F12</f>
        <v>0</v>
      </c>
      <c r="H12" s="153">
        <v>0.02236</v>
      </c>
      <c r="I12" s="154">
        <f>E12*H12</f>
        <v>0.055900000000000005</v>
      </c>
      <c r="J12" s="153">
        <v>0</v>
      </c>
      <c r="K12" s="154">
        <f>E12*J12</f>
        <v>0</v>
      </c>
      <c r="O12" s="145"/>
      <c r="Z12" s="145"/>
      <c r="AA12" s="145">
        <v>1</v>
      </c>
      <c r="AB12" s="145">
        <v>1</v>
      </c>
      <c r="AC12" s="145">
        <v>1</v>
      </c>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55">
        <f>G12</f>
        <v>0</v>
      </c>
      <c r="BA12" s="145"/>
      <c r="BB12" s="145"/>
      <c r="BC12" s="145"/>
      <c r="BD12" s="145"/>
      <c r="BE12" s="145"/>
      <c r="BF12" s="145"/>
      <c r="BG12" s="145"/>
      <c r="BH12" s="145"/>
      <c r="BI12" s="145"/>
      <c r="CA12" s="145">
        <v>1</v>
      </c>
      <c r="CB12" s="145">
        <v>1</v>
      </c>
      <c r="CZ12" s="108">
        <v>1</v>
      </c>
    </row>
    <row r="13" spans="1:104" ht="12.75">
      <c r="A13" s="146">
        <v>4</v>
      </c>
      <c r="B13" s="147" t="s">
        <v>64</v>
      </c>
      <c r="C13" s="148" t="s">
        <v>65</v>
      </c>
      <c r="D13" s="149" t="s">
        <v>50</v>
      </c>
      <c r="E13" s="150">
        <v>2.5</v>
      </c>
      <c r="F13" s="151">
        <v>0</v>
      </c>
      <c r="G13" s="152">
        <f>E13*F13</f>
        <v>0</v>
      </c>
      <c r="H13" s="153">
        <v>0</v>
      </c>
      <c r="I13" s="154">
        <f>E13*H13</f>
        <v>0</v>
      </c>
      <c r="J13" s="153">
        <v>0</v>
      </c>
      <c r="K13" s="154">
        <f>E13*J13</f>
        <v>0</v>
      </c>
      <c r="O13" s="145"/>
      <c r="Z13" s="145"/>
      <c r="AA13" s="145">
        <v>1</v>
      </c>
      <c r="AB13" s="145">
        <v>1</v>
      </c>
      <c r="AC13" s="145">
        <v>1</v>
      </c>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55">
        <f>G13</f>
        <v>0</v>
      </c>
      <c r="BA13" s="145"/>
      <c r="BB13" s="145"/>
      <c r="BC13" s="145"/>
      <c r="BD13" s="145"/>
      <c r="BE13" s="145"/>
      <c r="BF13" s="145"/>
      <c r="BG13" s="145"/>
      <c r="BH13" s="145"/>
      <c r="BI13" s="145"/>
      <c r="CA13" s="145">
        <v>1</v>
      </c>
      <c r="CB13" s="145">
        <v>1</v>
      </c>
      <c r="CZ13" s="108">
        <v>1</v>
      </c>
    </row>
    <row r="14" spans="1:104" ht="12.75">
      <c r="A14" s="146">
        <v>5</v>
      </c>
      <c r="B14" s="147" t="s">
        <v>66</v>
      </c>
      <c r="C14" s="148" t="s">
        <v>67</v>
      </c>
      <c r="D14" s="149" t="s">
        <v>68</v>
      </c>
      <c r="E14" s="150">
        <v>0.432</v>
      </c>
      <c r="F14" s="151">
        <v>0</v>
      </c>
      <c r="G14" s="152">
        <f>E14*F14</f>
        <v>0</v>
      </c>
      <c r="H14" s="153">
        <v>1.01073</v>
      </c>
      <c r="I14" s="154">
        <f>E14*H14</f>
        <v>0.43663536</v>
      </c>
      <c r="J14" s="153">
        <v>0</v>
      </c>
      <c r="K14" s="154">
        <f>E14*J14</f>
        <v>0</v>
      </c>
      <c r="O14" s="145"/>
      <c r="Z14" s="145"/>
      <c r="AA14" s="145">
        <v>1</v>
      </c>
      <c r="AB14" s="145">
        <v>1</v>
      </c>
      <c r="AC14" s="145">
        <v>1</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1</v>
      </c>
      <c r="CB14" s="145">
        <v>1</v>
      </c>
      <c r="CZ14" s="108">
        <v>1</v>
      </c>
    </row>
    <row r="15" spans="1:61" ht="12.75">
      <c r="A15" s="156"/>
      <c r="B15" s="157"/>
      <c r="C15" s="163" t="s">
        <v>69</v>
      </c>
      <c r="D15" s="164"/>
      <c r="E15" s="165">
        <v>0.432</v>
      </c>
      <c r="F15" s="166"/>
      <c r="G15" s="167"/>
      <c r="H15" s="168"/>
      <c r="I15" s="161"/>
      <c r="J15" s="169"/>
      <c r="K15" s="161"/>
      <c r="M15" s="162" t="s">
        <v>69</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70" t="str">
        <f>C14</f>
        <v xml:space="preserve">Výztuž říms zdí a valů z oceli 10 216 </v>
      </c>
      <c r="BE15" s="145"/>
      <c r="BF15" s="145"/>
      <c r="BG15" s="145"/>
      <c r="BH15" s="145"/>
      <c r="BI15" s="145"/>
    </row>
    <row r="16" spans="1:104" ht="22.5">
      <c r="A16" s="146">
        <v>6</v>
      </c>
      <c r="B16" s="147" t="s">
        <v>70</v>
      </c>
      <c r="C16" s="148" t="s">
        <v>71</v>
      </c>
      <c r="D16" s="149" t="s">
        <v>68</v>
      </c>
      <c r="E16" s="150">
        <v>0.0771</v>
      </c>
      <c r="F16" s="151">
        <v>0</v>
      </c>
      <c r="G16" s="152">
        <f>E16*F16</f>
        <v>0</v>
      </c>
      <c r="H16" s="153">
        <v>0.01709</v>
      </c>
      <c r="I16" s="154">
        <f>E16*H16</f>
        <v>0.001317639</v>
      </c>
      <c r="J16" s="153">
        <v>0</v>
      </c>
      <c r="K16" s="154">
        <f>E16*J16</f>
        <v>0</v>
      </c>
      <c r="O16" s="145"/>
      <c r="Z16" s="145"/>
      <c r="AA16" s="145">
        <v>1</v>
      </c>
      <c r="AB16" s="145">
        <v>1</v>
      </c>
      <c r="AC16" s="145">
        <v>1</v>
      </c>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55">
        <f>G16</f>
        <v>0</v>
      </c>
      <c r="BA16" s="145"/>
      <c r="BB16" s="145"/>
      <c r="BC16" s="145"/>
      <c r="BD16" s="145"/>
      <c r="BE16" s="145"/>
      <c r="BF16" s="145"/>
      <c r="BG16" s="145"/>
      <c r="BH16" s="145"/>
      <c r="BI16" s="145"/>
      <c r="CA16" s="145">
        <v>1</v>
      </c>
      <c r="CB16" s="145">
        <v>1</v>
      </c>
      <c r="CZ16" s="108">
        <v>1</v>
      </c>
    </row>
    <row r="17" spans="1:61" ht="25.5">
      <c r="A17" s="156"/>
      <c r="B17" s="157"/>
      <c r="C17" s="163" t="s">
        <v>72</v>
      </c>
      <c r="D17" s="164"/>
      <c r="E17" s="165">
        <v>0.036</v>
      </c>
      <c r="F17" s="166"/>
      <c r="G17" s="167"/>
      <c r="H17" s="168"/>
      <c r="I17" s="161"/>
      <c r="J17" s="169"/>
      <c r="K17" s="161"/>
      <c r="M17" s="162" t="s">
        <v>72</v>
      </c>
      <c r="O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70" t="str">
        <f>C16</f>
        <v>Osazení ocelových válcovaných nosníků  č.14-22 vč dodávky profilu IPE 120</v>
      </c>
      <c r="BE17" s="145"/>
      <c r="BF17" s="145"/>
      <c r="BG17" s="145"/>
      <c r="BH17" s="145"/>
      <c r="BI17" s="145"/>
    </row>
    <row r="18" spans="1:61" ht="12.75">
      <c r="A18" s="156"/>
      <c r="B18" s="157"/>
      <c r="C18" s="163" t="s">
        <v>73</v>
      </c>
      <c r="D18" s="164"/>
      <c r="E18" s="165">
        <v>0.0412</v>
      </c>
      <c r="F18" s="166"/>
      <c r="G18" s="167"/>
      <c r="H18" s="168"/>
      <c r="I18" s="161"/>
      <c r="J18" s="169"/>
      <c r="K18" s="161"/>
      <c r="M18" s="162" t="s">
        <v>73</v>
      </c>
      <c r="O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70" t="str">
        <f>C17</f>
        <v>4NP:1,6*10,6/1000*1,06*2</v>
      </c>
      <c r="BE18" s="145"/>
      <c r="BF18" s="145"/>
      <c r="BG18" s="145"/>
      <c r="BH18" s="145"/>
      <c r="BI18" s="145"/>
    </row>
    <row r="19" spans="1:104" ht="22.5">
      <c r="A19" s="146">
        <v>7</v>
      </c>
      <c r="B19" s="147" t="s">
        <v>74</v>
      </c>
      <c r="C19" s="148" t="s">
        <v>75</v>
      </c>
      <c r="D19" s="149" t="s">
        <v>68</v>
      </c>
      <c r="E19" s="150">
        <v>0.3093</v>
      </c>
      <c r="F19" s="151">
        <v>0</v>
      </c>
      <c r="G19" s="152">
        <f>E19*F19</f>
        <v>0</v>
      </c>
      <c r="H19" s="153">
        <v>0.01709</v>
      </c>
      <c r="I19" s="154">
        <f>E19*H19</f>
        <v>0.005285937000000001</v>
      </c>
      <c r="J19" s="153">
        <v>0</v>
      </c>
      <c r="K19" s="154">
        <f>E19*J19</f>
        <v>0</v>
      </c>
      <c r="O19" s="145"/>
      <c r="Z19" s="145"/>
      <c r="AA19" s="145">
        <v>1</v>
      </c>
      <c r="AB19" s="145">
        <v>1</v>
      </c>
      <c r="AC19" s="145">
        <v>1</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v>
      </c>
      <c r="CB19" s="145">
        <v>1</v>
      </c>
      <c r="CZ19" s="108">
        <v>1</v>
      </c>
    </row>
    <row r="20" spans="1:61" ht="25.5">
      <c r="A20" s="156"/>
      <c r="B20" s="157"/>
      <c r="C20" s="163" t="s">
        <v>76</v>
      </c>
      <c r="D20" s="164"/>
      <c r="E20" s="165">
        <v>0.14</v>
      </c>
      <c r="F20" s="166"/>
      <c r="G20" s="167"/>
      <c r="H20" s="168"/>
      <c r="I20" s="161"/>
      <c r="J20" s="169"/>
      <c r="K20" s="161"/>
      <c r="M20" s="162" t="s">
        <v>76</v>
      </c>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70" t="str">
        <f>C19</f>
        <v>Osazení ocelových válcovaných nosníků  č.14-22 vč dodávky profilu IPE 140</v>
      </c>
      <c r="BE20" s="145"/>
      <c r="BF20" s="145"/>
      <c r="BG20" s="145"/>
      <c r="BH20" s="145"/>
      <c r="BI20" s="145"/>
    </row>
    <row r="21" spans="1:61" ht="12.75">
      <c r="A21" s="156"/>
      <c r="B21" s="157"/>
      <c r="C21" s="163" t="s">
        <v>77</v>
      </c>
      <c r="D21" s="164"/>
      <c r="E21" s="165">
        <v>0.1694</v>
      </c>
      <c r="F21" s="166"/>
      <c r="G21" s="167"/>
      <c r="H21" s="168"/>
      <c r="I21" s="161"/>
      <c r="J21" s="169"/>
      <c r="K21" s="161"/>
      <c r="M21" s="162" t="s">
        <v>77</v>
      </c>
      <c r="O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70" t="str">
        <f>C20</f>
        <v>2NP:2,047*12,9/1000*1,06*5</v>
      </c>
      <c r="BE21" s="145"/>
      <c r="BF21" s="145"/>
      <c r="BG21" s="145"/>
      <c r="BH21" s="145"/>
      <c r="BI21" s="145"/>
    </row>
    <row r="22" spans="1:104" ht="22.5">
      <c r="A22" s="146">
        <v>8</v>
      </c>
      <c r="B22" s="147" t="s">
        <v>78</v>
      </c>
      <c r="C22" s="148" t="s">
        <v>79</v>
      </c>
      <c r="D22" s="149" t="s">
        <v>68</v>
      </c>
      <c r="E22" s="150">
        <v>0.0252</v>
      </c>
      <c r="F22" s="151">
        <v>0</v>
      </c>
      <c r="G22" s="152">
        <f>E22*F22</f>
        <v>0</v>
      </c>
      <c r="H22" s="153">
        <v>1.09</v>
      </c>
      <c r="I22" s="154">
        <f>E22*H22</f>
        <v>0.027468000000000003</v>
      </c>
      <c r="J22" s="153">
        <v>0</v>
      </c>
      <c r="K22" s="154">
        <f>E22*J22</f>
        <v>0</v>
      </c>
      <c r="O22" s="145"/>
      <c r="Z22" s="145"/>
      <c r="AA22" s="145">
        <v>1</v>
      </c>
      <c r="AB22" s="145">
        <v>1</v>
      </c>
      <c r="AC22" s="145">
        <v>1</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v>
      </c>
      <c r="CB22" s="145">
        <v>1</v>
      </c>
      <c r="CZ22" s="108">
        <v>1</v>
      </c>
    </row>
    <row r="23" spans="1:61" ht="12.75">
      <c r="A23" s="156"/>
      <c r="B23" s="157"/>
      <c r="C23" s="163" t="s">
        <v>80</v>
      </c>
      <c r="D23" s="164"/>
      <c r="E23" s="165">
        <v>0.0252</v>
      </c>
      <c r="F23" s="166"/>
      <c r="G23" s="167"/>
      <c r="H23" s="168"/>
      <c r="I23" s="161"/>
      <c r="J23" s="169"/>
      <c r="K23" s="161"/>
      <c r="M23" s="162" t="s">
        <v>80</v>
      </c>
      <c r="O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70" t="str">
        <f>C22</f>
        <v>Válcované nosníky do č.12 do připravených otvorů I Č. 80</v>
      </c>
      <c r="BE23" s="145"/>
      <c r="BF23" s="145"/>
      <c r="BG23" s="145"/>
      <c r="BH23" s="145"/>
      <c r="BI23" s="145"/>
    </row>
    <row r="24" spans="1:104" ht="12.75">
      <c r="A24" s="146">
        <v>9</v>
      </c>
      <c r="B24" s="147" t="s">
        <v>81</v>
      </c>
      <c r="C24" s="148" t="s">
        <v>82</v>
      </c>
      <c r="D24" s="149" t="s">
        <v>50</v>
      </c>
      <c r="E24" s="150">
        <v>15.94</v>
      </c>
      <c r="F24" s="151">
        <v>0</v>
      </c>
      <c r="G24" s="152">
        <f>E24*F24</f>
        <v>0</v>
      </c>
      <c r="H24" s="153">
        <v>0.03767</v>
      </c>
      <c r="I24" s="154">
        <f>E24*H24</f>
        <v>0.6004598</v>
      </c>
      <c r="J24" s="153">
        <v>0</v>
      </c>
      <c r="K24" s="154">
        <f>E24*J24</f>
        <v>0</v>
      </c>
      <c r="O24" s="145"/>
      <c r="Z24" s="145"/>
      <c r="AA24" s="145">
        <v>1</v>
      </c>
      <c r="AB24" s="145">
        <v>1</v>
      </c>
      <c r="AC24" s="145">
        <v>1</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v>
      </c>
      <c r="CB24" s="145">
        <v>1</v>
      </c>
      <c r="CZ24" s="108">
        <v>1</v>
      </c>
    </row>
    <row r="25" spans="1:61" ht="12.75">
      <c r="A25" s="156"/>
      <c r="B25" s="157"/>
      <c r="C25" s="158" t="s">
        <v>83</v>
      </c>
      <c r="D25" s="159"/>
      <c r="E25" s="159"/>
      <c r="F25" s="159"/>
      <c r="G25" s="160"/>
      <c r="I25" s="161"/>
      <c r="K25" s="161"/>
      <c r="L25" s="162" t="s">
        <v>83</v>
      </c>
      <c r="O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row>
    <row r="26" spans="1:61" ht="12.75">
      <c r="A26" s="156"/>
      <c r="B26" s="157"/>
      <c r="C26" s="163" t="s">
        <v>84</v>
      </c>
      <c r="D26" s="164"/>
      <c r="E26" s="165">
        <v>0</v>
      </c>
      <c r="F26" s="166"/>
      <c r="G26" s="167"/>
      <c r="H26" s="168"/>
      <c r="I26" s="161"/>
      <c r="J26" s="169"/>
      <c r="K26" s="161"/>
      <c r="M26" s="162" t="s">
        <v>84</v>
      </c>
      <c r="O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70" t="str">
        <f>C25</f>
        <v xml:space="preserve">odhad - bude provádět dle skutečnosti po bourací pracech </v>
      </c>
      <c r="BE26" s="145"/>
      <c r="BF26" s="145"/>
      <c r="BG26" s="145"/>
      <c r="BH26" s="145"/>
      <c r="BI26" s="145"/>
    </row>
    <row r="27" spans="1:61" ht="12.75">
      <c r="A27" s="156"/>
      <c r="B27" s="157"/>
      <c r="C27" s="163" t="s">
        <v>85</v>
      </c>
      <c r="D27" s="164"/>
      <c r="E27" s="165">
        <v>1.6</v>
      </c>
      <c r="F27" s="166"/>
      <c r="G27" s="167"/>
      <c r="H27" s="168"/>
      <c r="I27" s="161"/>
      <c r="J27" s="169"/>
      <c r="K27" s="161"/>
      <c r="M27" s="162" t="s">
        <v>85</v>
      </c>
      <c r="O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70" t="str">
        <f>C26</f>
        <v>4NP:</v>
      </c>
      <c r="BE27" s="145"/>
      <c r="BF27" s="145"/>
      <c r="BG27" s="145"/>
      <c r="BH27" s="145"/>
      <c r="BI27" s="145"/>
    </row>
    <row r="28" spans="1:61" ht="12.75">
      <c r="A28" s="156"/>
      <c r="B28" s="157"/>
      <c r="C28" s="163" t="s">
        <v>86</v>
      </c>
      <c r="D28" s="164"/>
      <c r="E28" s="165">
        <v>0.63</v>
      </c>
      <c r="F28" s="166"/>
      <c r="G28" s="167"/>
      <c r="H28" s="168"/>
      <c r="I28" s="161"/>
      <c r="J28" s="169"/>
      <c r="K28" s="161"/>
      <c r="M28" s="162" t="s">
        <v>86</v>
      </c>
      <c r="O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70" t="str">
        <f>C27</f>
        <v>VYTAH:0,25*3,2*2</v>
      </c>
      <c r="BE28" s="145"/>
      <c r="BF28" s="145"/>
      <c r="BG28" s="145"/>
      <c r="BH28" s="145"/>
      <c r="BI28" s="145"/>
    </row>
    <row r="29" spans="1:61" ht="12.75">
      <c r="A29" s="156"/>
      <c r="B29" s="157"/>
      <c r="C29" s="163" t="s">
        <v>87</v>
      </c>
      <c r="D29" s="164"/>
      <c r="E29" s="165">
        <v>1.32</v>
      </c>
      <c r="F29" s="166"/>
      <c r="G29" s="167"/>
      <c r="H29" s="168"/>
      <c r="I29" s="161"/>
      <c r="J29" s="169"/>
      <c r="K29" s="161"/>
      <c r="M29" s="162" t="s">
        <v>87</v>
      </c>
      <c r="O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70" t="str">
        <f>C28</f>
        <v>5np:0,15*4,2</v>
      </c>
      <c r="BE29" s="145"/>
      <c r="BF29" s="145"/>
      <c r="BG29" s="145"/>
      <c r="BH29" s="145"/>
      <c r="BI29" s="145"/>
    </row>
    <row r="30" spans="1:61" ht="12.75">
      <c r="A30" s="156"/>
      <c r="B30" s="157"/>
      <c r="C30" s="163" t="s">
        <v>88</v>
      </c>
      <c r="D30" s="164"/>
      <c r="E30" s="165">
        <v>0</v>
      </c>
      <c r="F30" s="166"/>
      <c r="G30" s="167"/>
      <c r="H30" s="168"/>
      <c r="I30" s="161"/>
      <c r="J30" s="169"/>
      <c r="K30" s="161"/>
      <c r="M30" s="162" t="s">
        <v>88</v>
      </c>
      <c r="O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70" t="str">
        <f>C29</f>
        <v>dveře:2,2*0,6</v>
      </c>
      <c r="BE30" s="145"/>
      <c r="BF30" s="145"/>
      <c r="BG30" s="145"/>
      <c r="BH30" s="145"/>
      <c r="BI30" s="145"/>
    </row>
    <row r="31" spans="1:61" ht="12.75">
      <c r="A31" s="156"/>
      <c r="B31" s="157"/>
      <c r="C31" s="163" t="s">
        <v>89</v>
      </c>
      <c r="D31" s="164"/>
      <c r="E31" s="165">
        <v>5.52</v>
      </c>
      <c r="F31" s="166"/>
      <c r="G31" s="167"/>
      <c r="H31" s="168"/>
      <c r="I31" s="161"/>
      <c r="J31" s="169"/>
      <c r="K31" s="161"/>
      <c r="M31" s="162" t="s">
        <v>89</v>
      </c>
      <c r="O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70" t="str">
        <f>C30</f>
        <v>3NP:</v>
      </c>
      <c r="BE31" s="145"/>
      <c r="BF31" s="145"/>
      <c r="BG31" s="145"/>
      <c r="BH31" s="145"/>
      <c r="BI31" s="145"/>
    </row>
    <row r="32" spans="1:61" ht="12.75">
      <c r="A32" s="156"/>
      <c r="B32" s="157"/>
      <c r="C32" s="163" t="s">
        <v>90</v>
      </c>
      <c r="D32" s="164"/>
      <c r="E32" s="165">
        <v>1.35</v>
      </c>
      <c r="F32" s="166"/>
      <c r="G32" s="167"/>
      <c r="H32" s="168"/>
      <c r="I32" s="161"/>
      <c r="J32" s="169"/>
      <c r="K32" s="161"/>
      <c r="M32" s="162" t="s">
        <v>90</v>
      </c>
      <c r="O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70" t="str">
        <f>C31</f>
        <v>VYTAH:2,3*0,3*8</v>
      </c>
      <c r="BE32" s="145"/>
      <c r="BF32" s="145"/>
      <c r="BG32" s="145"/>
      <c r="BH32" s="145"/>
      <c r="BI32" s="145"/>
    </row>
    <row r="33" spans="1:61" ht="12.75">
      <c r="A33" s="156"/>
      <c r="B33" s="157"/>
      <c r="C33" s="163" t="s">
        <v>91</v>
      </c>
      <c r="D33" s="164"/>
      <c r="E33" s="165">
        <v>5.52</v>
      </c>
      <c r="F33" s="166"/>
      <c r="G33" s="167"/>
      <c r="H33" s="168"/>
      <c r="I33" s="161"/>
      <c r="J33" s="169"/>
      <c r="K33" s="161"/>
      <c r="M33" s="162" t="s">
        <v>91</v>
      </c>
      <c r="O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70" t="str">
        <f>C32</f>
        <v>PŘÍČKA:0,15*4,5*2</v>
      </c>
      <c r="BE33" s="145"/>
      <c r="BF33" s="145"/>
      <c r="BG33" s="145"/>
      <c r="BH33" s="145"/>
      <c r="BI33" s="145"/>
    </row>
    <row r="34" spans="1:104" ht="12.75">
      <c r="A34" s="146">
        <v>10</v>
      </c>
      <c r="B34" s="147" t="s">
        <v>92</v>
      </c>
      <c r="C34" s="148" t="s">
        <v>93</v>
      </c>
      <c r="D34" s="149" t="s">
        <v>50</v>
      </c>
      <c r="E34" s="150">
        <v>6.405</v>
      </c>
      <c r="F34" s="151">
        <v>0</v>
      </c>
      <c r="G34" s="152">
        <f>E34*F34</f>
        <v>0</v>
      </c>
      <c r="H34" s="153">
        <v>0.12757</v>
      </c>
      <c r="I34" s="154">
        <f>E34*H34</f>
        <v>0.81708585</v>
      </c>
      <c r="J34" s="153">
        <v>0</v>
      </c>
      <c r="K34" s="154">
        <f>E34*J34</f>
        <v>0</v>
      </c>
      <c r="O34" s="145"/>
      <c r="Z34" s="145"/>
      <c r="AA34" s="145">
        <v>1</v>
      </c>
      <c r="AB34" s="145">
        <v>1</v>
      </c>
      <c r="AC34" s="145">
        <v>1</v>
      </c>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55">
        <f>G34</f>
        <v>0</v>
      </c>
      <c r="BA34" s="145"/>
      <c r="BB34" s="145"/>
      <c r="BC34" s="145"/>
      <c r="BD34" s="145"/>
      <c r="BE34" s="145"/>
      <c r="BF34" s="145"/>
      <c r="BG34" s="145"/>
      <c r="BH34" s="145"/>
      <c r="BI34" s="145"/>
      <c r="CA34" s="145">
        <v>1</v>
      </c>
      <c r="CB34" s="145">
        <v>1</v>
      </c>
      <c r="CZ34" s="108">
        <v>1</v>
      </c>
    </row>
    <row r="35" spans="1:61" ht="12.75">
      <c r="A35" s="156"/>
      <c r="B35" s="157"/>
      <c r="C35" s="158" t="s">
        <v>83</v>
      </c>
      <c r="D35" s="159"/>
      <c r="E35" s="159"/>
      <c r="F35" s="159"/>
      <c r="G35" s="160"/>
      <c r="I35" s="161"/>
      <c r="K35" s="161"/>
      <c r="L35" s="162" t="s">
        <v>83</v>
      </c>
      <c r="O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row>
    <row r="36" spans="1:61" ht="12.75">
      <c r="A36" s="156"/>
      <c r="B36" s="157"/>
      <c r="C36" s="163" t="s">
        <v>84</v>
      </c>
      <c r="D36" s="164"/>
      <c r="E36" s="165">
        <v>0</v>
      </c>
      <c r="F36" s="166"/>
      <c r="G36" s="167"/>
      <c r="H36" s="168"/>
      <c r="I36" s="161"/>
      <c r="J36" s="169"/>
      <c r="K36" s="161"/>
      <c r="M36" s="162" t="s">
        <v>84</v>
      </c>
      <c r="O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70" t="str">
        <f>C35</f>
        <v xml:space="preserve">odhad - bude provádět dle skutečnosti po bourací pracech </v>
      </c>
      <c r="BE36" s="145"/>
      <c r="BF36" s="145"/>
      <c r="BG36" s="145"/>
      <c r="BH36" s="145"/>
      <c r="BI36" s="145"/>
    </row>
    <row r="37" spans="1:61" ht="12.75">
      <c r="A37" s="156"/>
      <c r="B37" s="157"/>
      <c r="C37" s="163" t="s">
        <v>94</v>
      </c>
      <c r="D37" s="164"/>
      <c r="E37" s="165">
        <v>2.625</v>
      </c>
      <c r="F37" s="166"/>
      <c r="G37" s="167"/>
      <c r="H37" s="168"/>
      <c r="I37" s="161"/>
      <c r="J37" s="169"/>
      <c r="K37" s="161"/>
      <c r="M37" s="162" t="s">
        <v>94</v>
      </c>
      <c r="O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70" t="str">
        <f>C36</f>
        <v>4NP:</v>
      </c>
      <c r="BE37" s="145"/>
      <c r="BF37" s="145"/>
      <c r="BG37" s="145"/>
      <c r="BH37" s="145"/>
      <c r="BI37" s="145"/>
    </row>
    <row r="38" spans="1:61" ht="12.75">
      <c r="A38" s="156"/>
      <c r="B38" s="157"/>
      <c r="C38" s="163" t="s">
        <v>95</v>
      </c>
      <c r="D38" s="164"/>
      <c r="E38" s="165">
        <v>0</v>
      </c>
      <c r="F38" s="166"/>
      <c r="G38" s="167"/>
      <c r="H38" s="168"/>
      <c r="I38" s="161"/>
      <c r="J38" s="169"/>
      <c r="K38" s="161"/>
      <c r="M38" s="162" t="s">
        <v>95</v>
      </c>
      <c r="O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70" t="str">
        <f>C37</f>
        <v>0,25*2,1*5</v>
      </c>
      <c r="BE38" s="145"/>
      <c r="BF38" s="145"/>
      <c r="BG38" s="145"/>
      <c r="BH38" s="145"/>
      <c r="BI38" s="145"/>
    </row>
    <row r="39" spans="1:61" ht="12.75">
      <c r="A39" s="156"/>
      <c r="B39" s="157"/>
      <c r="C39" s="163" t="s">
        <v>96</v>
      </c>
      <c r="D39" s="164"/>
      <c r="E39" s="165">
        <v>0</v>
      </c>
      <c r="F39" s="166"/>
      <c r="G39" s="167"/>
      <c r="H39" s="168"/>
      <c r="I39" s="161"/>
      <c r="J39" s="169"/>
      <c r="K39" s="161"/>
      <c r="M39" s="199">
        <v>8.375</v>
      </c>
      <c r="O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70" t="str">
        <f>C38</f>
        <v>2np:</v>
      </c>
      <c r="BE39" s="145"/>
      <c r="BF39" s="145"/>
      <c r="BG39" s="145"/>
      <c r="BH39" s="145"/>
      <c r="BI39" s="145"/>
    </row>
    <row r="40" spans="1:61" ht="12.75">
      <c r="A40" s="156"/>
      <c r="B40" s="157"/>
      <c r="C40" s="163" t="s">
        <v>97</v>
      </c>
      <c r="D40" s="164"/>
      <c r="E40" s="165">
        <v>3.78</v>
      </c>
      <c r="F40" s="166"/>
      <c r="G40" s="167"/>
      <c r="H40" s="168"/>
      <c r="I40" s="161"/>
      <c r="J40" s="169"/>
      <c r="K40" s="161"/>
      <c r="M40" s="162" t="s">
        <v>97</v>
      </c>
      <c r="O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70" t="str">
        <f>C39</f>
        <v>201:</v>
      </c>
      <c r="BE40" s="145"/>
      <c r="BF40" s="145"/>
      <c r="BG40" s="145"/>
      <c r="BH40" s="145"/>
      <c r="BI40" s="145"/>
    </row>
    <row r="41" spans="1:104" ht="22.5">
      <c r="A41" s="146">
        <v>11</v>
      </c>
      <c r="B41" s="147" t="s">
        <v>98</v>
      </c>
      <c r="C41" s="148" t="s">
        <v>99</v>
      </c>
      <c r="D41" s="149" t="s">
        <v>50</v>
      </c>
      <c r="E41" s="150">
        <v>42.848</v>
      </c>
      <c r="F41" s="151">
        <v>0</v>
      </c>
      <c r="G41" s="152">
        <f>E41*F41</f>
        <v>0</v>
      </c>
      <c r="H41" s="153">
        <v>0.03634</v>
      </c>
      <c r="I41" s="154">
        <f>E41*H41</f>
        <v>1.5570963199999999</v>
      </c>
      <c r="J41" s="153">
        <v>0</v>
      </c>
      <c r="K41" s="154">
        <f>E41*J41</f>
        <v>0</v>
      </c>
      <c r="O41" s="145"/>
      <c r="Z41" s="145"/>
      <c r="AA41" s="145">
        <v>1</v>
      </c>
      <c r="AB41" s="145">
        <v>1</v>
      </c>
      <c r="AC41" s="145">
        <v>1</v>
      </c>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55">
        <f>G41</f>
        <v>0</v>
      </c>
      <c r="BA41" s="145"/>
      <c r="BB41" s="145"/>
      <c r="BC41" s="145"/>
      <c r="BD41" s="145"/>
      <c r="BE41" s="145"/>
      <c r="BF41" s="145"/>
      <c r="BG41" s="145"/>
      <c r="BH41" s="145"/>
      <c r="BI41" s="145"/>
      <c r="CA41" s="145">
        <v>1</v>
      </c>
      <c r="CB41" s="145">
        <v>1</v>
      </c>
      <c r="CZ41" s="108">
        <v>1</v>
      </c>
    </row>
    <row r="42" spans="1:61" ht="12.75">
      <c r="A42" s="156"/>
      <c r="B42" s="157"/>
      <c r="C42" s="158" t="s">
        <v>100</v>
      </c>
      <c r="D42" s="159"/>
      <c r="E42" s="159"/>
      <c r="F42" s="159"/>
      <c r="G42" s="160"/>
      <c r="I42" s="161"/>
      <c r="K42" s="161"/>
      <c r="L42" s="162" t="s">
        <v>100</v>
      </c>
      <c r="O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row>
    <row r="43" spans="1:61" ht="12.75">
      <c r="A43" s="156"/>
      <c r="B43" s="157"/>
      <c r="C43" s="158" t="s">
        <v>101</v>
      </c>
      <c r="D43" s="159"/>
      <c r="E43" s="159"/>
      <c r="F43" s="159"/>
      <c r="G43" s="160"/>
      <c r="I43" s="161"/>
      <c r="K43" s="161"/>
      <c r="L43" s="162" t="s">
        <v>101</v>
      </c>
      <c r="O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row>
    <row r="44" spans="1:61" ht="12.75">
      <c r="A44" s="156"/>
      <c r="B44" s="157"/>
      <c r="C44" s="158" t="s">
        <v>102</v>
      </c>
      <c r="D44" s="159"/>
      <c r="E44" s="159"/>
      <c r="F44" s="159"/>
      <c r="G44" s="160"/>
      <c r="I44" s="161"/>
      <c r="K44" s="161"/>
      <c r="L44" s="162" t="s">
        <v>102</v>
      </c>
      <c r="O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row>
    <row r="45" spans="1:61" ht="12.75">
      <c r="A45" s="156"/>
      <c r="B45" s="157"/>
      <c r="C45" s="158" t="s">
        <v>103</v>
      </c>
      <c r="D45" s="159"/>
      <c r="E45" s="159"/>
      <c r="F45" s="159"/>
      <c r="G45" s="160"/>
      <c r="I45" s="161"/>
      <c r="K45" s="161"/>
      <c r="L45" s="162" t="s">
        <v>103</v>
      </c>
      <c r="O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row>
    <row r="46" spans="1:61" ht="12.75">
      <c r="A46" s="156"/>
      <c r="B46" s="157"/>
      <c r="C46" s="163" t="s">
        <v>104</v>
      </c>
      <c r="D46" s="164"/>
      <c r="E46" s="165">
        <v>7.616</v>
      </c>
      <c r="F46" s="166"/>
      <c r="G46" s="167"/>
      <c r="H46" s="168"/>
      <c r="I46" s="161"/>
      <c r="J46" s="169"/>
      <c r="K46" s="161"/>
      <c r="M46" s="162" t="s">
        <v>104</v>
      </c>
      <c r="O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70" t="str">
        <f>C45</f>
        <v xml:space="preserve"> c) Sádrokartonové desky s mechanickou odolností  2x12,5mm 25 mm</v>
      </c>
      <c r="BE46" s="145"/>
      <c r="BF46" s="145"/>
      <c r="BG46" s="145"/>
      <c r="BH46" s="145"/>
      <c r="BI46" s="145"/>
    </row>
    <row r="47" spans="1:61" ht="12.75">
      <c r="A47" s="156"/>
      <c r="B47" s="157"/>
      <c r="C47" s="163" t="s">
        <v>105</v>
      </c>
      <c r="D47" s="164"/>
      <c r="E47" s="165">
        <v>7.04</v>
      </c>
      <c r="F47" s="166"/>
      <c r="G47" s="167"/>
      <c r="H47" s="168"/>
      <c r="I47" s="161"/>
      <c r="J47" s="169"/>
      <c r="K47" s="161"/>
      <c r="M47" s="162" t="s">
        <v>105</v>
      </c>
      <c r="O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70" t="str">
        <f>C46</f>
        <v>4NP:2,38*3,2</v>
      </c>
      <c r="BE47" s="145"/>
      <c r="BF47" s="145"/>
      <c r="BG47" s="145"/>
      <c r="BH47" s="145"/>
      <c r="BI47" s="145"/>
    </row>
    <row r="48" spans="1:61" ht="12.75">
      <c r="A48" s="156"/>
      <c r="B48" s="157"/>
      <c r="C48" s="163" t="s">
        <v>106</v>
      </c>
      <c r="D48" s="164"/>
      <c r="E48" s="165">
        <v>12.8</v>
      </c>
      <c r="F48" s="166"/>
      <c r="G48" s="167"/>
      <c r="H48" s="168"/>
      <c r="I48" s="161"/>
      <c r="J48" s="169"/>
      <c r="K48" s="161"/>
      <c r="M48" s="162" t="s">
        <v>106</v>
      </c>
      <c r="O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70" t="str">
        <f>C47</f>
        <v>2,2*3,2</v>
      </c>
      <c r="BE48" s="145"/>
      <c r="BF48" s="145"/>
      <c r="BG48" s="145"/>
      <c r="BH48" s="145"/>
      <c r="BI48" s="145"/>
    </row>
    <row r="49" spans="1:61" ht="12.75">
      <c r="A49" s="156"/>
      <c r="B49" s="157"/>
      <c r="C49" s="163" t="s">
        <v>107</v>
      </c>
      <c r="D49" s="164"/>
      <c r="E49" s="165">
        <v>10.912</v>
      </c>
      <c r="F49" s="166"/>
      <c r="G49" s="167"/>
      <c r="H49" s="168"/>
      <c r="I49" s="161"/>
      <c r="J49" s="169"/>
      <c r="K49" s="161"/>
      <c r="M49" s="162" t="s">
        <v>107</v>
      </c>
      <c r="O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70" t="str">
        <f>C48</f>
        <v>4*3,2</v>
      </c>
      <c r="BE49" s="145"/>
      <c r="BF49" s="145"/>
      <c r="BG49" s="145"/>
      <c r="BH49" s="145"/>
      <c r="BI49" s="145"/>
    </row>
    <row r="50" spans="1:61" ht="12.75">
      <c r="A50" s="156"/>
      <c r="B50" s="157"/>
      <c r="C50" s="163" t="s">
        <v>108</v>
      </c>
      <c r="D50" s="164"/>
      <c r="E50" s="165">
        <v>4.48</v>
      </c>
      <c r="F50" s="166"/>
      <c r="G50" s="167"/>
      <c r="H50" s="168"/>
      <c r="I50" s="161"/>
      <c r="J50" s="169"/>
      <c r="K50" s="161"/>
      <c r="M50" s="162" t="s">
        <v>108</v>
      </c>
      <c r="O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70" t="str">
        <f>C49</f>
        <v>3,41*3,2</v>
      </c>
      <c r="BE50" s="145"/>
      <c r="BF50" s="145"/>
      <c r="BG50" s="145"/>
      <c r="BH50" s="145"/>
      <c r="BI50" s="145"/>
    </row>
    <row r="51" spans="1:104" ht="12.75">
      <c r="A51" s="146">
        <v>12</v>
      </c>
      <c r="B51" s="147" t="s">
        <v>109</v>
      </c>
      <c r="C51" s="148" t="s">
        <v>110</v>
      </c>
      <c r="D51" s="149" t="s">
        <v>50</v>
      </c>
      <c r="E51" s="150">
        <v>12.6</v>
      </c>
      <c r="F51" s="151">
        <v>0</v>
      </c>
      <c r="G51" s="152">
        <f>E51*F51</f>
        <v>0</v>
      </c>
      <c r="H51" s="153">
        <v>0.18324</v>
      </c>
      <c r="I51" s="154">
        <f>E51*H51</f>
        <v>2.3088239999999995</v>
      </c>
      <c r="J51" s="153">
        <v>0</v>
      </c>
      <c r="K51" s="154">
        <f>E51*J51</f>
        <v>0</v>
      </c>
      <c r="O51" s="145"/>
      <c r="Z51" s="145"/>
      <c r="AA51" s="145">
        <v>1</v>
      </c>
      <c r="AB51" s="145">
        <v>1</v>
      </c>
      <c r="AC51" s="145">
        <v>1</v>
      </c>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55">
        <f>G51</f>
        <v>0</v>
      </c>
      <c r="BA51" s="145"/>
      <c r="BB51" s="145"/>
      <c r="BC51" s="145"/>
      <c r="BD51" s="145"/>
      <c r="BE51" s="145"/>
      <c r="BF51" s="145"/>
      <c r="BG51" s="145"/>
      <c r="BH51" s="145"/>
      <c r="BI51" s="145"/>
      <c r="CA51" s="145">
        <v>1</v>
      </c>
      <c r="CB51" s="145">
        <v>1</v>
      </c>
      <c r="CZ51" s="108">
        <v>1</v>
      </c>
    </row>
    <row r="52" spans="1:61" ht="12.75">
      <c r="A52" s="156"/>
      <c r="B52" s="157"/>
      <c r="C52" s="163" t="s">
        <v>111</v>
      </c>
      <c r="D52" s="164"/>
      <c r="E52" s="165">
        <v>12.6</v>
      </c>
      <c r="F52" s="166"/>
      <c r="G52" s="167"/>
      <c r="H52" s="168"/>
      <c r="I52" s="161"/>
      <c r="J52" s="169"/>
      <c r="K52" s="161"/>
      <c r="M52" s="162" t="s">
        <v>111</v>
      </c>
      <c r="O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70" t="str">
        <f>C51</f>
        <v xml:space="preserve">Plentování ocelových nosníků výšky do 20 cm </v>
      </c>
      <c r="BE52" s="145"/>
      <c r="BF52" s="145"/>
      <c r="BG52" s="145"/>
      <c r="BH52" s="145"/>
      <c r="BI52" s="145"/>
    </row>
    <row r="53" spans="1:104" ht="33.75">
      <c r="A53" s="146">
        <v>13</v>
      </c>
      <c r="B53" s="147" t="s">
        <v>112</v>
      </c>
      <c r="C53" s="148" t="s">
        <v>113</v>
      </c>
      <c r="D53" s="149" t="s">
        <v>50</v>
      </c>
      <c r="E53" s="150">
        <v>15.64</v>
      </c>
      <c r="F53" s="151">
        <v>0</v>
      </c>
      <c r="G53" s="152">
        <f>E53*F53</f>
        <v>0</v>
      </c>
      <c r="H53" s="153">
        <v>0.01782</v>
      </c>
      <c r="I53" s="154">
        <f>E53*H53</f>
        <v>0.2787048</v>
      </c>
      <c r="J53" s="153"/>
      <c r="K53" s="154">
        <f>E53*J53</f>
        <v>0</v>
      </c>
      <c r="O53" s="145"/>
      <c r="Z53" s="145"/>
      <c r="AA53" s="145">
        <v>12</v>
      </c>
      <c r="AB53" s="145">
        <v>0</v>
      </c>
      <c r="AC53" s="145">
        <v>123</v>
      </c>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55">
        <f>G53</f>
        <v>0</v>
      </c>
      <c r="BA53" s="145"/>
      <c r="BB53" s="145"/>
      <c r="BC53" s="145"/>
      <c r="BD53" s="145"/>
      <c r="BE53" s="145"/>
      <c r="BF53" s="145"/>
      <c r="BG53" s="145"/>
      <c r="BH53" s="145"/>
      <c r="BI53" s="145"/>
      <c r="CA53" s="145">
        <v>12</v>
      </c>
      <c r="CB53" s="145">
        <v>0</v>
      </c>
      <c r="CZ53" s="108">
        <v>1</v>
      </c>
    </row>
    <row r="54" spans="1:61" ht="12.75">
      <c r="A54" s="156"/>
      <c r="B54" s="157"/>
      <c r="C54" s="158" t="s">
        <v>114</v>
      </c>
      <c r="D54" s="159"/>
      <c r="E54" s="159"/>
      <c r="F54" s="159"/>
      <c r="G54" s="160"/>
      <c r="I54" s="161"/>
      <c r="K54" s="161"/>
      <c r="L54" s="162" t="s">
        <v>114</v>
      </c>
      <c r="O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row>
    <row r="55" spans="1:61" ht="12.75">
      <c r="A55" s="156"/>
      <c r="B55" s="157"/>
      <c r="C55" s="163" t="s">
        <v>115</v>
      </c>
      <c r="D55" s="164"/>
      <c r="E55" s="165">
        <v>0</v>
      </c>
      <c r="F55" s="166"/>
      <c r="G55" s="167"/>
      <c r="H55" s="168"/>
      <c r="I55" s="161"/>
      <c r="J55" s="169"/>
      <c r="K55" s="161"/>
      <c r="M55" s="162" t="s">
        <v>115</v>
      </c>
      <c r="O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70" t="str">
        <f>C54</f>
        <v>DVĚ STRANY</v>
      </c>
      <c r="BE55" s="145"/>
      <c r="BF55" s="145"/>
      <c r="BG55" s="145"/>
      <c r="BH55" s="145"/>
      <c r="BI55" s="145"/>
    </row>
    <row r="56" spans="1:61" ht="12.75">
      <c r="A56" s="156"/>
      <c r="B56" s="157"/>
      <c r="C56" s="163" t="s">
        <v>116</v>
      </c>
      <c r="D56" s="164"/>
      <c r="E56" s="165">
        <v>6.24</v>
      </c>
      <c r="F56" s="166"/>
      <c r="G56" s="167"/>
      <c r="H56" s="168"/>
      <c r="I56" s="161"/>
      <c r="J56" s="169"/>
      <c r="K56" s="161"/>
      <c r="M56" s="162" t="s">
        <v>116</v>
      </c>
      <c r="O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70" t="str">
        <f>C55</f>
        <v>4 NP:</v>
      </c>
      <c r="BE56" s="145"/>
      <c r="BF56" s="145"/>
      <c r="BG56" s="145"/>
      <c r="BH56" s="145"/>
      <c r="BI56" s="145"/>
    </row>
    <row r="57" spans="1:61" ht="12.75">
      <c r="A57" s="156"/>
      <c r="B57" s="157"/>
      <c r="C57" s="163" t="s">
        <v>117</v>
      </c>
      <c r="D57" s="164"/>
      <c r="E57" s="165">
        <v>2.4</v>
      </c>
      <c r="F57" s="166"/>
      <c r="G57" s="167"/>
      <c r="H57" s="168"/>
      <c r="I57" s="161"/>
      <c r="J57" s="169"/>
      <c r="K57" s="161"/>
      <c r="M57" s="162" t="s">
        <v>117</v>
      </c>
      <c r="O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70" t="str">
        <f>C56</f>
        <v>5,2*1,2</v>
      </c>
      <c r="BE57" s="145"/>
      <c r="BF57" s="145"/>
      <c r="BG57" s="145"/>
      <c r="BH57" s="145"/>
      <c r="BI57" s="145"/>
    </row>
    <row r="58" spans="1:61" ht="12.75">
      <c r="A58" s="156"/>
      <c r="B58" s="157"/>
      <c r="C58" s="163" t="s">
        <v>118</v>
      </c>
      <c r="D58" s="164"/>
      <c r="E58" s="165">
        <v>7</v>
      </c>
      <c r="F58" s="166"/>
      <c r="G58" s="167"/>
      <c r="H58" s="168"/>
      <c r="I58" s="161"/>
      <c r="J58" s="169"/>
      <c r="K58" s="161"/>
      <c r="M58" s="162" t="s">
        <v>118</v>
      </c>
      <c r="O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70" t="str">
        <f>C57</f>
        <v>1,2*2</v>
      </c>
      <c r="BE58" s="145"/>
      <c r="BF58" s="145"/>
      <c r="BG58" s="145"/>
      <c r="BH58" s="145"/>
      <c r="BI58" s="145"/>
    </row>
    <row r="59" spans="1:61" ht="12.75">
      <c r="A59" s="171" t="s">
        <v>51</v>
      </c>
      <c r="B59" s="172" t="s">
        <v>53</v>
      </c>
      <c r="C59" s="173" t="s">
        <v>54</v>
      </c>
      <c r="D59" s="174"/>
      <c r="E59" s="175"/>
      <c r="F59" s="175"/>
      <c r="G59" s="176">
        <f>SUM(G7:G58)</f>
        <v>0</v>
      </c>
      <c r="H59" s="177"/>
      <c r="I59" s="176">
        <f>SUM(I7:I58)</f>
        <v>11.495495245999999</v>
      </c>
      <c r="J59" s="178"/>
      <c r="K59" s="176">
        <f>SUM(K7:K58)</f>
        <v>0</v>
      </c>
      <c r="O59" s="145"/>
      <c r="X59" s="179">
        <f>K59</f>
        <v>0</v>
      </c>
      <c r="Y59" s="179">
        <f>I59</f>
        <v>11.495495245999999</v>
      </c>
      <c r="Z59" s="155">
        <f>G59</f>
        <v>0</v>
      </c>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80"/>
      <c r="BB59" s="180"/>
      <c r="BC59" s="180"/>
      <c r="BD59" s="180"/>
      <c r="BE59" s="180"/>
      <c r="BF59" s="180"/>
      <c r="BG59" s="145"/>
      <c r="BH59" s="145"/>
      <c r="BI59" s="145"/>
    </row>
    <row r="60" spans="1:15" ht="14.25" customHeight="1">
      <c r="A60" s="135" t="s">
        <v>48</v>
      </c>
      <c r="B60" s="136" t="s">
        <v>119</v>
      </c>
      <c r="C60" s="137" t="s">
        <v>120</v>
      </c>
      <c r="D60" s="138"/>
      <c r="E60" s="139"/>
      <c r="F60" s="139"/>
      <c r="G60" s="140"/>
      <c r="H60" s="141"/>
      <c r="I60" s="142"/>
      <c r="J60" s="143"/>
      <c r="K60" s="144"/>
      <c r="O60" s="145"/>
    </row>
    <row r="61" spans="1:104" ht="22.5">
      <c r="A61" s="146">
        <v>14</v>
      </c>
      <c r="B61" s="147" t="s">
        <v>121</v>
      </c>
      <c r="C61" s="148" t="s">
        <v>122</v>
      </c>
      <c r="D61" s="149" t="s">
        <v>50</v>
      </c>
      <c r="E61" s="150">
        <v>29.55</v>
      </c>
      <c r="F61" s="151">
        <v>0</v>
      </c>
      <c r="G61" s="152">
        <f>E61*F61</f>
        <v>0</v>
      </c>
      <c r="H61" s="153">
        <v>0.01838</v>
      </c>
      <c r="I61" s="154">
        <f>E61*H61</f>
        <v>0.543129</v>
      </c>
      <c r="J61" s="153">
        <v>0</v>
      </c>
      <c r="K61" s="154">
        <f>E61*J61</f>
        <v>0</v>
      </c>
      <c r="O61" s="145"/>
      <c r="Z61" s="145"/>
      <c r="AA61" s="145">
        <v>1</v>
      </c>
      <c r="AB61" s="145">
        <v>1</v>
      </c>
      <c r="AC61" s="145">
        <v>1</v>
      </c>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55">
        <f>G61</f>
        <v>0</v>
      </c>
      <c r="BA61" s="145"/>
      <c r="BB61" s="145"/>
      <c r="BC61" s="145"/>
      <c r="BD61" s="145"/>
      <c r="BE61" s="145"/>
      <c r="BF61" s="145"/>
      <c r="BG61" s="145"/>
      <c r="BH61" s="145"/>
      <c r="BI61" s="145"/>
      <c r="CA61" s="145">
        <v>1</v>
      </c>
      <c r="CB61" s="145">
        <v>1</v>
      </c>
      <c r="CZ61" s="108">
        <v>1</v>
      </c>
    </row>
    <row r="62" spans="1:61" ht="12.75">
      <c r="A62" s="156"/>
      <c r="B62" s="157"/>
      <c r="C62" s="158" t="s">
        <v>123</v>
      </c>
      <c r="D62" s="159"/>
      <c r="E62" s="159"/>
      <c r="F62" s="159"/>
      <c r="G62" s="160"/>
      <c r="I62" s="161"/>
      <c r="K62" s="161"/>
      <c r="L62" s="162" t="s">
        <v>123</v>
      </c>
      <c r="O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row>
    <row r="63" spans="1:61" ht="22.5">
      <c r="A63" s="156"/>
      <c r="B63" s="157"/>
      <c r="C63" s="158" t="s">
        <v>124</v>
      </c>
      <c r="D63" s="159"/>
      <c r="E63" s="159"/>
      <c r="F63" s="159"/>
      <c r="G63" s="160"/>
      <c r="I63" s="161"/>
      <c r="K63" s="161"/>
      <c r="L63" s="162" t="s">
        <v>124</v>
      </c>
      <c r="O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row>
    <row r="64" spans="1:61" ht="12.75">
      <c r="A64" s="156"/>
      <c r="B64" s="157"/>
      <c r="C64" s="158"/>
      <c r="D64" s="159"/>
      <c r="E64" s="159"/>
      <c r="F64" s="159"/>
      <c r="G64" s="160"/>
      <c r="I64" s="161"/>
      <c r="K64" s="161"/>
      <c r="L64" s="162"/>
      <c r="O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row>
    <row r="65" spans="1:61" ht="12.75">
      <c r="A65" s="156"/>
      <c r="B65" s="157"/>
      <c r="C65" s="158" t="s">
        <v>125</v>
      </c>
      <c r="D65" s="159"/>
      <c r="E65" s="159"/>
      <c r="F65" s="159"/>
      <c r="G65" s="160"/>
      <c r="I65" s="161"/>
      <c r="K65" s="161"/>
      <c r="L65" s="162" t="s">
        <v>125</v>
      </c>
      <c r="O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row>
    <row r="66" spans="1:61" ht="22.5">
      <c r="A66" s="156"/>
      <c r="B66" s="157"/>
      <c r="C66" s="158" t="s">
        <v>126</v>
      </c>
      <c r="D66" s="159"/>
      <c r="E66" s="159"/>
      <c r="F66" s="159"/>
      <c r="G66" s="160"/>
      <c r="I66" s="161"/>
      <c r="K66" s="161"/>
      <c r="L66" s="162" t="s">
        <v>126</v>
      </c>
      <c r="O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row>
    <row r="67" spans="1:61" ht="12.75">
      <c r="A67" s="156"/>
      <c r="B67" s="157"/>
      <c r="C67" s="158"/>
      <c r="D67" s="159"/>
      <c r="E67" s="159"/>
      <c r="F67" s="159"/>
      <c r="G67" s="160"/>
      <c r="I67" s="161"/>
      <c r="K67" s="161"/>
      <c r="L67" s="162"/>
      <c r="O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row>
    <row r="68" spans="1:61" ht="12.75">
      <c r="A68" s="156"/>
      <c r="B68" s="157"/>
      <c r="C68" s="158" t="s">
        <v>127</v>
      </c>
      <c r="D68" s="159"/>
      <c r="E68" s="159"/>
      <c r="F68" s="159"/>
      <c r="G68" s="160"/>
      <c r="I68" s="161"/>
      <c r="K68" s="161"/>
      <c r="L68" s="162" t="s">
        <v>127</v>
      </c>
      <c r="O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row>
    <row r="69" spans="1:61" ht="22.5">
      <c r="A69" s="156"/>
      <c r="B69" s="157"/>
      <c r="C69" s="158" t="s">
        <v>128</v>
      </c>
      <c r="D69" s="159"/>
      <c r="E69" s="159"/>
      <c r="F69" s="159"/>
      <c r="G69" s="160"/>
      <c r="I69" s="161"/>
      <c r="K69" s="161"/>
      <c r="L69" s="162" t="s">
        <v>128</v>
      </c>
      <c r="O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row>
    <row r="70" spans="1:61" ht="22.5">
      <c r="A70" s="156"/>
      <c r="B70" s="157"/>
      <c r="C70" s="158" t="s">
        <v>129</v>
      </c>
      <c r="D70" s="159"/>
      <c r="E70" s="159"/>
      <c r="F70" s="159"/>
      <c r="G70" s="160"/>
      <c r="I70" s="161"/>
      <c r="K70" s="161"/>
      <c r="L70" s="162" t="s">
        <v>129</v>
      </c>
      <c r="O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row>
    <row r="71" spans="1:61" ht="33.75">
      <c r="A71" s="156"/>
      <c r="B71" s="157"/>
      <c r="C71" s="158" t="s">
        <v>130</v>
      </c>
      <c r="D71" s="159"/>
      <c r="E71" s="159"/>
      <c r="F71" s="159"/>
      <c r="G71" s="160"/>
      <c r="I71" s="161"/>
      <c r="K71" s="161"/>
      <c r="L71" s="162" t="s">
        <v>130</v>
      </c>
      <c r="O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row>
    <row r="72" spans="1:61" ht="22.5">
      <c r="A72" s="156"/>
      <c r="B72" s="157"/>
      <c r="C72" s="158" t="s">
        <v>131</v>
      </c>
      <c r="D72" s="159"/>
      <c r="E72" s="159"/>
      <c r="F72" s="159"/>
      <c r="G72" s="160"/>
      <c r="I72" s="161"/>
      <c r="K72" s="161"/>
      <c r="L72" s="162" t="s">
        <v>131</v>
      </c>
      <c r="O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row>
    <row r="73" spans="1:61" ht="25.5">
      <c r="A73" s="156"/>
      <c r="B73" s="157"/>
      <c r="C73" s="163" t="s">
        <v>132</v>
      </c>
      <c r="D73" s="164"/>
      <c r="E73" s="165">
        <v>19.45</v>
      </c>
      <c r="F73" s="166"/>
      <c r="G73" s="167"/>
      <c r="H73" s="168"/>
      <c r="I73" s="161"/>
      <c r="J73" s="169"/>
      <c r="K73" s="161"/>
      <c r="M73" s="162" t="s">
        <v>132</v>
      </c>
      <c r="O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70" t="str">
        <f>C72</f>
        <v>Parozábrana (vzduchotěsná a parotěsná vrstva) - 4-vrstvá PE fólie lehkého typu s celoplošně nanesenou hliníkovou fólií</v>
      </c>
      <c r="BE73" s="145"/>
      <c r="BF73" s="145"/>
      <c r="BG73" s="145"/>
      <c r="BH73" s="145"/>
      <c r="BI73" s="145"/>
    </row>
    <row r="74" spans="1:61" ht="12.75">
      <c r="A74" s="156"/>
      <c r="B74" s="157"/>
      <c r="C74" s="163" t="s">
        <v>133</v>
      </c>
      <c r="D74" s="164"/>
      <c r="E74" s="165">
        <v>2.14</v>
      </c>
      <c r="F74" s="166"/>
      <c r="G74" s="167"/>
      <c r="H74" s="168"/>
      <c r="I74" s="161"/>
      <c r="J74" s="169"/>
      <c r="K74" s="161"/>
      <c r="M74" s="162" t="s">
        <v>133</v>
      </c>
      <c r="O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70" t="str">
        <f>C73</f>
        <v>401:19,45</v>
      </c>
      <c r="BE74" s="145"/>
      <c r="BF74" s="145"/>
      <c r="BG74" s="145"/>
      <c r="BH74" s="145"/>
      <c r="BI74" s="145"/>
    </row>
    <row r="75" spans="1:61" ht="12.75">
      <c r="A75" s="156"/>
      <c r="B75" s="157"/>
      <c r="C75" s="163" t="s">
        <v>134</v>
      </c>
      <c r="D75" s="164"/>
      <c r="E75" s="165">
        <v>2.53</v>
      </c>
      <c r="F75" s="166"/>
      <c r="G75" s="167"/>
      <c r="H75" s="168"/>
      <c r="I75" s="161"/>
      <c r="J75" s="169"/>
      <c r="K75" s="161"/>
      <c r="M75" s="162" t="s">
        <v>134</v>
      </c>
      <c r="O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70" t="str">
        <f>C74</f>
        <v>412:2,14</v>
      </c>
      <c r="BE75" s="145"/>
      <c r="BF75" s="145"/>
      <c r="BG75" s="145"/>
      <c r="BH75" s="145"/>
      <c r="BI75" s="145"/>
    </row>
    <row r="76" spans="1:61" ht="12.75">
      <c r="A76" s="156"/>
      <c r="B76" s="157"/>
      <c r="C76" s="163" t="s">
        <v>135</v>
      </c>
      <c r="D76" s="164"/>
      <c r="E76" s="165">
        <v>5.43</v>
      </c>
      <c r="F76" s="166"/>
      <c r="G76" s="167"/>
      <c r="H76" s="168"/>
      <c r="I76" s="161"/>
      <c r="J76" s="169"/>
      <c r="K76" s="161"/>
      <c r="M76" s="162" t="s">
        <v>135</v>
      </c>
      <c r="O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70" t="str">
        <f>C75</f>
        <v>413:2,53</v>
      </c>
      <c r="BE76" s="145"/>
      <c r="BF76" s="145"/>
      <c r="BG76" s="145"/>
      <c r="BH76" s="145"/>
      <c r="BI76" s="145"/>
    </row>
    <row r="77" spans="1:104" ht="22.5">
      <c r="A77" s="146">
        <v>15</v>
      </c>
      <c r="B77" s="147" t="s">
        <v>136</v>
      </c>
      <c r="C77" s="148" t="s">
        <v>137</v>
      </c>
      <c r="D77" s="149" t="s">
        <v>50</v>
      </c>
      <c r="E77" s="150">
        <v>32.92</v>
      </c>
      <c r="F77" s="151">
        <v>0</v>
      </c>
      <c r="G77" s="152">
        <f>E77*F77</f>
        <v>0</v>
      </c>
      <c r="H77" s="153">
        <v>0.02052</v>
      </c>
      <c r="I77" s="154">
        <f>E77*H77</f>
        <v>0.6755184000000001</v>
      </c>
      <c r="J77" s="153">
        <v>0</v>
      </c>
      <c r="K77" s="154">
        <f>E77*J77</f>
        <v>0</v>
      </c>
      <c r="O77" s="145"/>
      <c r="Z77" s="145"/>
      <c r="AA77" s="145">
        <v>1</v>
      </c>
      <c r="AB77" s="145">
        <v>1</v>
      </c>
      <c r="AC77" s="145">
        <v>1</v>
      </c>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55">
        <f>G77</f>
        <v>0</v>
      </c>
      <c r="BA77" s="145"/>
      <c r="BB77" s="145"/>
      <c r="BC77" s="145"/>
      <c r="BD77" s="145"/>
      <c r="BE77" s="145"/>
      <c r="BF77" s="145"/>
      <c r="BG77" s="145"/>
      <c r="BH77" s="145"/>
      <c r="BI77" s="145"/>
      <c r="CA77" s="145">
        <v>1</v>
      </c>
      <c r="CB77" s="145">
        <v>1</v>
      </c>
      <c r="CZ77" s="108">
        <v>1</v>
      </c>
    </row>
    <row r="78" spans="1:61" ht="22.5">
      <c r="A78" s="156"/>
      <c r="B78" s="157"/>
      <c r="C78" s="158" t="s">
        <v>131</v>
      </c>
      <c r="D78" s="159"/>
      <c r="E78" s="159"/>
      <c r="F78" s="159"/>
      <c r="G78" s="160"/>
      <c r="I78" s="161"/>
      <c r="K78" s="161"/>
      <c r="L78" s="162" t="s">
        <v>131</v>
      </c>
      <c r="O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row>
    <row r="79" spans="1:61" ht="25.5">
      <c r="A79" s="156"/>
      <c r="B79" s="157"/>
      <c r="C79" s="163" t="s">
        <v>138</v>
      </c>
      <c r="D79" s="164"/>
      <c r="E79" s="165">
        <v>36.92</v>
      </c>
      <c r="F79" s="166"/>
      <c r="G79" s="167"/>
      <c r="H79" s="168"/>
      <c r="I79" s="161"/>
      <c r="J79" s="169"/>
      <c r="K79" s="161"/>
      <c r="M79" s="162" t="s">
        <v>138</v>
      </c>
      <c r="O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70" t="str">
        <f>C78</f>
        <v>Parozábrana (vzduchotěsná a parotěsná vrstva) - 4-vrstvá PE fólie lehkého typu s celoplošně nanesenou hliníkovou fólií</v>
      </c>
      <c r="BE79" s="145"/>
      <c r="BF79" s="145"/>
      <c r="BG79" s="145"/>
      <c r="BH79" s="145"/>
      <c r="BI79" s="145"/>
    </row>
    <row r="80" spans="1:61" ht="12.75">
      <c r="A80" s="156"/>
      <c r="B80" s="157"/>
      <c r="C80" s="163" t="s">
        <v>139</v>
      </c>
      <c r="D80" s="164"/>
      <c r="E80" s="165">
        <v>-4</v>
      </c>
      <c r="F80" s="166"/>
      <c r="G80" s="167"/>
      <c r="H80" s="168"/>
      <c r="I80" s="161"/>
      <c r="J80" s="169"/>
      <c r="K80" s="161"/>
      <c r="M80" s="162" t="s">
        <v>139</v>
      </c>
      <c r="O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70" t="str">
        <f>C79</f>
        <v>5,2*7,1</v>
      </c>
      <c r="BE80" s="145"/>
      <c r="BF80" s="145"/>
      <c r="BG80" s="145"/>
      <c r="BH80" s="145"/>
      <c r="BI80" s="145"/>
    </row>
    <row r="81" spans="1:61" ht="12.75">
      <c r="A81" s="171" t="s">
        <v>51</v>
      </c>
      <c r="B81" s="172" t="s">
        <v>119</v>
      </c>
      <c r="C81" s="173" t="s">
        <v>120</v>
      </c>
      <c r="D81" s="174"/>
      <c r="E81" s="175"/>
      <c r="F81" s="175"/>
      <c r="G81" s="176">
        <f>SUM(G60:G80)</f>
        <v>0</v>
      </c>
      <c r="H81" s="177"/>
      <c r="I81" s="176">
        <f>SUM(I60:I80)</f>
        <v>1.2186474</v>
      </c>
      <c r="J81" s="178"/>
      <c r="K81" s="176">
        <f>SUM(K60:K80)</f>
        <v>0</v>
      </c>
      <c r="O81" s="145"/>
      <c r="X81" s="179">
        <f>K81</f>
        <v>0</v>
      </c>
      <c r="Y81" s="179">
        <f>I81</f>
        <v>1.2186474</v>
      </c>
      <c r="Z81" s="155">
        <f>G81</f>
        <v>0</v>
      </c>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80"/>
      <c r="BB81" s="180"/>
      <c r="BC81" s="180"/>
      <c r="BD81" s="180"/>
      <c r="BE81" s="180"/>
      <c r="BF81" s="180"/>
      <c r="BG81" s="145"/>
      <c r="BH81" s="145"/>
      <c r="BI81" s="145"/>
    </row>
    <row r="82" spans="1:15" ht="14.25" customHeight="1">
      <c r="A82" s="135" t="s">
        <v>48</v>
      </c>
      <c r="B82" s="136" t="s">
        <v>140</v>
      </c>
      <c r="C82" s="137" t="s">
        <v>141</v>
      </c>
      <c r="D82" s="138"/>
      <c r="E82" s="139"/>
      <c r="F82" s="139"/>
      <c r="G82" s="140"/>
      <c r="H82" s="141"/>
      <c r="I82" s="142"/>
      <c r="J82" s="143"/>
      <c r="K82" s="144"/>
      <c r="O82" s="145"/>
    </row>
    <row r="83" spans="1:104" ht="12.75">
      <c r="A83" s="146">
        <v>16</v>
      </c>
      <c r="B83" s="147" t="s">
        <v>142</v>
      </c>
      <c r="C83" s="148" t="s">
        <v>143</v>
      </c>
      <c r="D83" s="149" t="s">
        <v>50</v>
      </c>
      <c r="E83" s="150">
        <v>450</v>
      </c>
      <c r="F83" s="151">
        <v>0</v>
      </c>
      <c r="G83" s="152">
        <f>E83*F83</f>
        <v>0</v>
      </c>
      <c r="H83" s="153">
        <v>8E-05</v>
      </c>
      <c r="I83" s="154">
        <f>E83*H83</f>
        <v>0.036000000000000004</v>
      </c>
      <c r="J83" s="153">
        <v>0</v>
      </c>
      <c r="K83" s="154">
        <f>E83*J83</f>
        <v>0</v>
      </c>
      <c r="O83" s="145"/>
      <c r="Z83" s="145"/>
      <c r="AA83" s="145">
        <v>1</v>
      </c>
      <c r="AB83" s="145">
        <v>1</v>
      </c>
      <c r="AC83" s="145">
        <v>1</v>
      </c>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55">
        <f>G83</f>
        <v>0</v>
      </c>
      <c r="BA83" s="145"/>
      <c r="BB83" s="145"/>
      <c r="BC83" s="145"/>
      <c r="BD83" s="145"/>
      <c r="BE83" s="145"/>
      <c r="BF83" s="145"/>
      <c r="BG83" s="145"/>
      <c r="BH83" s="145"/>
      <c r="BI83" s="145"/>
      <c r="CA83" s="145">
        <v>1</v>
      </c>
      <c r="CB83" s="145">
        <v>1</v>
      </c>
      <c r="CZ83" s="108">
        <v>1</v>
      </c>
    </row>
    <row r="84" spans="1:61" ht="12.75">
      <c r="A84" s="156"/>
      <c r="B84" s="157"/>
      <c r="C84" s="163" t="s">
        <v>144</v>
      </c>
      <c r="D84" s="164"/>
      <c r="E84" s="165">
        <v>450</v>
      </c>
      <c r="F84" s="166"/>
      <c r="G84" s="167"/>
      <c r="H84" s="168"/>
      <c r="I84" s="161"/>
      <c r="J84" s="169"/>
      <c r="K84" s="161"/>
      <c r="M84" s="162" t="s">
        <v>144</v>
      </c>
      <c r="O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70" t="str">
        <f>C83</f>
        <v xml:space="preserve">Zakrývání výplní vnitřních otvorů </v>
      </c>
      <c r="BE84" s="145"/>
      <c r="BF84" s="145"/>
      <c r="BG84" s="145"/>
      <c r="BH84" s="145"/>
      <c r="BI84" s="145"/>
    </row>
    <row r="85" spans="1:104" ht="12.75">
      <c r="A85" s="146">
        <v>17</v>
      </c>
      <c r="B85" s="147" t="s">
        <v>145</v>
      </c>
      <c r="C85" s="148" t="s">
        <v>146</v>
      </c>
      <c r="D85" s="149" t="s">
        <v>50</v>
      </c>
      <c r="E85" s="150">
        <v>940</v>
      </c>
      <c r="F85" s="151">
        <v>0</v>
      </c>
      <c r="G85" s="152">
        <f>E85*F85</f>
        <v>0</v>
      </c>
      <c r="H85" s="153">
        <v>0.00014</v>
      </c>
      <c r="I85" s="154">
        <f>E85*H85</f>
        <v>0.1316</v>
      </c>
      <c r="J85" s="153">
        <v>0</v>
      </c>
      <c r="K85" s="154">
        <f>E85*J85</f>
        <v>0</v>
      </c>
      <c r="O85" s="145"/>
      <c r="Z85" s="145"/>
      <c r="AA85" s="145">
        <v>1</v>
      </c>
      <c r="AB85" s="145">
        <v>1</v>
      </c>
      <c r="AC85" s="145">
        <v>1</v>
      </c>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55">
        <f>G85</f>
        <v>0</v>
      </c>
      <c r="BA85" s="145"/>
      <c r="BB85" s="145"/>
      <c r="BC85" s="145"/>
      <c r="BD85" s="145"/>
      <c r="BE85" s="145"/>
      <c r="BF85" s="145"/>
      <c r="BG85" s="145"/>
      <c r="BH85" s="145"/>
      <c r="BI85" s="145"/>
      <c r="CA85" s="145">
        <v>1</v>
      </c>
      <c r="CB85" s="145">
        <v>1</v>
      </c>
      <c r="CZ85" s="108">
        <v>1</v>
      </c>
    </row>
    <row r="86" spans="1:61" ht="12.75">
      <c r="A86" s="156"/>
      <c r="B86" s="157"/>
      <c r="C86" s="163" t="s">
        <v>147</v>
      </c>
      <c r="D86" s="164"/>
      <c r="E86" s="165">
        <v>940</v>
      </c>
      <c r="F86" s="166"/>
      <c r="G86" s="167"/>
      <c r="H86" s="168"/>
      <c r="I86" s="161"/>
      <c r="J86" s="169"/>
      <c r="K86" s="161"/>
      <c r="M86" s="162">
        <v>940</v>
      </c>
      <c r="O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70" t="str">
        <f>C85</f>
        <v xml:space="preserve">Příplatek za přísadu pro zvýšení přilnavosti </v>
      </c>
      <c r="BE86" s="145"/>
      <c r="BF86" s="145"/>
      <c r="BG86" s="145"/>
      <c r="BH86" s="145"/>
      <c r="BI86" s="145"/>
    </row>
    <row r="87" spans="1:104" ht="22.5">
      <c r="A87" s="146">
        <v>18</v>
      </c>
      <c r="B87" s="147" t="s">
        <v>148</v>
      </c>
      <c r="C87" s="148" t="s">
        <v>149</v>
      </c>
      <c r="D87" s="149" t="s">
        <v>50</v>
      </c>
      <c r="E87" s="150">
        <v>5</v>
      </c>
      <c r="F87" s="151">
        <v>0</v>
      </c>
      <c r="G87" s="152">
        <f>E87*F87</f>
        <v>0</v>
      </c>
      <c r="H87" s="153">
        <v>0.064</v>
      </c>
      <c r="I87" s="154">
        <f>E87*H87</f>
        <v>0.32</v>
      </c>
      <c r="J87" s="153">
        <v>0</v>
      </c>
      <c r="K87" s="154">
        <f>E87*J87</f>
        <v>0</v>
      </c>
      <c r="O87" s="145"/>
      <c r="Z87" s="145"/>
      <c r="AA87" s="145">
        <v>1</v>
      </c>
      <c r="AB87" s="145">
        <v>1</v>
      </c>
      <c r="AC87" s="145">
        <v>1</v>
      </c>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55">
        <f>G87</f>
        <v>0</v>
      </c>
      <c r="BA87" s="145"/>
      <c r="BB87" s="145"/>
      <c r="BC87" s="145"/>
      <c r="BD87" s="145"/>
      <c r="BE87" s="145"/>
      <c r="BF87" s="145"/>
      <c r="BG87" s="145"/>
      <c r="BH87" s="145"/>
      <c r="BI87" s="145"/>
      <c r="CA87" s="145">
        <v>1</v>
      </c>
      <c r="CB87" s="145">
        <v>1</v>
      </c>
      <c r="CZ87" s="108">
        <v>1</v>
      </c>
    </row>
    <row r="88" spans="1:61" ht="12.75">
      <c r="A88" s="156"/>
      <c r="B88" s="157"/>
      <c r="C88" s="158" t="s">
        <v>150</v>
      </c>
      <c r="D88" s="159"/>
      <c r="E88" s="159"/>
      <c r="F88" s="159"/>
      <c r="G88" s="160"/>
      <c r="I88" s="161"/>
      <c r="K88" s="161"/>
      <c r="L88" s="162" t="s">
        <v>150</v>
      </c>
      <c r="O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row>
    <row r="89" spans="1:61" ht="12.75">
      <c r="A89" s="156"/>
      <c r="B89" s="157"/>
      <c r="C89" s="158"/>
      <c r="D89" s="159"/>
      <c r="E89" s="159"/>
      <c r="F89" s="159"/>
      <c r="G89" s="160"/>
      <c r="I89" s="161"/>
      <c r="K89" s="161"/>
      <c r="L89" s="162"/>
      <c r="O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row>
    <row r="90" spans="1:61" ht="12.75">
      <c r="A90" s="156"/>
      <c r="B90" s="157"/>
      <c r="C90" s="158" t="s">
        <v>151</v>
      </c>
      <c r="D90" s="159"/>
      <c r="E90" s="159"/>
      <c r="F90" s="159"/>
      <c r="G90" s="160"/>
      <c r="I90" s="161"/>
      <c r="K90" s="161"/>
      <c r="L90" s="162" t="s">
        <v>151</v>
      </c>
      <c r="O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row>
    <row r="91" spans="1:104" ht="22.5">
      <c r="A91" s="146">
        <v>19</v>
      </c>
      <c r="B91" s="147" t="s">
        <v>152</v>
      </c>
      <c r="C91" s="148" t="s">
        <v>153</v>
      </c>
      <c r="D91" s="149" t="s">
        <v>50</v>
      </c>
      <c r="E91" s="150">
        <v>222.26</v>
      </c>
      <c r="F91" s="151">
        <v>0</v>
      </c>
      <c r="G91" s="152">
        <f>E91*F91</f>
        <v>0</v>
      </c>
      <c r="H91" s="153">
        <v>0.01768</v>
      </c>
      <c r="I91" s="154">
        <f>E91*H91</f>
        <v>3.9295568000000003</v>
      </c>
      <c r="J91" s="153">
        <v>0</v>
      </c>
      <c r="K91" s="154">
        <f>E91*J91</f>
        <v>0</v>
      </c>
      <c r="O91" s="145"/>
      <c r="Z91" s="145"/>
      <c r="AA91" s="145">
        <v>1</v>
      </c>
      <c r="AB91" s="145">
        <v>1</v>
      </c>
      <c r="AC91" s="145">
        <v>1</v>
      </c>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55">
        <f>G91</f>
        <v>0</v>
      </c>
      <c r="BA91" s="145"/>
      <c r="BB91" s="145"/>
      <c r="BC91" s="145"/>
      <c r="BD91" s="145"/>
      <c r="BE91" s="145"/>
      <c r="BF91" s="145"/>
      <c r="BG91" s="145"/>
      <c r="BH91" s="145"/>
      <c r="BI91" s="145"/>
      <c r="CA91" s="145">
        <v>1</v>
      </c>
      <c r="CB91" s="145">
        <v>1</v>
      </c>
      <c r="CZ91" s="108">
        <v>1</v>
      </c>
    </row>
    <row r="92" spans="1:61" ht="12.75">
      <c r="A92" s="156"/>
      <c r="B92" s="157"/>
      <c r="C92" s="163" t="s">
        <v>154</v>
      </c>
      <c r="D92" s="164"/>
      <c r="E92" s="165">
        <v>18.57</v>
      </c>
      <c r="F92" s="166"/>
      <c r="G92" s="167"/>
      <c r="H92" s="168"/>
      <c r="I92" s="161"/>
      <c r="J92" s="169"/>
      <c r="K92" s="161"/>
      <c r="M92" s="162" t="s">
        <v>154</v>
      </c>
      <c r="O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70" t="str">
        <f>C91</f>
        <v xml:space="preserve">Oprava váp.omítek stropů do 30% plochy - štukových </v>
      </c>
      <c r="BE92" s="145"/>
      <c r="BF92" s="145"/>
      <c r="BG92" s="145"/>
      <c r="BH92" s="145"/>
      <c r="BI92" s="145"/>
    </row>
    <row r="93" spans="1:61" ht="12.75">
      <c r="A93" s="156"/>
      <c r="B93" s="157"/>
      <c r="C93" s="163" t="s">
        <v>155</v>
      </c>
      <c r="D93" s="164"/>
      <c r="E93" s="165">
        <v>14.34</v>
      </c>
      <c r="F93" s="166"/>
      <c r="G93" s="167"/>
      <c r="H93" s="168"/>
      <c r="I93" s="161"/>
      <c r="J93" s="169"/>
      <c r="K93" s="161"/>
      <c r="M93" s="162" t="s">
        <v>155</v>
      </c>
      <c r="O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70" t="str">
        <f>C92</f>
        <v>109:18,57</v>
      </c>
      <c r="BE93" s="145"/>
      <c r="BF93" s="145"/>
      <c r="BG93" s="145"/>
      <c r="BH93" s="145"/>
      <c r="BI93" s="145"/>
    </row>
    <row r="94" spans="1:61" ht="12.75">
      <c r="A94" s="156"/>
      <c r="B94" s="157"/>
      <c r="C94" s="163" t="s">
        <v>156</v>
      </c>
      <c r="D94" s="164"/>
      <c r="E94" s="165">
        <v>15.26</v>
      </c>
      <c r="F94" s="166"/>
      <c r="G94" s="167"/>
      <c r="H94" s="168"/>
      <c r="I94" s="161"/>
      <c r="J94" s="169"/>
      <c r="K94" s="161"/>
      <c r="M94" s="162" t="s">
        <v>156</v>
      </c>
      <c r="O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70" t="str">
        <f>C93</f>
        <v>209:14,34</v>
      </c>
      <c r="BE94" s="145"/>
      <c r="BF94" s="145"/>
      <c r="BG94" s="145"/>
      <c r="BH94" s="145"/>
      <c r="BI94" s="145"/>
    </row>
    <row r="95" spans="1:61" ht="12.75">
      <c r="A95" s="156"/>
      <c r="B95" s="157"/>
      <c r="C95" s="163" t="s">
        <v>157</v>
      </c>
      <c r="D95" s="164"/>
      <c r="E95" s="165">
        <v>150.53</v>
      </c>
      <c r="F95" s="166"/>
      <c r="G95" s="167"/>
      <c r="H95" s="168"/>
      <c r="I95" s="161"/>
      <c r="J95" s="169"/>
      <c r="K95" s="161"/>
      <c r="M95" s="162" t="s">
        <v>157</v>
      </c>
      <c r="O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70" t="str">
        <f>C94</f>
        <v>306:15,26</v>
      </c>
      <c r="BE95" s="145"/>
      <c r="BF95" s="145"/>
      <c r="BG95" s="145"/>
      <c r="BH95" s="145"/>
      <c r="BI95" s="145"/>
    </row>
    <row r="96" spans="1:61" ht="12.75">
      <c r="A96" s="156"/>
      <c r="B96" s="157"/>
      <c r="C96" s="163" t="s">
        <v>135</v>
      </c>
      <c r="D96" s="164"/>
      <c r="E96" s="165">
        <v>5.43</v>
      </c>
      <c r="F96" s="166"/>
      <c r="G96" s="167"/>
      <c r="H96" s="168"/>
      <c r="I96" s="161"/>
      <c r="J96" s="169"/>
      <c r="K96" s="161"/>
      <c r="M96" s="162" t="s">
        <v>135</v>
      </c>
      <c r="O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70" t="str">
        <f>C95</f>
        <v>407:150,53</v>
      </c>
      <c r="BE96" s="145"/>
      <c r="BF96" s="145"/>
      <c r="BG96" s="145"/>
      <c r="BH96" s="145"/>
      <c r="BI96" s="145"/>
    </row>
    <row r="97" spans="1:61" ht="12.75">
      <c r="A97" s="156"/>
      <c r="B97" s="157"/>
      <c r="C97" s="163" t="s">
        <v>158</v>
      </c>
      <c r="D97" s="164"/>
      <c r="E97" s="165">
        <v>18.13</v>
      </c>
      <c r="F97" s="166"/>
      <c r="G97" s="167"/>
      <c r="H97" s="168"/>
      <c r="I97" s="161"/>
      <c r="J97" s="169"/>
      <c r="K97" s="161"/>
      <c r="M97" s="162" t="s">
        <v>158</v>
      </c>
      <c r="O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70" t="str">
        <f>C96</f>
        <v>403:5,43</v>
      </c>
      <c r="BE97" s="145"/>
      <c r="BF97" s="145"/>
      <c r="BG97" s="145"/>
      <c r="BH97" s="145"/>
      <c r="BI97" s="145"/>
    </row>
    <row r="98" spans="1:104" ht="22.5">
      <c r="A98" s="146">
        <v>20</v>
      </c>
      <c r="B98" s="147" t="s">
        <v>159</v>
      </c>
      <c r="C98" s="148" t="s">
        <v>160</v>
      </c>
      <c r="D98" s="149" t="s">
        <v>50</v>
      </c>
      <c r="E98" s="150">
        <v>352.08</v>
      </c>
      <c r="F98" s="151">
        <v>0</v>
      </c>
      <c r="G98" s="152">
        <f>E98*F98</f>
        <v>0</v>
      </c>
      <c r="H98" s="153">
        <v>0.01574</v>
      </c>
      <c r="I98" s="154">
        <f>E98*H98</f>
        <v>5.5417392</v>
      </c>
      <c r="J98" s="153">
        <v>0</v>
      </c>
      <c r="K98" s="154">
        <f>E98*J98</f>
        <v>0</v>
      </c>
      <c r="O98" s="145"/>
      <c r="Z98" s="145"/>
      <c r="AA98" s="145">
        <v>1</v>
      </c>
      <c r="AB98" s="145">
        <v>1</v>
      </c>
      <c r="AC98" s="145">
        <v>1</v>
      </c>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55">
        <f>G98</f>
        <v>0</v>
      </c>
      <c r="BA98" s="145"/>
      <c r="BB98" s="145"/>
      <c r="BC98" s="145"/>
      <c r="BD98" s="145"/>
      <c r="BE98" s="145"/>
      <c r="BF98" s="145"/>
      <c r="BG98" s="145"/>
      <c r="BH98" s="145"/>
      <c r="BI98" s="145"/>
      <c r="CA98" s="145">
        <v>1</v>
      </c>
      <c r="CB98" s="145">
        <v>1</v>
      </c>
      <c r="CZ98" s="108">
        <v>1</v>
      </c>
    </row>
    <row r="99" spans="1:61" ht="12.75">
      <c r="A99" s="156"/>
      <c r="B99" s="157"/>
      <c r="C99" s="163" t="s">
        <v>161</v>
      </c>
      <c r="D99" s="164"/>
      <c r="E99" s="165">
        <v>89.04</v>
      </c>
      <c r="F99" s="166"/>
      <c r="G99" s="167"/>
      <c r="H99" s="168"/>
      <c r="I99" s="161"/>
      <c r="J99" s="169"/>
      <c r="K99" s="161"/>
      <c r="M99" s="162" t="s">
        <v>161</v>
      </c>
      <c r="O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70" t="str">
        <f>C98</f>
        <v xml:space="preserve">Oprava vápen.omítek stěn do 30 % pl. - štukových </v>
      </c>
      <c r="BE99" s="145"/>
      <c r="BF99" s="145"/>
      <c r="BG99" s="145"/>
      <c r="BH99" s="145"/>
      <c r="BI99" s="145"/>
    </row>
    <row r="100" spans="1:61" ht="12.75">
      <c r="A100" s="156"/>
      <c r="B100" s="157"/>
      <c r="C100" s="163" t="s">
        <v>162</v>
      </c>
      <c r="D100" s="164"/>
      <c r="E100" s="165">
        <v>70.56</v>
      </c>
      <c r="F100" s="166"/>
      <c r="G100" s="167"/>
      <c r="H100" s="168"/>
      <c r="I100" s="161"/>
      <c r="J100" s="169"/>
      <c r="K100" s="161"/>
      <c r="M100" s="162" t="s">
        <v>162</v>
      </c>
      <c r="O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70" t="str">
        <f>C99</f>
        <v>204:89,04</v>
      </c>
      <c r="BE100" s="145"/>
      <c r="BF100" s="145"/>
      <c r="BG100" s="145"/>
      <c r="BH100" s="145"/>
      <c r="BI100" s="145"/>
    </row>
    <row r="101" spans="1:61" ht="12.75">
      <c r="A101" s="156"/>
      <c r="B101" s="157"/>
      <c r="C101" s="163" t="s">
        <v>163</v>
      </c>
      <c r="D101" s="164"/>
      <c r="E101" s="165">
        <v>85.8</v>
      </c>
      <c r="F101" s="166"/>
      <c r="G101" s="167"/>
      <c r="H101" s="168"/>
      <c r="I101" s="161"/>
      <c r="J101" s="169"/>
      <c r="K101" s="161"/>
      <c r="M101" s="162" t="s">
        <v>163</v>
      </c>
      <c r="O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70" t="str">
        <f>C100</f>
        <v>209:70,56</v>
      </c>
      <c r="BE101" s="145"/>
      <c r="BF101" s="145"/>
      <c r="BG101" s="145"/>
      <c r="BH101" s="145"/>
      <c r="BI101" s="145"/>
    </row>
    <row r="102" spans="1:61" ht="12.75">
      <c r="A102" s="156"/>
      <c r="B102" s="157"/>
      <c r="C102" s="163" t="s">
        <v>164</v>
      </c>
      <c r="D102" s="164"/>
      <c r="E102" s="165">
        <v>63.18</v>
      </c>
      <c r="F102" s="166"/>
      <c r="G102" s="167"/>
      <c r="H102" s="168"/>
      <c r="I102" s="161"/>
      <c r="J102" s="169"/>
      <c r="K102" s="161"/>
      <c r="M102" s="162" t="s">
        <v>164</v>
      </c>
      <c r="O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70" t="str">
        <f>C101</f>
        <v>305:85,8</v>
      </c>
      <c r="BE102" s="145"/>
      <c r="BF102" s="145"/>
      <c r="BG102" s="145"/>
      <c r="BH102" s="145"/>
      <c r="BI102" s="145"/>
    </row>
    <row r="103" spans="1:61" ht="12.75">
      <c r="A103" s="156"/>
      <c r="B103" s="157"/>
      <c r="C103" s="163" t="s">
        <v>165</v>
      </c>
      <c r="D103" s="164"/>
      <c r="E103" s="165">
        <v>43.5</v>
      </c>
      <c r="F103" s="166"/>
      <c r="G103" s="167"/>
      <c r="H103" s="168"/>
      <c r="I103" s="161"/>
      <c r="J103" s="169"/>
      <c r="K103" s="161"/>
      <c r="M103" s="162" t="s">
        <v>165</v>
      </c>
      <c r="O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70" t="str">
        <f>C102</f>
        <v>306:63,18</v>
      </c>
      <c r="BE103" s="145"/>
      <c r="BF103" s="145"/>
      <c r="BG103" s="145"/>
      <c r="BH103" s="145"/>
      <c r="BI103" s="145"/>
    </row>
    <row r="104" spans="1:104" ht="12.75">
      <c r="A104" s="146">
        <v>21</v>
      </c>
      <c r="B104" s="147" t="s">
        <v>166</v>
      </c>
      <c r="C104" s="148" t="s">
        <v>167</v>
      </c>
      <c r="D104" s="149" t="s">
        <v>50</v>
      </c>
      <c r="E104" s="150">
        <v>13.42</v>
      </c>
      <c r="F104" s="151">
        <v>0</v>
      </c>
      <c r="G104" s="152">
        <f>E104*F104</f>
        <v>0</v>
      </c>
      <c r="H104" s="153">
        <v>0.04766</v>
      </c>
      <c r="I104" s="154">
        <f>E104*H104</f>
        <v>0.6395972</v>
      </c>
      <c r="J104" s="153">
        <v>0</v>
      </c>
      <c r="K104" s="154">
        <f>E104*J104</f>
        <v>0</v>
      </c>
      <c r="O104" s="145"/>
      <c r="Z104" s="145"/>
      <c r="AA104" s="145">
        <v>1</v>
      </c>
      <c r="AB104" s="145">
        <v>1</v>
      </c>
      <c r="AC104" s="145">
        <v>1</v>
      </c>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55">
        <f>G104</f>
        <v>0</v>
      </c>
      <c r="BA104" s="145"/>
      <c r="BB104" s="145"/>
      <c r="BC104" s="145"/>
      <c r="BD104" s="145"/>
      <c r="BE104" s="145"/>
      <c r="BF104" s="145"/>
      <c r="BG104" s="145"/>
      <c r="BH104" s="145"/>
      <c r="BI104" s="145"/>
      <c r="CA104" s="145">
        <v>1</v>
      </c>
      <c r="CB104" s="145">
        <v>1</v>
      </c>
      <c r="CZ104" s="108">
        <v>1</v>
      </c>
    </row>
    <row r="105" spans="1:61" ht="12.75">
      <c r="A105" s="156"/>
      <c r="B105" s="157"/>
      <c r="C105" s="163" t="s">
        <v>168</v>
      </c>
      <c r="D105" s="164"/>
      <c r="E105" s="165">
        <v>12.16</v>
      </c>
      <c r="F105" s="166"/>
      <c r="G105" s="167"/>
      <c r="H105" s="168"/>
      <c r="I105" s="161"/>
      <c r="J105" s="169"/>
      <c r="K105" s="161"/>
      <c r="M105" s="162" t="s">
        <v>168</v>
      </c>
      <c r="O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70" t="str">
        <f>C104</f>
        <v xml:space="preserve">Omítka vnitřní zdiva, MVC, štuková </v>
      </c>
      <c r="BE105" s="145"/>
      <c r="BF105" s="145"/>
      <c r="BG105" s="145"/>
      <c r="BH105" s="145"/>
      <c r="BI105" s="145"/>
    </row>
    <row r="106" spans="1:61" ht="12.75">
      <c r="A106" s="156"/>
      <c r="B106" s="157"/>
      <c r="C106" s="163" t="s">
        <v>169</v>
      </c>
      <c r="D106" s="164"/>
      <c r="E106" s="165">
        <v>1.26</v>
      </c>
      <c r="F106" s="166"/>
      <c r="G106" s="167"/>
      <c r="H106" s="168"/>
      <c r="I106" s="161"/>
      <c r="J106" s="169"/>
      <c r="K106" s="161"/>
      <c r="M106" s="162" t="s">
        <v>169</v>
      </c>
      <c r="O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70" t="str">
        <f>C105</f>
        <v>5 np - vytah:1,9*3,2*2</v>
      </c>
      <c r="BE106" s="145"/>
      <c r="BF106" s="145"/>
      <c r="BG106" s="145"/>
      <c r="BH106" s="145"/>
      <c r="BI106" s="145"/>
    </row>
    <row r="107" spans="1:104" ht="12.75">
      <c r="A107" s="146">
        <v>22</v>
      </c>
      <c r="B107" s="147" t="s">
        <v>170</v>
      </c>
      <c r="C107" s="148" t="s">
        <v>171</v>
      </c>
      <c r="D107" s="149" t="s">
        <v>50</v>
      </c>
      <c r="E107" s="150">
        <v>102.66</v>
      </c>
      <c r="F107" s="151">
        <v>0</v>
      </c>
      <c r="G107" s="152">
        <f>E107*F107</f>
        <v>0</v>
      </c>
      <c r="H107" s="153">
        <v>0.04558</v>
      </c>
      <c r="I107" s="154">
        <f>E107*H107</f>
        <v>4.6792428</v>
      </c>
      <c r="J107" s="153">
        <v>0</v>
      </c>
      <c r="K107" s="154">
        <f>E107*J107</f>
        <v>0</v>
      </c>
      <c r="O107" s="145"/>
      <c r="Z107" s="145"/>
      <c r="AA107" s="145">
        <v>1</v>
      </c>
      <c r="AB107" s="145">
        <v>1</v>
      </c>
      <c r="AC107" s="145">
        <v>1</v>
      </c>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55">
        <f>G107</f>
        <v>0</v>
      </c>
      <c r="BA107" s="145"/>
      <c r="BB107" s="145"/>
      <c r="BC107" s="145"/>
      <c r="BD107" s="145"/>
      <c r="BE107" s="145"/>
      <c r="BF107" s="145"/>
      <c r="BG107" s="145"/>
      <c r="BH107" s="145"/>
      <c r="BI107" s="145"/>
      <c r="CA107" s="145">
        <v>1</v>
      </c>
      <c r="CB107" s="145">
        <v>1</v>
      </c>
      <c r="CZ107" s="108">
        <v>1</v>
      </c>
    </row>
    <row r="108" spans="1:61" ht="12.75">
      <c r="A108" s="156"/>
      <c r="B108" s="157"/>
      <c r="C108" s="163" t="s">
        <v>172</v>
      </c>
      <c r="D108" s="164"/>
      <c r="E108" s="165">
        <v>102.66</v>
      </c>
      <c r="F108" s="166"/>
      <c r="G108" s="167"/>
      <c r="H108" s="168"/>
      <c r="I108" s="161"/>
      <c r="J108" s="169"/>
      <c r="K108" s="161"/>
      <c r="M108" s="162" t="s">
        <v>172</v>
      </c>
      <c r="O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70" t="str">
        <f>C107</f>
        <v xml:space="preserve">Omítka vnitřní zdiva, MC, hrubá nezatřená </v>
      </c>
      <c r="BE108" s="145"/>
      <c r="BF108" s="145"/>
      <c r="BG108" s="145"/>
      <c r="BH108" s="145"/>
      <c r="BI108" s="145"/>
    </row>
    <row r="109" spans="1:104" ht="12.75">
      <c r="A109" s="146">
        <v>23</v>
      </c>
      <c r="B109" s="147" t="s">
        <v>173</v>
      </c>
      <c r="C109" s="148" t="s">
        <v>174</v>
      </c>
      <c r="D109" s="149" t="s">
        <v>50</v>
      </c>
      <c r="E109" s="150">
        <v>31.89</v>
      </c>
      <c r="F109" s="151">
        <v>0</v>
      </c>
      <c r="G109" s="152">
        <f>E109*F109</f>
        <v>0</v>
      </c>
      <c r="H109" s="153">
        <v>0.007</v>
      </c>
      <c r="I109" s="154">
        <f>E109*H109</f>
        <v>0.22323</v>
      </c>
      <c r="J109" s="153">
        <v>0</v>
      </c>
      <c r="K109" s="154">
        <f>E109*J109</f>
        <v>0</v>
      </c>
      <c r="O109" s="145"/>
      <c r="Z109" s="145"/>
      <c r="AA109" s="145">
        <v>1</v>
      </c>
      <c r="AB109" s="145">
        <v>1</v>
      </c>
      <c r="AC109" s="145">
        <v>1</v>
      </c>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55">
        <f>G109</f>
        <v>0</v>
      </c>
      <c r="BA109" s="145"/>
      <c r="BB109" s="145"/>
      <c r="BC109" s="145"/>
      <c r="BD109" s="145"/>
      <c r="BE109" s="145"/>
      <c r="BF109" s="145"/>
      <c r="BG109" s="145"/>
      <c r="BH109" s="145"/>
      <c r="BI109" s="145"/>
      <c r="CA109" s="145">
        <v>1</v>
      </c>
      <c r="CB109" s="145">
        <v>1</v>
      </c>
      <c r="CZ109" s="108">
        <v>1</v>
      </c>
    </row>
    <row r="110" spans="1:61" ht="12.75">
      <c r="A110" s="156"/>
      <c r="B110" s="157"/>
      <c r="C110" s="163" t="s">
        <v>115</v>
      </c>
      <c r="D110" s="164"/>
      <c r="E110" s="165">
        <v>0</v>
      </c>
      <c r="F110" s="166"/>
      <c r="G110" s="167"/>
      <c r="H110" s="168"/>
      <c r="I110" s="161"/>
      <c r="J110" s="169"/>
      <c r="K110" s="161"/>
      <c r="M110" s="162" t="s">
        <v>115</v>
      </c>
      <c r="O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70" t="str">
        <f>C109</f>
        <v xml:space="preserve">Potažení vnitř. stěn keramickým pletivem, volně </v>
      </c>
      <c r="BE110" s="145"/>
      <c r="BF110" s="145"/>
      <c r="BG110" s="145"/>
      <c r="BH110" s="145"/>
      <c r="BI110" s="145"/>
    </row>
    <row r="111" spans="1:61" ht="12.75">
      <c r="A111" s="156"/>
      <c r="B111" s="157"/>
      <c r="C111" s="163" t="s">
        <v>175</v>
      </c>
      <c r="D111" s="164"/>
      <c r="E111" s="165">
        <v>1.3</v>
      </c>
      <c r="F111" s="166"/>
      <c r="G111" s="167"/>
      <c r="H111" s="168"/>
      <c r="I111" s="161"/>
      <c r="J111" s="169"/>
      <c r="K111" s="161"/>
      <c r="M111" s="162" t="s">
        <v>175</v>
      </c>
      <c r="O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70" t="str">
        <f>C110</f>
        <v>4 NP:</v>
      </c>
      <c r="BE111" s="145"/>
      <c r="BF111" s="145"/>
      <c r="BG111" s="145"/>
      <c r="BH111" s="145"/>
      <c r="BI111" s="145"/>
    </row>
    <row r="112" spans="1:61" ht="12.75">
      <c r="A112" s="156"/>
      <c r="B112" s="157"/>
      <c r="C112" s="163" t="s">
        <v>176</v>
      </c>
      <c r="D112" s="164"/>
      <c r="E112" s="165">
        <v>2.6</v>
      </c>
      <c r="F112" s="166"/>
      <c r="G112" s="167"/>
      <c r="H112" s="168"/>
      <c r="I112" s="161"/>
      <c r="J112" s="169"/>
      <c r="K112" s="161"/>
      <c r="M112" s="162" t="s">
        <v>176</v>
      </c>
      <c r="O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70" t="str">
        <f>C111</f>
        <v>412:2*1*0,65</v>
      </c>
      <c r="BE112" s="145"/>
      <c r="BF112" s="145"/>
      <c r="BG112" s="145"/>
      <c r="BH112" s="145"/>
      <c r="BI112" s="145"/>
    </row>
    <row r="113" spans="1:61" ht="12.75">
      <c r="A113" s="156"/>
      <c r="B113" s="157"/>
      <c r="C113" s="163" t="s">
        <v>177</v>
      </c>
      <c r="D113" s="164"/>
      <c r="E113" s="165">
        <v>0</v>
      </c>
      <c r="F113" s="166"/>
      <c r="G113" s="167"/>
      <c r="H113" s="168"/>
      <c r="I113" s="161"/>
      <c r="J113" s="169"/>
      <c r="K113" s="161"/>
      <c r="M113" s="162" t="s">
        <v>177</v>
      </c>
      <c r="O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70" t="str">
        <f>C112</f>
        <v>413:2*2*0,65</v>
      </c>
      <c r="BE113" s="145"/>
      <c r="BF113" s="145"/>
      <c r="BG113" s="145"/>
      <c r="BH113" s="145"/>
      <c r="BI113" s="145"/>
    </row>
    <row r="114" spans="1:61" ht="12.75">
      <c r="A114" s="156"/>
      <c r="B114" s="157"/>
      <c r="C114" s="163" t="s">
        <v>178</v>
      </c>
      <c r="D114" s="164"/>
      <c r="E114" s="165">
        <v>0</v>
      </c>
      <c r="F114" s="166"/>
      <c r="G114" s="167"/>
      <c r="H114" s="168"/>
      <c r="I114" s="161"/>
      <c r="J114" s="169"/>
      <c r="K114" s="161"/>
      <c r="M114" s="162" t="s">
        <v>178</v>
      </c>
      <c r="O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70" t="str">
        <f>C113</f>
        <v>5NP:</v>
      </c>
      <c r="BE114" s="145"/>
      <c r="BF114" s="145"/>
      <c r="BG114" s="145"/>
      <c r="BH114" s="145"/>
      <c r="BI114" s="145"/>
    </row>
    <row r="115" spans="1:61" ht="12.75">
      <c r="A115" s="156"/>
      <c r="B115" s="157"/>
      <c r="C115" s="163" t="s">
        <v>179</v>
      </c>
      <c r="D115" s="164"/>
      <c r="E115" s="165">
        <v>8</v>
      </c>
      <c r="F115" s="166"/>
      <c r="G115" s="167"/>
      <c r="H115" s="168"/>
      <c r="I115" s="161"/>
      <c r="J115" s="169"/>
      <c r="K115" s="161"/>
      <c r="M115" s="162" t="s">
        <v>179</v>
      </c>
      <c r="O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70" t="str">
        <f>C114</f>
        <v>3np:</v>
      </c>
      <c r="BE115" s="145"/>
      <c r="BF115" s="145"/>
      <c r="BG115" s="145"/>
      <c r="BH115" s="145"/>
      <c r="BI115" s="145"/>
    </row>
    <row r="116" spans="1:61" ht="12.75">
      <c r="A116" s="156"/>
      <c r="B116" s="157"/>
      <c r="C116" s="163" t="s">
        <v>180</v>
      </c>
      <c r="D116" s="164"/>
      <c r="E116" s="165">
        <v>0</v>
      </c>
      <c r="F116" s="166"/>
      <c r="G116" s="167"/>
      <c r="H116" s="168"/>
      <c r="I116" s="161"/>
      <c r="J116" s="169"/>
      <c r="K116" s="161"/>
      <c r="M116" s="162" t="s">
        <v>180</v>
      </c>
      <c r="O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70" t="str">
        <f>C115</f>
        <v>307:2*2*4*0,5</v>
      </c>
      <c r="BE116" s="145"/>
      <c r="BF116" s="145"/>
      <c r="BG116" s="145"/>
      <c r="BH116" s="145"/>
      <c r="BI116" s="145"/>
    </row>
    <row r="117" spans="1:61" ht="12.75">
      <c r="A117" s="156"/>
      <c r="B117" s="157"/>
      <c r="C117" s="163" t="s">
        <v>181</v>
      </c>
      <c r="D117" s="164"/>
      <c r="E117" s="165">
        <v>8.05</v>
      </c>
      <c r="F117" s="166"/>
      <c r="G117" s="167"/>
      <c r="H117" s="168"/>
      <c r="I117" s="161"/>
      <c r="J117" s="169"/>
      <c r="K117" s="161"/>
      <c r="M117" s="162" t="s">
        <v>181</v>
      </c>
      <c r="O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70" t="str">
        <f>C116</f>
        <v>2NP:</v>
      </c>
      <c r="BE117" s="145"/>
      <c r="BF117" s="145"/>
      <c r="BG117" s="145"/>
      <c r="BH117" s="145"/>
      <c r="BI117" s="145"/>
    </row>
    <row r="118" spans="1:61" ht="12.75">
      <c r="A118" s="156"/>
      <c r="B118" s="157"/>
      <c r="C118" s="163" t="s">
        <v>182</v>
      </c>
      <c r="D118" s="164"/>
      <c r="E118" s="165">
        <v>8.82</v>
      </c>
      <c r="F118" s="166"/>
      <c r="G118" s="167"/>
      <c r="H118" s="168"/>
      <c r="I118" s="161"/>
      <c r="J118" s="169"/>
      <c r="K118" s="161"/>
      <c r="M118" s="162" t="s">
        <v>182</v>
      </c>
      <c r="O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70" t="str">
        <f>C117</f>
        <v>2,3*10*0,35</v>
      </c>
      <c r="BE118" s="145"/>
      <c r="BF118" s="145"/>
      <c r="BG118" s="145"/>
      <c r="BH118" s="145"/>
      <c r="BI118" s="145"/>
    </row>
    <row r="119" spans="1:61" ht="12.75">
      <c r="A119" s="156"/>
      <c r="B119" s="157"/>
      <c r="C119" s="163" t="s">
        <v>183</v>
      </c>
      <c r="D119" s="164"/>
      <c r="E119" s="165">
        <v>3.12</v>
      </c>
      <c r="F119" s="166"/>
      <c r="G119" s="167"/>
      <c r="H119" s="168"/>
      <c r="I119" s="161"/>
      <c r="J119" s="169"/>
      <c r="K119" s="161"/>
      <c r="M119" s="162" t="s">
        <v>183</v>
      </c>
      <c r="O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70" t="str">
        <f>C118</f>
        <v>1NP:4,2*6*0,35</v>
      </c>
      <c r="BE119" s="145"/>
      <c r="BF119" s="145"/>
      <c r="BG119" s="145"/>
      <c r="BH119" s="145"/>
      <c r="BI119" s="145"/>
    </row>
    <row r="120" spans="1:61" ht="12.75">
      <c r="A120" s="171" t="s">
        <v>51</v>
      </c>
      <c r="B120" s="172" t="s">
        <v>140</v>
      </c>
      <c r="C120" s="173" t="s">
        <v>141</v>
      </c>
      <c r="D120" s="174"/>
      <c r="E120" s="175"/>
      <c r="F120" s="175"/>
      <c r="G120" s="176">
        <f>SUM(G82:G119)</f>
        <v>0</v>
      </c>
      <c r="H120" s="177"/>
      <c r="I120" s="176">
        <f>SUM(I82:I119)</f>
        <v>15.500966</v>
      </c>
      <c r="J120" s="178"/>
      <c r="K120" s="176">
        <f>SUM(K82:K119)</f>
        <v>0</v>
      </c>
      <c r="O120" s="145"/>
      <c r="X120" s="179">
        <f>K120</f>
        <v>0</v>
      </c>
      <c r="Y120" s="179">
        <f>I120</f>
        <v>15.500966</v>
      </c>
      <c r="Z120" s="155">
        <f>G120</f>
        <v>0</v>
      </c>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80"/>
      <c r="BB120" s="180"/>
      <c r="BC120" s="180"/>
      <c r="BD120" s="180"/>
      <c r="BE120" s="180"/>
      <c r="BF120" s="180"/>
      <c r="BG120" s="145"/>
      <c r="BH120" s="145"/>
      <c r="BI120" s="145"/>
    </row>
    <row r="121" spans="1:15" ht="14.25" customHeight="1">
      <c r="A121" s="135" t="s">
        <v>48</v>
      </c>
      <c r="B121" s="136" t="s">
        <v>184</v>
      </c>
      <c r="C121" s="137" t="s">
        <v>185</v>
      </c>
      <c r="D121" s="138"/>
      <c r="E121" s="139"/>
      <c r="F121" s="139"/>
      <c r="G121" s="140"/>
      <c r="H121" s="141"/>
      <c r="I121" s="142"/>
      <c r="J121" s="143"/>
      <c r="K121" s="144"/>
      <c r="O121" s="145"/>
    </row>
    <row r="122" spans="1:104" ht="12.75">
      <c r="A122" s="146">
        <v>24</v>
      </c>
      <c r="B122" s="147" t="s">
        <v>186</v>
      </c>
      <c r="C122" s="148" t="s">
        <v>187</v>
      </c>
      <c r="D122" s="149" t="s">
        <v>188</v>
      </c>
      <c r="E122" s="150">
        <v>4</v>
      </c>
      <c r="F122" s="151">
        <v>0</v>
      </c>
      <c r="G122" s="152">
        <f>E122*F122</f>
        <v>0</v>
      </c>
      <c r="H122" s="153">
        <v>0</v>
      </c>
      <c r="I122" s="154">
        <f>E122*H122</f>
        <v>0</v>
      </c>
      <c r="J122" s="153"/>
      <c r="K122" s="154">
        <f>E122*J122</f>
        <v>0</v>
      </c>
      <c r="O122" s="145"/>
      <c r="Z122" s="145"/>
      <c r="AA122" s="145">
        <v>12</v>
      </c>
      <c r="AB122" s="145">
        <v>0</v>
      </c>
      <c r="AC122" s="145">
        <v>85</v>
      </c>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55">
        <f>G122</f>
        <v>0</v>
      </c>
      <c r="BA122" s="145"/>
      <c r="BB122" s="145"/>
      <c r="BC122" s="145"/>
      <c r="BD122" s="145"/>
      <c r="BE122" s="145"/>
      <c r="BF122" s="145"/>
      <c r="BG122" s="145"/>
      <c r="BH122" s="145"/>
      <c r="BI122" s="145"/>
      <c r="CA122" s="145">
        <v>12</v>
      </c>
      <c r="CB122" s="145">
        <v>0</v>
      </c>
      <c r="CZ122" s="108">
        <v>1</v>
      </c>
    </row>
    <row r="123" spans="1:61" ht="12.75">
      <c r="A123" s="156"/>
      <c r="B123" s="157"/>
      <c r="C123" s="158" t="s">
        <v>189</v>
      </c>
      <c r="D123" s="159"/>
      <c r="E123" s="159"/>
      <c r="F123" s="159"/>
      <c r="G123" s="160"/>
      <c r="I123" s="161"/>
      <c r="K123" s="161"/>
      <c r="L123" s="162" t="s">
        <v>189</v>
      </c>
      <c r="O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row>
    <row r="124" spans="1:104" ht="12.75">
      <c r="A124" s="146">
        <v>25</v>
      </c>
      <c r="B124" s="147" t="s">
        <v>190</v>
      </c>
      <c r="C124" s="148" t="s">
        <v>191</v>
      </c>
      <c r="D124" s="149" t="s">
        <v>192</v>
      </c>
      <c r="E124" s="150">
        <v>1</v>
      </c>
      <c r="F124" s="151">
        <v>0</v>
      </c>
      <c r="G124" s="152">
        <f>E124*F124</f>
        <v>0</v>
      </c>
      <c r="H124" s="153">
        <v>0</v>
      </c>
      <c r="I124" s="154">
        <f>E124*H124</f>
        <v>0</v>
      </c>
      <c r="J124" s="153"/>
      <c r="K124" s="154">
        <f>E124*J124</f>
        <v>0</v>
      </c>
      <c r="O124" s="145"/>
      <c r="Z124" s="145"/>
      <c r="AA124" s="145">
        <v>12</v>
      </c>
      <c r="AB124" s="145">
        <v>0</v>
      </c>
      <c r="AC124" s="145">
        <v>86</v>
      </c>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55">
        <f>G124</f>
        <v>0</v>
      </c>
      <c r="BA124" s="145"/>
      <c r="BB124" s="145"/>
      <c r="BC124" s="145"/>
      <c r="BD124" s="145"/>
      <c r="BE124" s="145"/>
      <c r="BF124" s="145"/>
      <c r="BG124" s="145"/>
      <c r="BH124" s="145"/>
      <c r="BI124" s="145"/>
      <c r="CA124" s="145">
        <v>12</v>
      </c>
      <c r="CB124" s="145">
        <v>0</v>
      </c>
      <c r="CZ124" s="108">
        <v>1</v>
      </c>
    </row>
    <row r="125" spans="1:61" ht="12.75">
      <c r="A125" s="156"/>
      <c r="B125" s="157"/>
      <c r="C125" s="158" t="s">
        <v>193</v>
      </c>
      <c r="D125" s="159"/>
      <c r="E125" s="159"/>
      <c r="F125" s="159"/>
      <c r="G125" s="160"/>
      <c r="I125" s="161"/>
      <c r="K125" s="161"/>
      <c r="L125" s="162" t="s">
        <v>193</v>
      </c>
      <c r="O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row>
    <row r="126" spans="1:61" ht="12.75">
      <c r="A126" s="156"/>
      <c r="B126" s="157"/>
      <c r="C126" s="158" t="s">
        <v>194</v>
      </c>
      <c r="D126" s="159"/>
      <c r="E126" s="159"/>
      <c r="F126" s="159"/>
      <c r="G126" s="160"/>
      <c r="I126" s="161"/>
      <c r="K126" s="161"/>
      <c r="L126" s="162" t="s">
        <v>194</v>
      </c>
      <c r="O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row>
    <row r="127" spans="1:61" ht="12.75">
      <c r="A127" s="156"/>
      <c r="B127" s="157"/>
      <c r="C127" s="158" t="s">
        <v>195</v>
      </c>
      <c r="D127" s="159"/>
      <c r="E127" s="159"/>
      <c r="F127" s="159"/>
      <c r="G127" s="160"/>
      <c r="I127" s="161"/>
      <c r="K127" s="161"/>
      <c r="L127" s="162" t="s">
        <v>195</v>
      </c>
      <c r="O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row>
    <row r="128" spans="1:61" ht="12.75">
      <c r="A128" s="156"/>
      <c r="B128" s="157"/>
      <c r="C128" s="158" t="s">
        <v>196</v>
      </c>
      <c r="D128" s="159"/>
      <c r="E128" s="159"/>
      <c r="F128" s="159"/>
      <c r="G128" s="160"/>
      <c r="I128" s="161"/>
      <c r="K128" s="161"/>
      <c r="L128" s="162" t="s">
        <v>196</v>
      </c>
      <c r="O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row>
    <row r="129" spans="1:61" ht="12.75">
      <c r="A129" s="156"/>
      <c r="B129" s="157"/>
      <c r="C129" s="158" t="s">
        <v>197</v>
      </c>
      <c r="D129" s="159"/>
      <c r="E129" s="159"/>
      <c r="F129" s="159"/>
      <c r="G129" s="160"/>
      <c r="I129" s="161"/>
      <c r="K129" s="161"/>
      <c r="L129" s="162" t="s">
        <v>197</v>
      </c>
      <c r="O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row>
    <row r="130" spans="1:61" ht="12.75">
      <c r="A130" s="156"/>
      <c r="B130" s="157"/>
      <c r="C130" s="158" t="s">
        <v>198</v>
      </c>
      <c r="D130" s="159"/>
      <c r="E130" s="159"/>
      <c r="F130" s="159"/>
      <c r="G130" s="160"/>
      <c r="I130" s="161"/>
      <c r="K130" s="161"/>
      <c r="L130" s="162" t="s">
        <v>198</v>
      </c>
      <c r="O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row>
    <row r="131" spans="1:61" ht="12.75">
      <c r="A131" s="171" t="s">
        <v>51</v>
      </c>
      <c r="B131" s="172" t="s">
        <v>184</v>
      </c>
      <c r="C131" s="173" t="s">
        <v>185</v>
      </c>
      <c r="D131" s="174"/>
      <c r="E131" s="175"/>
      <c r="F131" s="175"/>
      <c r="G131" s="176">
        <f>SUM(G121:G130)</f>
        <v>0</v>
      </c>
      <c r="H131" s="177"/>
      <c r="I131" s="176">
        <f>SUM(I121:I130)</f>
        <v>0</v>
      </c>
      <c r="J131" s="178"/>
      <c r="K131" s="176">
        <f>SUM(K121:K130)</f>
        <v>0</v>
      </c>
      <c r="O131" s="145"/>
      <c r="X131" s="179">
        <f>K131</f>
        <v>0</v>
      </c>
      <c r="Y131" s="179">
        <f>I131</f>
        <v>0</v>
      </c>
      <c r="Z131" s="155">
        <f>G131</f>
        <v>0</v>
      </c>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80"/>
      <c r="BB131" s="180"/>
      <c r="BC131" s="180"/>
      <c r="BD131" s="180"/>
      <c r="BE131" s="180"/>
      <c r="BF131" s="180"/>
      <c r="BG131" s="145"/>
      <c r="BH131" s="145"/>
      <c r="BI131" s="145"/>
    </row>
    <row r="132" spans="1:15" ht="14.25" customHeight="1">
      <c r="A132" s="135" t="s">
        <v>48</v>
      </c>
      <c r="B132" s="136" t="s">
        <v>199</v>
      </c>
      <c r="C132" s="137" t="s">
        <v>200</v>
      </c>
      <c r="D132" s="138"/>
      <c r="E132" s="139"/>
      <c r="F132" s="139"/>
      <c r="G132" s="140"/>
      <c r="H132" s="141"/>
      <c r="I132" s="142"/>
      <c r="J132" s="143"/>
      <c r="K132" s="144"/>
      <c r="O132" s="145"/>
    </row>
    <row r="133" spans="1:104" ht="12.75">
      <c r="A133" s="146">
        <v>26</v>
      </c>
      <c r="B133" s="147" t="s">
        <v>201</v>
      </c>
      <c r="C133" s="148" t="s">
        <v>202</v>
      </c>
      <c r="D133" s="149" t="s">
        <v>50</v>
      </c>
      <c r="E133" s="150">
        <v>115.65</v>
      </c>
      <c r="F133" s="151">
        <v>0</v>
      </c>
      <c r="G133" s="152">
        <f>E133*F133</f>
        <v>0</v>
      </c>
      <c r="H133" s="153">
        <v>0.00121</v>
      </c>
      <c r="I133" s="154">
        <f>E133*H133</f>
        <v>0.1399365</v>
      </c>
      <c r="J133" s="153">
        <v>0</v>
      </c>
      <c r="K133" s="154">
        <f>E133*J133</f>
        <v>0</v>
      </c>
      <c r="O133" s="145"/>
      <c r="Z133" s="145"/>
      <c r="AA133" s="145">
        <v>1</v>
      </c>
      <c r="AB133" s="145">
        <v>1</v>
      </c>
      <c r="AC133" s="145">
        <v>1</v>
      </c>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55">
        <f>G133</f>
        <v>0</v>
      </c>
      <c r="BA133" s="145"/>
      <c r="BB133" s="145"/>
      <c r="BC133" s="145"/>
      <c r="BD133" s="145"/>
      <c r="BE133" s="145"/>
      <c r="BF133" s="145"/>
      <c r="BG133" s="145"/>
      <c r="BH133" s="145"/>
      <c r="BI133" s="145"/>
      <c r="CA133" s="145">
        <v>1</v>
      </c>
      <c r="CB133" s="145">
        <v>1</v>
      </c>
      <c r="CZ133" s="108">
        <v>1</v>
      </c>
    </row>
    <row r="134" spans="1:61" ht="12.75">
      <c r="A134" s="156"/>
      <c r="B134" s="157"/>
      <c r="C134" s="163" t="s">
        <v>154</v>
      </c>
      <c r="D134" s="164"/>
      <c r="E134" s="165">
        <v>18.57</v>
      </c>
      <c r="F134" s="166"/>
      <c r="G134" s="167"/>
      <c r="H134" s="168"/>
      <c r="I134" s="161"/>
      <c r="J134" s="169"/>
      <c r="K134" s="161"/>
      <c r="M134" s="162" t="s">
        <v>154</v>
      </c>
      <c r="O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70" t="str">
        <f>C133</f>
        <v xml:space="preserve">Lešení lehké pomocné, výška podlahy do 1,2 m </v>
      </c>
      <c r="BE134" s="145"/>
      <c r="BF134" s="145"/>
      <c r="BG134" s="145"/>
      <c r="BH134" s="145"/>
      <c r="BI134" s="145"/>
    </row>
    <row r="135" spans="1:61" ht="12.75">
      <c r="A135" s="156"/>
      <c r="B135" s="157"/>
      <c r="C135" s="163" t="s">
        <v>155</v>
      </c>
      <c r="D135" s="164"/>
      <c r="E135" s="165">
        <v>14.34</v>
      </c>
      <c r="F135" s="166"/>
      <c r="G135" s="167"/>
      <c r="H135" s="168"/>
      <c r="I135" s="161"/>
      <c r="J135" s="169"/>
      <c r="K135" s="161"/>
      <c r="M135" s="162" t="s">
        <v>155</v>
      </c>
      <c r="O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70" t="str">
        <f>C134</f>
        <v>109:18,57</v>
      </c>
      <c r="BE135" s="145"/>
      <c r="BF135" s="145"/>
      <c r="BG135" s="145"/>
      <c r="BH135" s="145"/>
      <c r="BI135" s="145"/>
    </row>
    <row r="136" spans="1:61" ht="12.75">
      <c r="A136" s="156"/>
      <c r="B136" s="157"/>
      <c r="C136" s="163" t="s">
        <v>156</v>
      </c>
      <c r="D136" s="164"/>
      <c r="E136" s="165">
        <v>15.26</v>
      </c>
      <c r="F136" s="166"/>
      <c r="G136" s="167"/>
      <c r="H136" s="168"/>
      <c r="I136" s="161"/>
      <c r="J136" s="169"/>
      <c r="K136" s="161"/>
      <c r="M136" s="162" t="s">
        <v>156</v>
      </c>
      <c r="O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70" t="str">
        <f>C135</f>
        <v>209:14,34</v>
      </c>
      <c r="BE136" s="145"/>
      <c r="BF136" s="145"/>
      <c r="BG136" s="145"/>
      <c r="BH136" s="145"/>
      <c r="BI136" s="145"/>
    </row>
    <row r="137" spans="1:61" ht="12.75">
      <c r="A137" s="156"/>
      <c r="B137" s="157"/>
      <c r="C137" s="163" t="s">
        <v>135</v>
      </c>
      <c r="D137" s="164"/>
      <c r="E137" s="165">
        <v>5.43</v>
      </c>
      <c r="F137" s="166"/>
      <c r="G137" s="167"/>
      <c r="H137" s="168"/>
      <c r="I137" s="161"/>
      <c r="J137" s="169"/>
      <c r="K137" s="161"/>
      <c r="M137" s="162" t="s">
        <v>135</v>
      </c>
      <c r="O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70" t="str">
        <f>C136</f>
        <v>306:15,26</v>
      </c>
      <c r="BE137" s="145"/>
      <c r="BF137" s="145"/>
      <c r="BG137" s="145"/>
      <c r="BH137" s="145"/>
      <c r="BI137" s="145"/>
    </row>
    <row r="138" spans="1:61" ht="12.75">
      <c r="A138" s="156"/>
      <c r="B138" s="157"/>
      <c r="C138" s="163" t="s">
        <v>203</v>
      </c>
      <c r="D138" s="164"/>
      <c r="E138" s="165">
        <v>32.5</v>
      </c>
      <c r="F138" s="166"/>
      <c r="G138" s="167"/>
      <c r="H138" s="168"/>
      <c r="I138" s="161"/>
      <c r="J138" s="169"/>
      <c r="K138" s="161"/>
      <c r="M138" s="162" t="s">
        <v>203</v>
      </c>
      <c r="O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70" t="str">
        <f>C137</f>
        <v>403:5,43</v>
      </c>
      <c r="BE138" s="145"/>
      <c r="BF138" s="145"/>
      <c r="BG138" s="145"/>
      <c r="BH138" s="145"/>
      <c r="BI138" s="145"/>
    </row>
    <row r="139" spans="1:61" ht="12.75">
      <c r="A139" s="156"/>
      <c r="B139" s="157"/>
      <c r="C139" s="163" t="s">
        <v>132</v>
      </c>
      <c r="D139" s="164"/>
      <c r="E139" s="165">
        <v>19.45</v>
      </c>
      <c r="F139" s="166"/>
      <c r="G139" s="167"/>
      <c r="H139" s="168"/>
      <c r="I139" s="161"/>
      <c r="J139" s="169"/>
      <c r="K139" s="161"/>
      <c r="M139" s="162" t="s">
        <v>132</v>
      </c>
      <c r="O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70" t="str">
        <f>C138</f>
        <v>502:32,5</v>
      </c>
      <c r="BE139" s="145"/>
      <c r="BF139" s="145"/>
      <c r="BG139" s="145"/>
      <c r="BH139" s="145"/>
      <c r="BI139" s="145"/>
    </row>
    <row r="140" spans="1:61" ht="12.75">
      <c r="A140" s="156"/>
      <c r="B140" s="157"/>
      <c r="C140" s="163" t="s">
        <v>133</v>
      </c>
      <c r="D140" s="164"/>
      <c r="E140" s="165">
        <v>2.14</v>
      </c>
      <c r="F140" s="166"/>
      <c r="G140" s="167"/>
      <c r="H140" s="168"/>
      <c r="I140" s="161"/>
      <c r="J140" s="169"/>
      <c r="K140" s="161"/>
      <c r="M140" s="162" t="s">
        <v>133</v>
      </c>
      <c r="O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70" t="str">
        <f>C139</f>
        <v>401:19,45</v>
      </c>
      <c r="BE140" s="145"/>
      <c r="BF140" s="145"/>
      <c r="BG140" s="145"/>
      <c r="BH140" s="145"/>
      <c r="BI140" s="145"/>
    </row>
    <row r="141" spans="1:61" ht="12.75">
      <c r="A141" s="156"/>
      <c r="B141" s="157"/>
      <c r="C141" s="163" t="s">
        <v>134</v>
      </c>
      <c r="D141" s="164"/>
      <c r="E141" s="165">
        <v>2.53</v>
      </c>
      <c r="F141" s="166"/>
      <c r="G141" s="167"/>
      <c r="H141" s="168"/>
      <c r="I141" s="161"/>
      <c r="J141" s="169"/>
      <c r="K141" s="161"/>
      <c r="M141" s="162" t="s">
        <v>134</v>
      </c>
      <c r="O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70" t="str">
        <f>C140</f>
        <v>412:2,14</v>
      </c>
      <c r="BE141" s="145"/>
      <c r="BF141" s="145"/>
      <c r="BG141" s="145"/>
      <c r="BH141" s="145"/>
      <c r="BI141" s="145"/>
    </row>
    <row r="142" spans="1:61" ht="12.75">
      <c r="A142" s="156"/>
      <c r="B142" s="157"/>
      <c r="C142" s="163" t="s">
        <v>135</v>
      </c>
      <c r="D142" s="164"/>
      <c r="E142" s="165">
        <v>5.43</v>
      </c>
      <c r="F142" s="166"/>
      <c r="G142" s="167"/>
      <c r="H142" s="168"/>
      <c r="I142" s="161"/>
      <c r="J142" s="169"/>
      <c r="K142" s="161"/>
      <c r="M142" s="162" t="s">
        <v>135</v>
      </c>
      <c r="O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70" t="str">
        <f>C141</f>
        <v>413:2,53</v>
      </c>
      <c r="BE142" s="145"/>
      <c r="BF142" s="145"/>
      <c r="BG142" s="145"/>
      <c r="BH142" s="145"/>
      <c r="BI142" s="145"/>
    </row>
    <row r="143" spans="1:61" ht="12.75">
      <c r="A143" s="171" t="s">
        <v>51</v>
      </c>
      <c r="B143" s="172" t="s">
        <v>199</v>
      </c>
      <c r="C143" s="173" t="s">
        <v>200</v>
      </c>
      <c r="D143" s="174"/>
      <c r="E143" s="175"/>
      <c r="F143" s="175"/>
      <c r="G143" s="176">
        <f>SUM(G132:G142)</f>
        <v>0</v>
      </c>
      <c r="H143" s="177"/>
      <c r="I143" s="176">
        <f>SUM(I132:I142)</f>
        <v>0.1399365</v>
      </c>
      <c r="J143" s="178"/>
      <c r="K143" s="176">
        <f>SUM(K132:K142)</f>
        <v>0</v>
      </c>
      <c r="O143" s="145"/>
      <c r="X143" s="179">
        <f>K143</f>
        <v>0</v>
      </c>
      <c r="Y143" s="179">
        <f>I143</f>
        <v>0.1399365</v>
      </c>
      <c r="Z143" s="155">
        <f>G143</f>
        <v>0</v>
      </c>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80"/>
      <c r="BB143" s="180"/>
      <c r="BC143" s="180"/>
      <c r="BD143" s="180"/>
      <c r="BE143" s="180"/>
      <c r="BF143" s="180"/>
      <c r="BG143" s="145"/>
      <c r="BH143" s="145"/>
      <c r="BI143" s="145"/>
    </row>
    <row r="144" spans="1:15" ht="14.25" customHeight="1">
      <c r="A144" s="135" t="s">
        <v>48</v>
      </c>
      <c r="B144" s="136" t="s">
        <v>204</v>
      </c>
      <c r="C144" s="137" t="s">
        <v>205</v>
      </c>
      <c r="D144" s="138"/>
      <c r="E144" s="139"/>
      <c r="F144" s="139"/>
      <c r="G144" s="140"/>
      <c r="H144" s="141"/>
      <c r="I144" s="142"/>
      <c r="J144" s="143"/>
      <c r="K144" s="144"/>
      <c r="O144" s="145"/>
    </row>
    <row r="145" spans="1:104" ht="12.75">
      <c r="A145" s="146">
        <v>27</v>
      </c>
      <c r="B145" s="147" t="s">
        <v>206</v>
      </c>
      <c r="C145" s="148" t="s">
        <v>207</v>
      </c>
      <c r="D145" s="149" t="s">
        <v>208</v>
      </c>
      <c r="E145" s="150">
        <v>1</v>
      </c>
      <c r="F145" s="151">
        <v>0</v>
      </c>
      <c r="G145" s="152">
        <f>E145*F145</f>
        <v>0</v>
      </c>
      <c r="H145" s="153">
        <v>3E-05</v>
      </c>
      <c r="I145" s="154">
        <f>E145*H145</f>
        <v>3E-05</v>
      </c>
      <c r="J145" s="153">
        <v>0</v>
      </c>
      <c r="K145" s="154">
        <f>E145*J145</f>
        <v>0</v>
      </c>
      <c r="O145" s="145"/>
      <c r="Z145" s="145"/>
      <c r="AA145" s="145">
        <v>1</v>
      </c>
      <c r="AB145" s="145">
        <v>1</v>
      </c>
      <c r="AC145" s="145">
        <v>1</v>
      </c>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55">
        <f>G145</f>
        <v>0</v>
      </c>
      <c r="BA145" s="145"/>
      <c r="BB145" s="145"/>
      <c r="BC145" s="145"/>
      <c r="BD145" s="145"/>
      <c r="BE145" s="145"/>
      <c r="BF145" s="145"/>
      <c r="BG145" s="145"/>
      <c r="BH145" s="145"/>
      <c r="BI145" s="145"/>
      <c r="CA145" s="145">
        <v>1</v>
      </c>
      <c r="CB145" s="145">
        <v>1</v>
      </c>
      <c r="CZ145" s="108">
        <v>1</v>
      </c>
    </row>
    <row r="146" spans="1:61" ht="12.75">
      <c r="A146" s="156"/>
      <c r="B146" s="157"/>
      <c r="C146" s="158" t="s">
        <v>209</v>
      </c>
      <c r="D146" s="159"/>
      <c r="E146" s="159"/>
      <c r="F146" s="159"/>
      <c r="G146" s="160"/>
      <c r="I146" s="161"/>
      <c r="K146" s="161"/>
      <c r="L146" s="162" t="s">
        <v>209</v>
      </c>
      <c r="O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row>
    <row r="147" spans="1:104" ht="12.75">
      <c r="A147" s="146">
        <v>28</v>
      </c>
      <c r="B147" s="147" t="s">
        <v>210</v>
      </c>
      <c r="C147" s="148" t="s">
        <v>211</v>
      </c>
      <c r="D147" s="149" t="s">
        <v>50</v>
      </c>
      <c r="E147" s="150">
        <v>650</v>
      </c>
      <c r="F147" s="151">
        <v>0</v>
      </c>
      <c r="G147" s="152">
        <f>E147*F147</f>
        <v>0</v>
      </c>
      <c r="H147" s="153">
        <v>4E-05</v>
      </c>
      <c r="I147" s="154">
        <f>E147*H147</f>
        <v>0.026000000000000002</v>
      </c>
      <c r="J147" s="153">
        <v>0</v>
      </c>
      <c r="K147" s="154">
        <f>E147*J147</f>
        <v>0</v>
      </c>
      <c r="O147" s="145"/>
      <c r="Z147" s="145"/>
      <c r="AA147" s="145">
        <v>1</v>
      </c>
      <c r="AB147" s="145">
        <v>1</v>
      </c>
      <c r="AC147" s="145">
        <v>1</v>
      </c>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55">
        <f>G147</f>
        <v>0</v>
      </c>
      <c r="BA147" s="145"/>
      <c r="BB147" s="145"/>
      <c r="BC147" s="145"/>
      <c r="BD147" s="145"/>
      <c r="BE147" s="145"/>
      <c r="BF147" s="145"/>
      <c r="BG147" s="145"/>
      <c r="BH147" s="145"/>
      <c r="BI147" s="145"/>
      <c r="CA147" s="145">
        <v>1</v>
      </c>
      <c r="CB147" s="145">
        <v>1</v>
      </c>
      <c r="CZ147" s="108">
        <v>1</v>
      </c>
    </row>
    <row r="148" spans="1:61" ht="45">
      <c r="A148" s="156"/>
      <c r="B148" s="157"/>
      <c r="C148" s="158" t="s">
        <v>212</v>
      </c>
      <c r="D148" s="159"/>
      <c r="E148" s="159"/>
      <c r="F148" s="159"/>
      <c r="G148" s="160"/>
      <c r="I148" s="161"/>
      <c r="K148" s="161"/>
      <c r="L148" s="162" t="s">
        <v>212</v>
      </c>
      <c r="O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row>
    <row r="149" spans="1:61" ht="33.75">
      <c r="A149" s="156"/>
      <c r="B149" s="157"/>
      <c r="C149" s="158" t="s">
        <v>213</v>
      </c>
      <c r="D149" s="159"/>
      <c r="E149" s="159"/>
      <c r="F149" s="159"/>
      <c r="G149" s="160"/>
      <c r="I149" s="161"/>
      <c r="K149" s="161"/>
      <c r="L149" s="162" t="s">
        <v>213</v>
      </c>
      <c r="O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row>
    <row r="150" spans="1:61" ht="22.5">
      <c r="A150" s="156"/>
      <c r="B150" s="157"/>
      <c r="C150" s="158" t="s">
        <v>214</v>
      </c>
      <c r="D150" s="159"/>
      <c r="E150" s="159"/>
      <c r="F150" s="159"/>
      <c r="G150" s="160"/>
      <c r="I150" s="161"/>
      <c r="K150" s="161"/>
      <c r="L150" s="162" t="s">
        <v>214</v>
      </c>
      <c r="O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row>
    <row r="151" spans="1:61" ht="12.75">
      <c r="A151" s="156"/>
      <c r="B151" s="157"/>
      <c r="C151" s="158" t="s">
        <v>215</v>
      </c>
      <c r="D151" s="159"/>
      <c r="E151" s="159"/>
      <c r="F151" s="159"/>
      <c r="G151" s="160"/>
      <c r="I151" s="161"/>
      <c r="K151" s="161"/>
      <c r="L151" s="162" t="s">
        <v>215</v>
      </c>
      <c r="O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row>
    <row r="152" spans="1:61" ht="12.75">
      <c r="A152" s="156"/>
      <c r="B152" s="157"/>
      <c r="C152" s="158"/>
      <c r="D152" s="159"/>
      <c r="E152" s="159"/>
      <c r="F152" s="159"/>
      <c r="G152" s="160"/>
      <c r="I152" s="161"/>
      <c r="K152" s="161"/>
      <c r="L152" s="162"/>
      <c r="O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row>
    <row r="153" spans="1:61" ht="12.75">
      <c r="A153" s="156"/>
      <c r="B153" s="157"/>
      <c r="C153" s="158"/>
      <c r="D153" s="159"/>
      <c r="E153" s="159"/>
      <c r="F153" s="159"/>
      <c r="G153" s="160"/>
      <c r="I153" s="161"/>
      <c r="K153" s="161"/>
      <c r="L153" s="162"/>
      <c r="O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row>
    <row r="154" spans="1:61" ht="12.75">
      <c r="A154" s="156"/>
      <c r="B154" s="157"/>
      <c r="C154" s="163" t="s">
        <v>216</v>
      </c>
      <c r="D154" s="164"/>
      <c r="E154" s="165">
        <v>600</v>
      </c>
      <c r="F154" s="166"/>
      <c r="G154" s="167"/>
      <c r="H154" s="168"/>
      <c r="I154" s="161"/>
      <c r="J154" s="169"/>
      <c r="K154" s="161"/>
      <c r="M154" s="162" t="s">
        <v>216</v>
      </c>
      <c r="O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70">
        <f>C153</f>
        <v>0</v>
      </c>
      <c r="BE154" s="145"/>
      <c r="BF154" s="145"/>
      <c r="BG154" s="145"/>
      <c r="BH154" s="145"/>
      <c r="BI154" s="145"/>
    </row>
    <row r="155" spans="1:61" ht="12.75">
      <c r="A155" s="156"/>
      <c r="B155" s="157"/>
      <c r="C155" s="163" t="s">
        <v>217</v>
      </c>
      <c r="D155" s="164"/>
      <c r="E155" s="165">
        <v>50</v>
      </c>
      <c r="F155" s="166"/>
      <c r="G155" s="167"/>
      <c r="H155" s="168"/>
      <c r="I155" s="161"/>
      <c r="J155" s="169"/>
      <c r="K155" s="161"/>
      <c r="M155" s="162" t="s">
        <v>217</v>
      </c>
      <c r="O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70" t="str">
        <f>C154</f>
        <v>10*12*5</v>
      </c>
      <c r="BE155" s="145"/>
      <c r="BF155" s="145"/>
      <c r="BG155" s="145"/>
      <c r="BH155" s="145"/>
      <c r="BI155" s="145"/>
    </row>
    <row r="156" spans="1:104" ht="12.75">
      <c r="A156" s="146">
        <v>29</v>
      </c>
      <c r="B156" s="147" t="s">
        <v>218</v>
      </c>
      <c r="C156" s="148" t="s">
        <v>219</v>
      </c>
      <c r="D156" s="149" t="s">
        <v>50</v>
      </c>
      <c r="E156" s="150">
        <v>650</v>
      </c>
      <c r="F156" s="151">
        <v>0</v>
      </c>
      <c r="G156" s="152">
        <f>E156*F156</f>
        <v>0</v>
      </c>
      <c r="H156" s="153">
        <v>0</v>
      </c>
      <c r="I156" s="154">
        <f>E156*H156</f>
        <v>0</v>
      </c>
      <c r="J156" s="153">
        <v>0</v>
      </c>
      <c r="K156" s="154">
        <f>E156*J156</f>
        <v>0</v>
      </c>
      <c r="O156" s="145"/>
      <c r="Z156" s="145"/>
      <c r="AA156" s="145">
        <v>1</v>
      </c>
      <c r="AB156" s="145">
        <v>1</v>
      </c>
      <c r="AC156" s="145">
        <v>1</v>
      </c>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55">
        <f>G156</f>
        <v>0</v>
      </c>
      <c r="BA156" s="145"/>
      <c r="BB156" s="145"/>
      <c r="BC156" s="145"/>
      <c r="BD156" s="145"/>
      <c r="BE156" s="145"/>
      <c r="BF156" s="145"/>
      <c r="BG156" s="145"/>
      <c r="BH156" s="145"/>
      <c r="BI156" s="145"/>
      <c r="CA156" s="145">
        <v>1</v>
      </c>
      <c r="CB156" s="145">
        <v>1</v>
      </c>
      <c r="CZ156" s="108">
        <v>1</v>
      </c>
    </row>
    <row r="157" spans="1:61" ht="12.75">
      <c r="A157" s="156"/>
      <c r="B157" s="157"/>
      <c r="C157" s="163" t="s">
        <v>216</v>
      </c>
      <c r="D157" s="164"/>
      <c r="E157" s="165">
        <v>600</v>
      </c>
      <c r="F157" s="166"/>
      <c r="G157" s="167"/>
      <c r="H157" s="168"/>
      <c r="I157" s="161"/>
      <c r="J157" s="169"/>
      <c r="K157" s="161"/>
      <c r="M157" s="162" t="s">
        <v>216</v>
      </c>
      <c r="O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70" t="str">
        <f>C156</f>
        <v xml:space="preserve">Čištění zametáním v místnostech a chodbách </v>
      </c>
      <c r="BE157" s="145"/>
      <c r="BF157" s="145"/>
      <c r="BG157" s="145"/>
      <c r="BH157" s="145"/>
      <c r="BI157" s="145"/>
    </row>
    <row r="158" spans="1:61" ht="12.75">
      <c r="A158" s="156"/>
      <c r="B158" s="157"/>
      <c r="C158" s="163" t="s">
        <v>217</v>
      </c>
      <c r="D158" s="164"/>
      <c r="E158" s="165">
        <v>50</v>
      </c>
      <c r="F158" s="166"/>
      <c r="G158" s="167"/>
      <c r="H158" s="168"/>
      <c r="I158" s="161"/>
      <c r="J158" s="169"/>
      <c r="K158" s="161"/>
      <c r="M158" s="162" t="s">
        <v>217</v>
      </c>
      <c r="O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70" t="str">
        <f>C157</f>
        <v>10*12*5</v>
      </c>
      <c r="BE158" s="145"/>
      <c r="BF158" s="145"/>
      <c r="BG158" s="145"/>
      <c r="BH158" s="145"/>
      <c r="BI158" s="145"/>
    </row>
    <row r="159" spans="1:61" ht="12.75">
      <c r="A159" s="171" t="s">
        <v>51</v>
      </c>
      <c r="B159" s="172" t="s">
        <v>204</v>
      </c>
      <c r="C159" s="173" t="s">
        <v>205</v>
      </c>
      <c r="D159" s="174"/>
      <c r="E159" s="175"/>
      <c r="F159" s="175"/>
      <c r="G159" s="176">
        <f>SUM(G144:G158)</f>
        <v>0</v>
      </c>
      <c r="H159" s="177"/>
      <c r="I159" s="176">
        <f>SUM(I144:I158)</f>
        <v>0.02603</v>
      </c>
      <c r="J159" s="178"/>
      <c r="K159" s="176">
        <f>SUM(K144:K158)</f>
        <v>0</v>
      </c>
      <c r="O159" s="145"/>
      <c r="X159" s="179">
        <f>K159</f>
        <v>0</v>
      </c>
      <c r="Y159" s="179">
        <f>I159</f>
        <v>0.02603</v>
      </c>
      <c r="Z159" s="155">
        <f>G159</f>
        <v>0</v>
      </c>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80"/>
      <c r="BB159" s="180"/>
      <c r="BC159" s="180"/>
      <c r="BD159" s="180"/>
      <c r="BE159" s="180"/>
      <c r="BF159" s="180"/>
      <c r="BG159" s="145"/>
      <c r="BH159" s="145"/>
      <c r="BI159" s="145"/>
    </row>
    <row r="160" spans="1:15" ht="14.25" customHeight="1">
      <c r="A160" s="135" t="s">
        <v>48</v>
      </c>
      <c r="B160" s="136" t="s">
        <v>220</v>
      </c>
      <c r="C160" s="137" t="s">
        <v>221</v>
      </c>
      <c r="D160" s="138"/>
      <c r="E160" s="139"/>
      <c r="F160" s="139"/>
      <c r="G160" s="140"/>
      <c r="H160" s="141"/>
      <c r="I160" s="142"/>
      <c r="J160" s="143"/>
      <c r="K160" s="144"/>
      <c r="O160" s="145"/>
    </row>
    <row r="161" spans="1:104" ht="12.75">
      <c r="A161" s="146">
        <v>30</v>
      </c>
      <c r="B161" s="147" t="s">
        <v>222</v>
      </c>
      <c r="C161" s="148" t="s">
        <v>223</v>
      </c>
      <c r="D161" s="149" t="s">
        <v>57</v>
      </c>
      <c r="E161" s="150">
        <v>3.555</v>
      </c>
      <c r="F161" s="151">
        <v>0</v>
      </c>
      <c r="G161" s="152">
        <f>E161*F161</f>
        <v>0</v>
      </c>
      <c r="H161" s="153">
        <v>0.028</v>
      </c>
      <c r="I161" s="154">
        <f>E161*H161</f>
        <v>0.09954</v>
      </c>
      <c r="J161" s="153">
        <v>-1.95</v>
      </c>
      <c r="K161" s="154">
        <f>E161*J161</f>
        <v>-6.93225</v>
      </c>
      <c r="O161" s="145"/>
      <c r="Z161" s="145"/>
      <c r="AA161" s="145">
        <v>1</v>
      </c>
      <c r="AB161" s="145">
        <v>1</v>
      </c>
      <c r="AC161" s="145">
        <v>1</v>
      </c>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55">
        <f>G161</f>
        <v>0</v>
      </c>
      <c r="BA161" s="145"/>
      <c r="BB161" s="145"/>
      <c r="BC161" s="145"/>
      <c r="BD161" s="145"/>
      <c r="BE161" s="145"/>
      <c r="BF161" s="145"/>
      <c r="BG161" s="145"/>
      <c r="BH161" s="145"/>
      <c r="BI161" s="145"/>
      <c r="CA161" s="145">
        <v>1</v>
      </c>
      <c r="CB161" s="145">
        <v>1</v>
      </c>
      <c r="CZ161" s="108">
        <v>1</v>
      </c>
    </row>
    <row r="162" spans="1:61" ht="12.75">
      <c r="A162" s="156"/>
      <c r="B162" s="157"/>
      <c r="C162" s="163" t="s">
        <v>84</v>
      </c>
      <c r="D162" s="164"/>
      <c r="E162" s="165">
        <v>0</v>
      </c>
      <c r="F162" s="166"/>
      <c r="G162" s="167"/>
      <c r="H162" s="168"/>
      <c r="I162" s="161"/>
      <c r="J162" s="169"/>
      <c r="K162" s="161"/>
      <c r="M162" s="162" t="s">
        <v>84</v>
      </c>
      <c r="O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70" t="str">
        <f>C161</f>
        <v xml:space="preserve">Bourání zdiva z cihel pálených na MC </v>
      </c>
      <c r="BE162" s="145"/>
      <c r="BF162" s="145"/>
      <c r="BG162" s="145"/>
      <c r="BH162" s="145"/>
      <c r="BI162" s="145"/>
    </row>
    <row r="163" spans="1:61" ht="12.75">
      <c r="A163" s="156"/>
      <c r="B163" s="157"/>
      <c r="C163" s="163" t="s">
        <v>224</v>
      </c>
      <c r="D163" s="164"/>
      <c r="E163" s="165">
        <v>2.88</v>
      </c>
      <c r="F163" s="166"/>
      <c r="G163" s="167"/>
      <c r="H163" s="168"/>
      <c r="I163" s="161"/>
      <c r="J163" s="169"/>
      <c r="K163" s="161"/>
      <c r="M163" s="162" t="s">
        <v>224</v>
      </c>
      <c r="O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70" t="str">
        <f>C162</f>
        <v>4NP:</v>
      </c>
      <c r="BE163" s="145"/>
      <c r="BF163" s="145"/>
      <c r="BG163" s="145"/>
      <c r="BH163" s="145"/>
      <c r="BI163" s="145"/>
    </row>
    <row r="164" spans="1:61" ht="12.75">
      <c r="A164" s="156"/>
      <c r="B164" s="157"/>
      <c r="C164" s="163" t="s">
        <v>88</v>
      </c>
      <c r="D164" s="164"/>
      <c r="E164" s="165">
        <v>0</v>
      </c>
      <c r="F164" s="166"/>
      <c r="G164" s="167"/>
      <c r="H164" s="168"/>
      <c r="I164" s="161"/>
      <c r="J164" s="169"/>
      <c r="K164" s="161"/>
      <c r="M164" s="162" t="s">
        <v>88</v>
      </c>
      <c r="O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70" t="str">
        <f>C163</f>
        <v>VÝTAH:0,25*1,8*3,2*2</v>
      </c>
      <c r="BE164" s="145"/>
      <c r="BF164" s="145"/>
      <c r="BG164" s="145"/>
      <c r="BH164" s="145"/>
      <c r="BI164" s="145"/>
    </row>
    <row r="165" spans="1:61" ht="12.75">
      <c r="A165" s="156"/>
      <c r="B165" s="157"/>
      <c r="C165" s="163" t="s">
        <v>225</v>
      </c>
      <c r="D165" s="164"/>
      <c r="E165" s="165">
        <v>0.675</v>
      </c>
      <c r="F165" s="166"/>
      <c r="G165" s="167"/>
      <c r="H165" s="168"/>
      <c r="I165" s="161"/>
      <c r="J165" s="169"/>
      <c r="K165" s="161"/>
      <c r="M165" s="162" t="s">
        <v>225</v>
      </c>
      <c r="O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70" t="str">
        <f>C164</f>
        <v>3NP:</v>
      </c>
      <c r="BE165" s="145"/>
      <c r="BF165" s="145"/>
      <c r="BG165" s="145"/>
      <c r="BH165" s="145"/>
      <c r="BI165" s="145"/>
    </row>
    <row r="166" spans="1:61" ht="12.75">
      <c r="A166" s="156"/>
      <c r="B166" s="157"/>
      <c r="C166" s="163" t="s">
        <v>226</v>
      </c>
      <c r="D166" s="164"/>
      <c r="E166" s="165">
        <v>0</v>
      </c>
      <c r="F166" s="166"/>
      <c r="G166" s="167"/>
      <c r="H166" s="168"/>
      <c r="I166" s="161"/>
      <c r="J166" s="169"/>
      <c r="K166" s="161"/>
      <c r="M166" s="162"/>
      <c r="O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70" t="str">
        <f>C165</f>
        <v>PARAPET:1,5*1,0*0,45</v>
      </c>
      <c r="BE166" s="145"/>
      <c r="BF166" s="145"/>
      <c r="BG166" s="145"/>
      <c r="BH166" s="145"/>
      <c r="BI166" s="145"/>
    </row>
    <row r="167" spans="1:104" ht="12.75">
      <c r="A167" s="146">
        <v>31</v>
      </c>
      <c r="B167" s="147" t="s">
        <v>227</v>
      </c>
      <c r="C167" s="148" t="s">
        <v>228</v>
      </c>
      <c r="D167" s="149" t="s">
        <v>50</v>
      </c>
      <c r="E167" s="150">
        <v>72.29</v>
      </c>
      <c r="F167" s="151">
        <v>0</v>
      </c>
      <c r="G167" s="152">
        <f>E167*F167</f>
        <v>0</v>
      </c>
      <c r="H167" s="153">
        <v>0</v>
      </c>
      <c r="I167" s="154">
        <f>E167*H167</f>
        <v>0</v>
      </c>
      <c r="J167" s="153">
        <v>-0.035</v>
      </c>
      <c r="K167" s="154">
        <f>E167*J167</f>
        <v>-2.5301500000000003</v>
      </c>
      <c r="O167" s="145"/>
      <c r="Z167" s="145"/>
      <c r="AA167" s="145">
        <v>1</v>
      </c>
      <c r="AB167" s="145">
        <v>1</v>
      </c>
      <c r="AC167" s="145">
        <v>1</v>
      </c>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55">
        <f>G167</f>
        <v>0</v>
      </c>
      <c r="BA167" s="145"/>
      <c r="BB167" s="145"/>
      <c r="BC167" s="145"/>
      <c r="BD167" s="145"/>
      <c r="BE167" s="145"/>
      <c r="BF167" s="145"/>
      <c r="BG167" s="145"/>
      <c r="BH167" s="145"/>
      <c r="BI167" s="145"/>
      <c r="CA167" s="145">
        <v>1</v>
      </c>
      <c r="CB167" s="145">
        <v>1</v>
      </c>
      <c r="CZ167" s="108">
        <v>1</v>
      </c>
    </row>
    <row r="168" spans="1:61" ht="12.75">
      <c r="A168" s="156"/>
      <c r="B168" s="157"/>
      <c r="C168" s="158" t="s">
        <v>229</v>
      </c>
      <c r="D168" s="159"/>
      <c r="E168" s="159"/>
      <c r="F168" s="159"/>
      <c r="G168" s="160"/>
      <c r="I168" s="161"/>
      <c r="K168" s="161"/>
      <c r="L168" s="162" t="s">
        <v>229</v>
      </c>
      <c r="O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row>
    <row r="169" spans="1:61" ht="12.75">
      <c r="A169" s="156"/>
      <c r="B169" s="157"/>
      <c r="C169" s="163" t="s">
        <v>230</v>
      </c>
      <c r="D169" s="164"/>
      <c r="E169" s="165">
        <v>0</v>
      </c>
      <c r="F169" s="166"/>
      <c r="G169" s="167"/>
      <c r="H169" s="168"/>
      <c r="I169" s="161"/>
      <c r="J169" s="169"/>
      <c r="K169" s="161"/>
      <c r="M169" s="162" t="s">
        <v>230</v>
      </c>
      <c r="O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70" t="str">
        <f>C168</f>
        <v xml:space="preserve">vč soklíků </v>
      </c>
      <c r="BE169" s="145"/>
      <c r="BF169" s="145"/>
      <c r="BG169" s="145"/>
      <c r="BH169" s="145"/>
      <c r="BI169" s="145"/>
    </row>
    <row r="170" spans="1:61" ht="12.75">
      <c r="A170" s="156"/>
      <c r="B170" s="157"/>
      <c r="C170" s="163" t="s">
        <v>154</v>
      </c>
      <c r="D170" s="164"/>
      <c r="E170" s="165">
        <v>18.57</v>
      </c>
      <c r="F170" s="166"/>
      <c r="G170" s="167"/>
      <c r="H170" s="168"/>
      <c r="I170" s="161"/>
      <c r="J170" s="169"/>
      <c r="K170" s="161"/>
      <c r="M170" s="162" t="s">
        <v>154</v>
      </c>
      <c r="O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70" t="str">
        <f>C169</f>
        <v>P3:</v>
      </c>
      <c r="BE170" s="145"/>
      <c r="BF170" s="145"/>
      <c r="BG170" s="145"/>
      <c r="BH170" s="145"/>
      <c r="BI170" s="145"/>
    </row>
    <row r="171" spans="1:61" ht="12.75">
      <c r="A171" s="156"/>
      <c r="B171" s="157"/>
      <c r="C171" s="163" t="s">
        <v>155</v>
      </c>
      <c r="D171" s="164"/>
      <c r="E171" s="165">
        <v>14.34</v>
      </c>
      <c r="F171" s="166"/>
      <c r="G171" s="167"/>
      <c r="H171" s="168"/>
      <c r="I171" s="161"/>
      <c r="J171" s="169"/>
      <c r="K171" s="161"/>
      <c r="M171" s="162" t="s">
        <v>155</v>
      </c>
      <c r="O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70" t="str">
        <f>C170</f>
        <v>109:18,57</v>
      </c>
      <c r="BE171" s="145"/>
      <c r="BF171" s="145"/>
      <c r="BG171" s="145"/>
      <c r="BH171" s="145"/>
      <c r="BI171" s="145"/>
    </row>
    <row r="172" spans="1:61" ht="12.75">
      <c r="A172" s="156"/>
      <c r="B172" s="157"/>
      <c r="C172" s="163" t="s">
        <v>156</v>
      </c>
      <c r="D172" s="164"/>
      <c r="E172" s="165">
        <v>15.26</v>
      </c>
      <c r="F172" s="166"/>
      <c r="G172" s="167"/>
      <c r="H172" s="168"/>
      <c r="I172" s="161"/>
      <c r="J172" s="169"/>
      <c r="K172" s="161"/>
      <c r="M172" s="162" t="s">
        <v>156</v>
      </c>
      <c r="O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70" t="str">
        <f>C171</f>
        <v>209:14,34</v>
      </c>
      <c r="BE172" s="145"/>
      <c r="BF172" s="145"/>
      <c r="BG172" s="145"/>
      <c r="BH172" s="145"/>
      <c r="BI172" s="145"/>
    </row>
    <row r="173" spans="1:61" ht="12.75">
      <c r="A173" s="156"/>
      <c r="B173" s="157"/>
      <c r="C173" s="163" t="s">
        <v>132</v>
      </c>
      <c r="D173" s="164"/>
      <c r="E173" s="165">
        <v>19.45</v>
      </c>
      <c r="F173" s="166"/>
      <c r="G173" s="167"/>
      <c r="H173" s="168"/>
      <c r="I173" s="161"/>
      <c r="J173" s="169"/>
      <c r="K173" s="161"/>
      <c r="M173" s="162" t="s">
        <v>132</v>
      </c>
      <c r="O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70" t="str">
        <f>C172</f>
        <v>306:15,26</v>
      </c>
      <c r="BE173" s="145"/>
      <c r="BF173" s="145"/>
      <c r="BG173" s="145"/>
      <c r="BH173" s="145"/>
      <c r="BI173" s="145"/>
    </row>
    <row r="174" spans="1:61" ht="12.75">
      <c r="A174" s="156"/>
      <c r="B174" s="157"/>
      <c r="C174" s="163" t="s">
        <v>133</v>
      </c>
      <c r="D174" s="164"/>
      <c r="E174" s="165">
        <v>2.14</v>
      </c>
      <c r="F174" s="166"/>
      <c r="G174" s="167"/>
      <c r="H174" s="168"/>
      <c r="I174" s="161"/>
      <c r="J174" s="169"/>
      <c r="K174" s="161"/>
      <c r="M174" s="162" t="s">
        <v>133</v>
      </c>
      <c r="O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70" t="str">
        <f>C173</f>
        <v>401:19,45</v>
      </c>
      <c r="BE174" s="145"/>
      <c r="BF174" s="145"/>
      <c r="BG174" s="145"/>
      <c r="BH174" s="145"/>
      <c r="BI174" s="145"/>
    </row>
    <row r="175" spans="1:61" ht="12.75">
      <c r="A175" s="156"/>
      <c r="B175" s="157"/>
      <c r="C175" s="163" t="s">
        <v>134</v>
      </c>
      <c r="D175" s="164"/>
      <c r="E175" s="165">
        <v>2.53</v>
      </c>
      <c r="F175" s="166"/>
      <c r="G175" s="167"/>
      <c r="H175" s="168"/>
      <c r="I175" s="161"/>
      <c r="J175" s="169"/>
      <c r="K175" s="161"/>
      <c r="M175" s="162" t="s">
        <v>134</v>
      </c>
      <c r="O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70" t="str">
        <f>C174</f>
        <v>412:2,14</v>
      </c>
      <c r="BE175" s="145"/>
      <c r="BF175" s="145"/>
      <c r="BG175" s="145"/>
      <c r="BH175" s="145"/>
      <c r="BI175" s="145"/>
    </row>
    <row r="176" spans="1:104" ht="22.5">
      <c r="A176" s="146">
        <v>32</v>
      </c>
      <c r="B176" s="147" t="s">
        <v>231</v>
      </c>
      <c r="C176" s="148" t="s">
        <v>232</v>
      </c>
      <c r="D176" s="149" t="s">
        <v>50</v>
      </c>
      <c r="E176" s="150">
        <v>13.21</v>
      </c>
      <c r="F176" s="151">
        <v>0</v>
      </c>
      <c r="G176" s="152">
        <f>E176*F176</f>
        <v>0</v>
      </c>
      <c r="H176" s="153">
        <v>0.00034</v>
      </c>
      <c r="I176" s="154">
        <f>E176*H176</f>
        <v>0.0044914</v>
      </c>
      <c r="J176" s="153">
        <v>-0.545</v>
      </c>
      <c r="K176" s="154">
        <f>E176*J176</f>
        <v>-7.199450000000001</v>
      </c>
      <c r="O176" s="145"/>
      <c r="Z176" s="145"/>
      <c r="AA176" s="145">
        <v>1</v>
      </c>
      <c r="AB176" s="145">
        <v>1</v>
      </c>
      <c r="AC176" s="145">
        <v>1</v>
      </c>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55">
        <f>G176</f>
        <v>0</v>
      </c>
      <c r="BA176" s="145"/>
      <c r="BB176" s="145"/>
      <c r="BC176" s="145"/>
      <c r="BD176" s="145"/>
      <c r="BE176" s="145"/>
      <c r="BF176" s="145"/>
      <c r="BG176" s="145"/>
      <c r="BH176" s="145"/>
      <c r="BI176" s="145"/>
      <c r="CA176" s="145">
        <v>1</v>
      </c>
      <c r="CB176" s="145">
        <v>1</v>
      </c>
      <c r="CZ176" s="108">
        <v>1</v>
      </c>
    </row>
    <row r="177" spans="1:61" ht="12.75">
      <c r="A177" s="156"/>
      <c r="B177" s="157"/>
      <c r="C177" s="163" t="s">
        <v>84</v>
      </c>
      <c r="D177" s="164"/>
      <c r="E177" s="165">
        <v>0</v>
      </c>
      <c r="F177" s="166"/>
      <c r="G177" s="167"/>
      <c r="H177" s="168"/>
      <c r="I177" s="161"/>
      <c r="J177" s="169"/>
      <c r="K177" s="161"/>
      <c r="M177" s="162" t="s">
        <v>84</v>
      </c>
      <c r="O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70" t="str">
        <f>C176</f>
        <v xml:space="preserve">Přisekání plošné zdiva cihelného na MVC tl. 30 cm </v>
      </c>
      <c r="BE177" s="145"/>
      <c r="BF177" s="145"/>
      <c r="BG177" s="145"/>
      <c r="BH177" s="145"/>
      <c r="BI177" s="145"/>
    </row>
    <row r="178" spans="1:61" ht="12.75">
      <c r="A178" s="156"/>
      <c r="B178" s="157"/>
      <c r="C178" s="163" t="s">
        <v>85</v>
      </c>
      <c r="D178" s="164"/>
      <c r="E178" s="165">
        <v>1.6</v>
      </c>
      <c r="F178" s="166"/>
      <c r="G178" s="167"/>
      <c r="H178" s="168"/>
      <c r="I178" s="161"/>
      <c r="J178" s="169"/>
      <c r="K178" s="161"/>
      <c r="M178" s="162" t="s">
        <v>85</v>
      </c>
      <c r="O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70" t="str">
        <f>C177</f>
        <v>4NP:</v>
      </c>
      <c r="BE178" s="145"/>
      <c r="BF178" s="145"/>
      <c r="BG178" s="145"/>
      <c r="BH178" s="145"/>
      <c r="BI178" s="145"/>
    </row>
    <row r="179" spans="1:61" ht="12.75">
      <c r="A179" s="156"/>
      <c r="B179" s="157"/>
      <c r="C179" s="163" t="s">
        <v>86</v>
      </c>
      <c r="D179" s="164"/>
      <c r="E179" s="165">
        <v>0.63</v>
      </c>
      <c r="F179" s="166"/>
      <c r="G179" s="167"/>
      <c r="H179" s="168"/>
      <c r="I179" s="161"/>
      <c r="J179" s="169"/>
      <c r="K179" s="161"/>
      <c r="M179" s="162" t="s">
        <v>86</v>
      </c>
      <c r="O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70" t="str">
        <f>C178</f>
        <v>VYTAH:0,25*3,2*2</v>
      </c>
      <c r="BE179" s="145"/>
      <c r="BF179" s="145"/>
      <c r="BG179" s="145"/>
      <c r="BH179" s="145"/>
      <c r="BI179" s="145"/>
    </row>
    <row r="180" spans="1:61" ht="12.75">
      <c r="A180" s="156"/>
      <c r="B180" s="157"/>
      <c r="C180" s="163" t="s">
        <v>87</v>
      </c>
      <c r="D180" s="164"/>
      <c r="E180" s="165">
        <v>1.32</v>
      </c>
      <c r="F180" s="166"/>
      <c r="G180" s="167"/>
      <c r="H180" s="168"/>
      <c r="I180" s="161"/>
      <c r="J180" s="169"/>
      <c r="K180" s="161"/>
      <c r="M180" s="162" t="s">
        <v>87</v>
      </c>
      <c r="O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70" t="str">
        <f>C179</f>
        <v>5np:0,15*4,2</v>
      </c>
      <c r="BE180" s="145"/>
      <c r="BF180" s="145"/>
      <c r="BG180" s="145"/>
      <c r="BH180" s="145"/>
      <c r="BI180" s="145"/>
    </row>
    <row r="181" spans="1:61" ht="12.75">
      <c r="A181" s="156"/>
      <c r="B181" s="157"/>
      <c r="C181" s="163" t="s">
        <v>88</v>
      </c>
      <c r="D181" s="164"/>
      <c r="E181" s="165">
        <v>0</v>
      </c>
      <c r="F181" s="166"/>
      <c r="G181" s="167"/>
      <c r="H181" s="168"/>
      <c r="I181" s="161"/>
      <c r="J181" s="169"/>
      <c r="K181" s="161"/>
      <c r="M181" s="162" t="s">
        <v>88</v>
      </c>
      <c r="O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70" t="str">
        <f>C180</f>
        <v>dveře:2,2*0,6</v>
      </c>
      <c r="BE181" s="145"/>
      <c r="BF181" s="145"/>
      <c r="BG181" s="145"/>
      <c r="BH181" s="145"/>
      <c r="BI181" s="145"/>
    </row>
    <row r="182" spans="1:61" ht="12.75">
      <c r="A182" s="156"/>
      <c r="B182" s="157"/>
      <c r="C182" s="163" t="s">
        <v>89</v>
      </c>
      <c r="D182" s="164"/>
      <c r="E182" s="165">
        <v>5.52</v>
      </c>
      <c r="F182" s="166"/>
      <c r="G182" s="167"/>
      <c r="H182" s="168"/>
      <c r="I182" s="161"/>
      <c r="J182" s="169"/>
      <c r="K182" s="161"/>
      <c r="M182" s="162" t="s">
        <v>89</v>
      </c>
      <c r="O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70" t="str">
        <f>C181</f>
        <v>3NP:</v>
      </c>
      <c r="BE182" s="145"/>
      <c r="BF182" s="145"/>
      <c r="BG182" s="145"/>
      <c r="BH182" s="145"/>
      <c r="BI182" s="145"/>
    </row>
    <row r="183" spans="1:61" ht="12.75">
      <c r="A183" s="156"/>
      <c r="B183" s="157"/>
      <c r="C183" s="163" t="s">
        <v>233</v>
      </c>
      <c r="D183" s="164"/>
      <c r="E183" s="165">
        <v>4.14</v>
      </c>
      <c r="F183" s="166"/>
      <c r="G183" s="167"/>
      <c r="H183" s="168"/>
      <c r="I183" s="161"/>
      <c r="J183" s="169"/>
      <c r="K183" s="161"/>
      <c r="M183" s="162" t="s">
        <v>233</v>
      </c>
      <c r="O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70" t="str">
        <f>C182</f>
        <v>VYTAH:2,3*0,3*8</v>
      </c>
      <c r="BE183" s="145"/>
      <c r="BF183" s="145"/>
      <c r="BG183" s="145"/>
      <c r="BH183" s="145"/>
      <c r="BI183" s="145"/>
    </row>
    <row r="184" spans="1:104" ht="12.75">
      <c r="A184" s="146">
        <v>33</v>
      </c>
      <c r="B184" s="147" t="s">
        <v>234</v>
      </c>
      <c r="C184" s="148" t="s">
        <v>235</v>
      </c>
      <c r="D184" s="149" t="s">
        <v>208</v>
      </c>
      <c r="E184" s="150">
        <v>1</v>
      </c>
      <c r="F184" s="151">
        <v>0</v>
      </c>
      <c r="G184" s="152">
        <f>E184*F184</f>
        <v>0</v>
      </c>
      <c r="H184" s="153">
        <v>0</v>
      </c>
      <c r="I184" s="154">
        <f>E184*H184</f>
        <v>0</v>
      </c>
      <c r="J184" s="153">
        <v>-4</v>
      </c>
      <c r="K184" s="154">
        <f>E184*J184</f>
        <v>-4</v>
      </c>
      <c r="O184" s="145"/>
      <c r="Z184" s="145"/>
      <c r="AA184" s="145">
        <v>1</v>
      </c>
      <c r="AB184" s="145">
        <v>1</v>
      </c>
      <c r="AC184" s="145">
        <v>1</v>
      </c>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55">
        <f>G184</f>
        <v>0</v>
      </c>
      <c r="BA184" s="145"/>
      <c r="BB184" s="145"/>
      <c r="BC184" s="145"/>
      <c r="BD184" s="145"/>
      <c r="BE184" s="145"/>
      <c r="BF184" s="145"/>
      <c r="BG184" s="145"/>
      <c r="BH184" s="145"/>
      <c r="BI184" s="145"/>
      <c r="CA184" s="145">
        <v>1</v>
      </c>
      <c r="CB184" s="145">
        <v>1</v>
      </c>
      <c r="CZ184" s="108">
        <v>1</v>
      </c>
    </row>
    <row r="185" spans="1:61" ht="12.75">
      <c r="A185" s="156"/>
      <c r="B185" s="157"/>
      <c r="C185" s="158" t="s">
        <v>236</v>
      </c>
      <c r="D185" s="159"/>
      <c r="E185" s="159"/>
      <c r="F185" s="159"/>
      <c r="G185" s="160"/>
      <c r="I185" s="161"/>
      <c r="K185" s="161"/>
      <c r="L185" s="162" t="s">
        <v>236</v>
      </c>
      <c r="O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45"/>
      <c r="BE185" s="145"/>
      <c r="BF185" s="145"/>
      <c r="BG185" s="145"/>
      <c r="BH185" s="145"/>
      <c r="BI185" s="145"/>
    </row>
    <row r="186" spans="1:61" ht="12.75">
      <c r="A186" s="156"/>
      <c r="B186" s="157"/>
      <c r="C186" s="158" t="s">
        <v>237</v>
      </c>
      <c r="D186" s="159"/>
      <c r="E186" s="159"/>
      <c r="F186" s="159"/>
      <c r="G186" s="160"/>
      <c r="I186" s="161"/>
      <c r="K186" s="161"/>
      <c r="L186" s="162" t="s">
        <v>237</v>
      </c>
      <c r="O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45"/>
      <c r="BE186" s="145"/>
      <c r="BF186" s="145"/>
      <c r="BG186" s="145"/>
      <c r="BH186" s="145"/>
      <c r="BI186" s="145"/>
    </row>
    <row r="187" spans="1:61" ht="12.75">
      <c r="A187" s="156"/>
      <c r="B187" s="157"/>
      <c r="C187" s="158" t="s">
        <v>238</v>
      </c>
      <c r="D187" s="159"/>
      <c r="E187" s="159"/>
      <c r="F187" s="159"/>
      <c r="G187" s="160"/>
      <c r="I187" s="161"/>
      <c r="K187" s="161"/>
      <c r="L187" s="162" t="s">
        <v>238</v>
      </c>
      <c r="O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c r="BI187" s="145"/>
    </row>
    <row r="188" spans="1:61" ht="12.75">
      <c r="A188" s="156"/>
      <c r="B188" s="157"/>
      <c r="C188" s="158" t="s">
        <v>239</v>
      </c>
      <c r="D188" s="159"/>
      <c r="E188" s="159"/>
      <c r="F188" s="159"/>
      <c r="G188" s="160"/>
      <c r="I188" s="161"/>
      <c r="K188" s="161"/>
      <c r="L188" s="162" t="s">
        <v>239</v>
      </c>
      <c r="O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row>
    <row r="189" spans="1:61" ht="12.75">
      <c r="A189" s="156"/>
      <c r="B189" s="157"/>
      <c r="C189" s="158" t="s">
        <v>240</v>
      </c>
      <c r="D189" s="159"/>
      <c r="E189" s="159"/>
      <c r="F189" s="159"/>
      <c r="G189" s="160"/>
      <c r="I189" s="161"/>
      <c r="K189" s="161"/>
      <c r="L189" s="162" t="s">
        <v>240</v>
      </c>
      <c r="O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row>
    <row r="190" spans="1:104" ht="12.75">
      <c r="A190" s="146">
        <v>34</v>
      </c>
      <c r="B190" s="147" t="s">
        <v>241</v>
      </c>
      <c r="C190" s="148" t="s">
        <v>242</v>
      </c>
      <c r="D190" s="149" t="s">
        <v>208</v>
      </c>
      <c r="E190" s="150">
        <v>1</v>
      </c>
      <c r="F190" s="151">
        <v>0</v>
      </c>
      <c r="G190" s="152">
        <f>E190*F190</f>
        <v>0</v>
      </c>
      <c r="H190" s="153">
        <v>0</v>
      </c>
      <c r="I190" s="154">
        <f>E190*H190</f>
        <v>0</v>
      </c>
      <c r="J190" s="153"/>
      <c r="K190" s="154">
        <f>E190*J190</f>
        <v>0</v>
      </c>
      <c r="O190" s="145"/>
      <c r="Z190" s="145"/>
      <c r="AA190" s="145">
        <v>12</v>
      </c>
      <c r="AB190" s="145">
        <v>0</v>
      </c>
      <c r="AC190" s="145">
        <v>242</v>
      </c>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55">
        <f>G190</f>
        <v>0</v>
      </c>
      <c r="BA190" s="145"/>
      <c r="BB190" s="145"/>
      <c r="BC190" s="145"/>
      <c r="BD190" s="145"/>
      <c r="BE190" s="145"/>
      <c r="BF190" s="145"/>
      <c r="BG190" s="145"/>
      <c r="BH190" s="145"/>
      <c r="BI190" s="145"/>
      <c r="CA190" s="145">
        <v>12</v>
      </c>
      <c r="CB190" s="145">
        <v>0</v>
      </c>
      <c r="CZ190" s="108">
        <v>1</v>
      </c>
    </row>
    <row r="191" spans="1:61" ht="12.75">
      <c r="A191" s="156"/>
      <c r="B191" s="157"/>
      <c r="C191" s="158" t="s">
        <v>243</v>
      </c>
      <c r="D191" s="159"/>
      <c r="E191" s="159"/>
      <c r="F191" s="159"/>
      <c r="G191" s="160"/>
      <c r="I191" s="161"/>
      <c r="K191" s="161"/>
      <c r="L191" s="162" t="s">
        <v>243</v>
      </c>
      <c r="O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row>
    <row r="192" spans="1:104" ht="22.5">
      <c r="A192" s="146">
        <v>35</v>
      </c>
      <c r="B192" s="147" t="s">
        <v>244</v>
      </c>
      <c r="C192" s="148" t="s">
        <v>245</v>
      </c>
      <c r="D192" s="149" t="s">
        <v>50</v>
      </c>
      <c r="E192" s="150">
        <v>15.26</v>
      </c>
      <c r="F192" s="151">
        <v>0</v>
      </c>
      <c r="G192" s="152">
        <f>E192*F192</f>
        <v>0</v>
      </c>
      <c r="H192" s="153">
        <v>0</v>
      </c>
      <c r="I192" s="154">
        <f>E192*H192</f>
        <v>0</v>
      </c>
      <c r="J192" s="153"/>
      <c r="K192" s="154">
        <f>E192*J192</f>
        <v>0</v>
      </c>
      <c r="O192" s="145"/>
      <c r="Z192" s="145"/>
      <c r="AA192" s="145">
        <v>12</v>
      </c>
      <c r="AB192" s="145">
        <v>0</v>
      </c>
      <c r="AC192" s="145">
        <v>249</v>
      </c>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55">
        <f>G192</f>
        <v>0</v>
      </c>
      <c r="BA192" s="145"/>
      <c r="BB192" s="145"/>
      <c r="BC192" s="145"/>
      <c r="BD192" s="145"/>
      <c r="BE192" s="145"/>
      <c r="BF192" s="145"/>
      <c r="BG192" s="145"/>
      <c r="BH192" s="145"/>
      <c r="BI192" s="145"/>
      <c r="CA192" s="145">
        <v>12</v>
      </c>
      <c r="CB192" s="145">
        <v>0</v>
      </c>
      <c r="CZ192" s="108">
        <v>1</v>
      </c>
    </row>
    <row r="193" spans="1:61" ht="12.75">
      <c r="A193" s="156"/>
      <c r="B193" s="157"/>
      <c r="C193" s="158" t="s">
        <v>246</v>
      </c>
      <c r="D193" s="159"/>
      <c r="E193" s="159"/>
      <c r="F193" s="159"/>
      <c r="G193" s="160"/>
      <c r="I193" s="161"/>
      <c r="K193" s="161"/>
      <c r="L193" s="162" t="s">
        <v>246</v>
      </c>
      <c r="O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row>
    <row r="194" spans="1:61" ht="12.75">
      <c r="A194" s="156"/>
      <c r="B194" s="157"/>
      <c r="C194" s="158" t="s">
        <v>247</v>
      </c>
      <c r="D194" s="159"/>
      <c r="E194" s="159"/>
      <c r="F194" s="159"/>
      <c r="G194" s="160"/>
      <c r="I194" s="161"/>
      <c r="K194" s="161"/>
      <c r="L194" s="162" t="s">
        <v>247</v>
      </c>
      <c r="O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45"/>
      <c r="BE194" s="145"/>
      <c r="BF194" s="145"/>
      <c r="BG194" s="145"/>
      <c r="BH194" s="145"/>
      <c r="BI194" s="145"/>
    </row>
    <row r="195" spans="1:61" ht="12.75">
      <c r="A195" s="156"/>
      <c r="B195" s="157"/>
      <c r="C195" s="158" t="s">
        <v>248</v>
      </c>
      <c r="D195" s="159"/>
      <c r="E195" s="159"/>
      <c r="F195" s="159"/>
      <c r="G195" s="160"/>
      <c r="I195" s="161"/>
      <c r="K195" s="161"/>
      <c r="L195" s="162" t="s">
        <v>248</v>
      </c>
      <c r="O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45"/>
      <c r="BE195" s="145"/>
      <c r="BF195" s="145"/>
      <c r="BG195" s="145"/>
      <c r="BH195" s="145"/>
      <c r="BI195" s="145"/>
    </row>
    <row r="196" spans="1:61" ht="12.75">
      <c r="A196" s="156"/>
      <c r="B196" s="157"/>
      <c r="C196" s="158" t="s">
        <v>249</v>
      </c>
      <c r="D196" s="159"/>
      <c r="E196" s="159"/>
      <c r="F196" s="159"/>
      <c r="G196" s="160"/>
      <c r="I196" s="161"/>
      <c r="K196" s="161"/>
      <c r="L196" s="162" t="s">
        <v>249</v>
      </c>
      <c r="O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row>
    <row r="197" spans="1:61" ht="12.75">
      <c r="A197" s="156"/>
      <c r="B197" s="157"/>
      <c r="C197" s="158" t="s">
        <v>250</v>
      </c>
      <c r="D197" s="159"/>
      <c r="E197" s="159"/>
      <c r="F197" s="159"/>
      <c r="G197" s="160"/>
      <c r="I197" s="161"/>
      <c r="K197" s="161"/>
      <c r="L197" s="162" t="s">
        <v>250</v>
      </c>
      <c r="O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row>
    <row r="198" spans="1:61" ht="12.75">
      <c r="A198" s="171" t="s">
        <v>51</v>
      </c>
      <c r="B198" s="172" t="s">
        <v>220</v>
      </c>
      <c r="C198" s="173" t="s">
        <v>221</v>
      </c>
      <c r="D198" s="174"/>
      <c r="E198" s="175"/>
      <c r="F198" s="175"/>
      <c r="G198" s="176">
        <f>SUM(G160:G197)</f>
        <v>0</v>
      </c>
      <c r="H198" s="177"/>
      <c r="I198" s="176">
        <f>SUM(I160:I197)</f>
        <v>0.10403140000000001</v>
      </c>
      <c r="J198" s="178"/>
      <c r="K198" s="176">
        <f>SUM(K160:K197)</f>
        <v>-20.66185</v>
      </c>
      <c r="O198" s="145"/>
      <c r="X198" s="179">
        <f>K198</f>
        <v>-20.66185</v>
      </c>
      <c r="Y198" s="179">
        <f>I198</f>
        <v>0.10403140000000001</v>
      </c>
      <c r="Z198" s="155">
        <f>G198</f>
        <v>0</v>
      </c>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80"/>
      <c r="BB198" s="180"/>
      <c r="BC198" s="180"/>
      <c r="BD198" s="180"/>
      <c r="BE198" s="180"/>
      <c r="BF198" s="180"/>
      <c r="BG198" s="145"/>
      <c r="BH198" s="145"/>
      <c r="BI198" s="145"/>
    </row>
    <row r="199" spans="1:15" ht="14.25" customHeight="1">
      <c r="A199" s="135" t="s">
        <v>48</v>
      </c>
      <c r="B199" s="136" t="s">
        <v>251</v>
      </c>
      <c r="C199" s="137" t="s">
        <v>252</v>
      </c>
      <c r="D199" s="138"/>
      <c r="E199" s="139"/>
      <c r="F199" s="139"/>
      <c r="G199" s="140"/>
      <c r="H199" s="141"/>
      <c r="I199" s="142"/>
      <c r="J199" s="143"/>
      <c r="K199" s="144"/>
      <c r="O199" s="145"/>
    </row>
    <row r="200" spans="1:104" ht="22.5">
      <c r="A200" s="146">
        <v>36</v>
      </c>
      <c r="B200" s="147" t="s">
        <v>253</v>
      </c>
      <c r="C200" s="148" t="s">
        <v>254</v>
      </c>
      <c r="D200" s="149" t="s">
        <v>188</v>
      </c>
      <c r="E200" s="150">
        <v>5</v>
      </c>
      <c r="F200" s="151">
        <v>0</v>
      </c>
      <c r="G200" s="152">
        <f>E200*F200</f>
        <v>0</v>
      </c>
      <c r="H200" s="153">
        <v>0.00133</v>
      </c>
      <c r="I200" s="154">
        <f>E200*H200</f>
        <v>0.00665</v>
      </c>
      <c r="J200" s="153">
        <v>-0.207</v>
      </c>
      <c r="K200" s="154">
        <f>E200*J200</f>
        <v>-1.035</v>
      </c>
      <c r="O200" s="145"/>
      <c r="Z200" s="145"/>
      <c r="AA200" s="145">
        <v>1</v>
      </c>
      <c r="AB200" s="145">
        <v>1</v>
      </c>
      <c r="AC200" s="145">
        <v>1</v>
      </c>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55">
        <f>G200</f>
        <v>0</v>
      </c>
      <c r="BA200" s="145"/>
      <c r="BB200" s="145"/>
      <c r="BC200" s="145"/>
      <c r="BD200" s="145"/>
      <c r="BE200" s="145"/>
      <c r="BF200" s="145"/>
      <c r="BG200" s="145"/>
      <c r="BH200" s="145"/>
      <c r="BI200" s="145"/>
      <c r="CA200" s="145">
        <v>1</v>
      </c>
      <c r="CB200" s="145">
        <v>1</v>
      </c>
      <c r="CZ200" s="108">
        <v>1</v>
      </c>
    </row>
    <row r="201" spans="1:61" ht="12.75">
      <c r="A201" s="156"/>
      <c r="B201" s="157"/>
      <c r="C201" s="158" t="s">
        <v>255</v>
      </c>
      <c r="D201" s="159"/>
      <c r="E201" s="159"/>
      <c r="F201" s="159"/>
      <c r="G201" s="160"/>
      <c r="I201" s="161"/>
      <c r="K201" s="161"/>
      <c r="L201" s="162" t="s">
        <v>255</v>
      </c>
      <c r="O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row>
    <row r="202" spans="1:61" ht="12.75">
      <c r="A202" s="156"/>
      <c r="B202" s="157"/>
      <c r="C202" s="163" t="s">
        <v>115</v>
      </c>
      <c r="D202" s="164"/>
      <c r="E202" s="165">
        <v>0</v>
      </c>
      <c r="F202" s="166"/>
      <c r="G202" s="167"/>
      <c r="H202" s="168"/>
      <c r="I202" s="161"/>
      <c r="J202" s="169"/>
      <c r="K202" s="161"/>
      <c r="M202" s="162" t="s">
        <v>115</v>
      </c>
      <c r="O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70" t="str">
        <f>C201</f>
        <v>PŘEDPOKLAD MNOŽSTVÍ I VELIKOSTI</v>
      </c>
      <c r="BE202" s="145"/>
      <c r="BF202" s="145"/>
      <c r="BG202" s="145"/>
      <c r="BH202" s="145"/>
      <c r="BI202" s="145"/>
    </row>
    <row r="203" spans="1:61" ht="12.75">
      <c r="A203" s="156"/>
      <c r="B203" s="157"/>
      <c r="C203" s="163" t="s">
        <v>256</v>
      </c>
      <c r="D203" s="164"/>
      <c r="E203" s="165">
        <v>2</v>
      </c>
      <c r="F203" s="166"/>
      <c r="G203" s="167"/>
      <c r="H203" s="168"/>
      <c r="I203" s="161"/>
      <c r="J203" s="169"/>
      <c r="K203" s="161"/>
      <c r="M203" s="162">
        <v>2</v>
      </c>
      <c r="O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70" t="str">
        <f>C202</f>
        <v>4 NP:</v>
      </c>
      <c r="BE203" s="145"/>
      <c r="BF203" s="145"/>
      <c r="BG203" s="145"/>
      <c r="BH203" s="145"/>
      <c r="BI203" s="145"/>
    </row>
    <row r="204" spans="1:61" ht="12.75">
      <c r="A204" s="156"/>
      <c r="B204" s="157"/>
      <c r="C204" s="163" t="s">
        <v>177</v>
      </c>
      <c r="D204" s="164"/>
      <c r="E204" s="165">
        <v>0</v>
      </c>
      <c r="F204" s="166"/>
      <c r="G204" s="167"/>
      <c r="H204" s="168"/>
      <c r="I204" s="161"/>
      <c r="J204" s="169"/>
      <c r="K204" s="161"/>
      <c r="M204" s="162" t="s">
        <v>177</v>
      </c>
      <c r="O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70" t="str">
        <f>C203</f>
        <v>2</v>
      </c>
      <c r="BE204" s="145"/>
      <c r="BF204" s="145"/>
      <c r="BG204" s="145"/>
      <c r="BH204" s="145"/>
      <c r="BI204" s="145"/>
    </row>
    <row r="205" spans="1:61" ht="12.75">
      <c r="A205" s="156"/>
      <c r="B205" s="157"/>
      <c r="C205" s="163" t="s">
        <v>256</v>
      </c>
      <c r="D205" s="164"/>
      <c r="E205" s="165">
        <v>2</v>
      </c>
      <c r="F205" s="166"/>
      <c r="G205" s="167"/>
      <c r="H205" s="168"/>
      <c r="I205" s="161"/>
      <c r="J205" s="169"/>
      <c r="K205" s="161"/>
      <c r="M205" s="162">
        <v>2</v>
      </c>
      <c r="O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70" t="str">
        <f>C204</f>
        <v>5NP:</v>
      </c>
      <c r="BE205" s="145"/>
      <c r="BF205" s="145"/>
      <c r="BG205" s="145"/>
      <c r="BH205" s="145"/>
      <c r="BI205" s="145"/>
    </row>
    <row r="206" spans="1:61" ht="12.75">
      <c r="A206" s="156"/>
      <c r="B206" s="157"/>
      <c r="C206" s="163" t="s">
        <v>257</v>
      </c>
      <c r="D206" s="164"/>
      <c r="E206" s="165">
        <v>1</v>
      </c>
      <c r="F206" s="166"/>
      <c r="G206" s="167"/>
      <c r="H206" s="168"/>
      <c r="I206" s="161"/>
      <c r="J206" s="169"/>
      <c r="K206" s="161"/>
      <c r="M206" s="162" t="s">
        <v>257</v>
      </c>
      <c r="O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70" t="str">
        <f>C205</f>
        <v>2</v>
      </c>
      <c r="BE206" s="145"/>
      <c r="BF206" s="145"/>
      <c r="BG206" s="145"/>
      <c r="BH206" s="145"/>
      <c r="BI206" s="145"/>
    </row>
    <row r="207" spans="1:104" ht="12.75">
      <c r="A207" s="146">
        <v>37</v>
      </c>
      <c r="B207" s="147" t="s">
        <v>258</v>
      </c>
      <c r="C207" s="148" t="s">
        <v>259</v>
      </c>
      <c r="D207" s="149" t="s">
        <v>57</v>
      </c>
      <c r="E207" s="150">
        <v>10.245</v>
      </c>
      <c r="F207" s="151">
        <v>0</v>
      </c>
      <c r="G207" s="152">
        <f>E207*F207</f>
        <v>0</v>
      </c>
      <c r="H207" s="153">
        <v>0.00182</v>
      </c>
      <c r="I207" s="154">
        <f>E207*H207</f>
        <v>0.0186459</v>
      </c>
      <c r="J207" s="153">
        <v>-1.95</v>
      </c>
      <c r="K207" s="154">
        <f>E207*J207</f>
        <v>-19.977749999999997</v>
      </c>
      <c r="O207" s="145"/>
      <c r="Z207" s="145"/>
      <c r="AA207" s="145">
        <v>1</v>
      </c>
      <c r="AB207" s="145">
        <v>1</v>
      </c>
      <c r="AC207" s="145">
        <v>1</v>
      </c>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55">
        <f>G207</f>
        <v>0</v>
      </c>
      <c r="BA207" s="145"/>
      <c r="BB207" s="145"/>
      <c r="BC207" s="145"/>
      <c r="BD207" s="145"/>
      <c r="BE207" s="145"/>
      <c r="BF207" s="145"/>
      <c r="BG207" s="145"/>
      <c r="BH207" s="145"/>
      <c r="BI207" s="145"/>
      <c r="CA207" s="145">
        <v>1</v>
      </c>
      <c r="CB207" s="145">
        <v>1</v>
      </c>
      <c r="CZ207" s="108">
        <v>1</v>
      </c>
    </row>
    <row r="208" spans="1:61" ht="12.75">
      <c r="A208" s="156"/>
      <c r="B208" s="157"/>
      <c r="C208" s="158" t="s">
        <v>260</v>
      </c>
      <c r="D208" s="159"/>
      <c r="E208" s="159"/>
      <c r="F208" s="159"/>
      <c r="G208" s="160"/>
      <c r="I208" s="161"/>
      <c r="K208" s="161"/>
      <c r="L208" s="162" t="s">
        <v>260</v>
      </c>
      <c r="O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row>
    <row r="209" spans="1:61" ht="25.5">
      <c r="A209" s="156"/>
      <c r="B209" s="157"/>
      <c r="C209" s="163" t="s">
        <v>115</v>
      </c>
      <c r="D209" s="164"/>
      <c r="E209" s="165">
        <v>0</v>
      </c>
      <c r="F209" s="166"/>
      <c r="G209" s="167"/>
      <c r="H209" s="168"/>
      <c r="I209" s="161"/>
      <c r="J209" s="169"/>
      <c r="K209" s="161"/>
      <c r="M209" s="162" t="s">
        <v>115</v>
      </c>
      <c r="O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70" t="str">
        <f>C208</f>
        <v>Včetně pomocného lešení o výšce podlahy do 1900 mm a pro zatížení do 1,5 kPa  (150 kg/m2).</v>
      </c>
      <c r="BE209" s="145"/>
      <c r="BF209" s="145"/>
      <c r="BG209" s="145"/>
      <c r="BH209" s="145"/>
      <c r="BI209" s="145"/>
    </row>
    <row r="210" spans="1:61" ht="12.75">
      <c r="A210" s="156"/>
      <c r="B210" s="157"/>
      <c r="C210" s="163" t="s">
        <v>261</v>
      </c>
      <c r="D210" s="164"/>
      <c r="E210" s="165">
        <v>0.805</v>
      </c>
      <c r="F210" s="166"/>
      <c r="G210" s="167"/>
      <c r="H210" s="168"/>
      <c r="I210" s="161"/>
      <c r="J210" s="169"/>
      <c r="K210" s="161"/>
      <c r="M210" s="162" t="s">
        <v>261</v>
      </c>
      <c r="O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70" t="str">
        <f>C209</f>
        <v>4 NP:</v>
      </c>
      <c r="BE210" s="145"/>
      <c r="BF210" s="145"/>
      <c r="BG210" s="145"/>
      <c r="BH210" s="145"/>
      <c r="BI210" s="145"/>
    </row>
    <row r="211" spans="1:61" ht="12.75">
      <c r="A211" s="156"/>
      <c r="B211" s="157"/>
      <c r="C211" s="163" t="s">
        <v>262</v>
      </c>
      <c r="D211" s="164"/>
      <c r="E211" s="165">
        <v>1.61</v>
      </c>
      <c r="F211" s="166"/>
      <c r="G211" s="167"/>
      <c r="H211" s="168"/>
      <c r="I211" s="161"/>
      <c r="J211" s="169"/>
      <c r="K211" s="161"/>
      <c r="M211" s="162" t="s">
        <v>262</v>
      </c>
      <c r="O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70" t="str">
        <f>C210</f>
        <v>412:0,35*2,3*1,0</v>
      </c>
      <c r="BE211" s="145"/>
      <c r="BF211" s="145"/>
      <c r="BG211" s="145"/>
      <c r="BH211" s="145"/>
      <c r="BI211" s="145"/>
    </row>
    <row r="212" spans="1:61" ht="12.75">
      <c r="A212" s="156"/>
      <c r="B212" s="157"/>
      <c r="C212" s="163" t="s">
        <v>88</v>
      </c>
      <c r="D212" s="164"/>
      <c r="E212" s="165">
        <v>0</v>
      </c>
      <c r="F212" s="166"/>
      <c r="G212" s="167"/>
      <c r="H212" s="168"/>
      <c r="I212" s="161"/>
      <c r="J212" s="169"/>
      <c r="K212" s="161"/>
      <c r="M212" s="162" t="s">
        <v>88</v>
      </c>
      <c r="O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70" t="str">
        <f>C211</f>
        <v>413:0,35*2,3*1*2</v>
      </c>
      <c r="BE212" s="145"/>
      <c r="BF212" s="145"/>
      <c r="BG212" s="145"/>
      <c r="BH212" s="145"/>
      <c r="BI212" s="145"/>
    </row>
    <row r="213" spans="1:61" ht="12.75">
      <c r="A213" s="156"/>
      <c r="B213" s="157"/>
      <c r="C213" s="163" t="s">
        <v>263</v>
      </c>
      <c r="D213" s="164"/>
      <c r="E213" s="165">
        <v>3.915</v>
      </c>
      <c r="F213" s="166"/>
      <c r="G213" s="167"/>
      <c r="H213" s="168"/>
      <c r="I213" s="161"/>
      <c r="J213" s="169"/>
      <c r="K213" s="161"/>
      <c r="M213" s="162" t="s">
        <v>263</v>
      </c>
      <c r="O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70" t="str">
        <f>C212</f>
        <v>3NP:</v>
      </c>
      <c r="BE213" s="145"/>
      <c r="BF213" s="145"/>
      <c r="BG213" s="145"/>
      <c r="BH213" s="145"/>
      <c r="BI213" s="145"/>
    </row>
    <row r="214" spans="1:61" ht="12.75">
      <c r="A214" s="156"/>
      <c r="B214" s="157"/>
      <c r="C214" s="163" t="s">
        <v>180</v>
      </c>
      <c r="D214" s="164"/>
      <c r="E214" s="165">
        <v>0</v>
      </c>
      <c r="F214" s="166"/>
      <c r="G214" s="167"/>
      <c r="H214" s="168"/>
      <c r="I214" s="161"/>
      <c r="J214" s="169"/>
      <c r="K214" s="161"/>
      <c r="M214" s="162" t="s">
        <v>180</v>
      </c>
      <c r="O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70" t="str">
        <f>C213</f>
        <v>vytah:1,5*2,9*0,3*3</v>
      </c>
      <c r="BE214" s="145"/>
      <c r="BF214" s="145"/>
      <c r="BG214" s="145"/>
      <c r="BH214" s="145"/>
      <c r="BI214" s="145"/>
    </row>
    <row r="215" spans="1:61" ht="12.75">
      <c r="A215" s="156"/>
      <c r="B215" s="157"/>
      <c r="C215" s="163" t="s">
        <v>263</v>
      </c>
      <c r="D215" s="164"/>
      <c r="E215" s="165">
        <v>3.915</v>
      </c>
      <c r="F215" s="166"/>
      <c r="G215" s="167"/>
      <c r="H215" s="168"/>
      <c r="I215" s="161"/>
      <c r="J215" s="169"/>
      <c r="K215" s="161"/>
      <c r="M215" s="162" t="s">
        <v>263</v>
      </c>
      <c r="O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70" t="str">
        <f>C214</f>
        <v>2NP:</v>
      </c>
      <c r="BE215" s="145"/>
      <c r="BF215" s="145"/>
      <c r="BG215" s="145"/>
      <c r="BH215" s="145"/>
      <c r="BI215" s="145"/>
    </row>
    <row r="216" spans="1:104" ht="12.75">
      <c r="A216" s="146">
        <v>38</v>
      </c>
      <c r="B216" s="147" t="s">
        <v>264</v>
      </c>
      <c r="C216" s="148" t="s">
        <v>265</v>
      </c>
      <c r="D216" s="149" t="s">
        <v>188</v>
      </c>
      <c r="E216" s="150">
        <v>2</v>
      </c>
      <c r="F216" s="151">
        <v>0</v>
      </c>
      <c r="G216" s="152">
        <f>E216*F216</f>
        <v>0</v>
      </c>
      <c r="H216" s="153">
        <v>0</v>
      </c>
      <c r="I216" s="154">
        <f>E216*H216</f>
        <v>0</v>
      </c>
      <c r="J216" s="153">
        <v>-0.09</v>
      </c>
      <c r="K216" s="154">
        <f>E216*J216</f>
        <v>-0.18</v>
      </c>
      <c r="O216" s="145"/>
      <c r="Z216" s="145"/>
      <c r="AA216" s="145">
        <v>1</v>
      </c>
      <c r="AB216" s="145">
        <v>1</v>
      </c>
      <c r="AC216" s="145">
        <v>1</v>
      </c>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55">
        <f>G216</f>
        <v>0</v>
      </c>
      <c r="BA216" s="145"/>
      <c r="BB216" s="145"/>
      <c r="BC216" s="145"/>
      <c r="BD216" s="145"/>
      <c r="BE216" s="145"/>
      <c r="BF216" s="145"/>
      <c r="BG216" s="145"/>
      <c r="BH216" s="145"/>
      <c r="BI216" s="145"/>
      <c r="CA216" s="145">
        <v>1</v>
      </c>
      <c r="CB216" s="145">
        <v>1</v>
      </c>
      <c r="CZ216" s="108">
        <v>1</v>
      </c>
    </row>
    <row r="217" spans="1:61" ht="12.75">
      <c r="A217" s="156"/>
      <c r="B217" s="157"/>
      <c r="C217" s="163" t="s">
        <v>266</v>
      </c>
      <c r="D217" s="164"/>
      <c r="E217" s="165">
        <v>2</v>
      </c>
      <c r="F217" s="166"/>
      <c r="G217" s="167"/>
      <c r="H217" s="168"/>
      <c r="I217" s="161"/>
      <c r="J217" s="169"/>
      <c r="K217" s="161"/>
      <c r="M217" s="162" t="s">
        <v>266</v>
      </c>
      <c r="O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70" t="str">
        <f>C216</f>
        <v xml:space="preserve">Vybourání otv. stropy ŽB pl. 0,25 m2, tl. 15 cm </v>
      </c>
      <c r="BE217" s="145"/>
      <c r="BF217" s="145"/>
      <c r="BG217" s="145"/>
      <c r="BH217" s="145"/>
      <c r="BI217" s="145"/>
    </row>
    <row r="218" spans="1:104" ht="22.5">
      <c r="A218" s="146">
        <v>39</v>
      </c>
      <c r="B218" s="147" t="s">
        <v>267</v>
      </c>
      <c r="C218" s="148" t="s">
        <v>268</v>
      </c>
      <c r="D218" s="149" t="s">
        <v>188</v>
      </c>
      <c r="E218" s="150">
        <v>4</v>
      </c>
      <c r="F218" s="151">
        <v>0</v>
      </c>
      <c r="G218" s="152">
        <f>E218*F218</f>
        <v>0</v>
      </c>
      <c r="H218" s="153">
        <v>0.00091</v>
      </c>
      <c r="I218" s="154">
        <f>E218*H218</f>
        <v>0.00364</v>
      </c>
      <c r="J218" s="153">
        <v>-0.049</v>
      </c>
      <c r="K218" s="154">
        <f>E218*J218</f>
        <v>-0.196</v>
      </c>
      <c r="O218" s="145"/>
      <c r="Z218" s="145"/>
      <c r="AA218" s="145">
        <v>1</v>
      </c>
      <c r="AB218" s="145">
        <v>1</v>
      </c>
      <c r="AC218" s="145">
        <v>1</v>
      </c>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55">
        <f>G218</f>
        <v>0</v>
      </c>
      <c r="BA218" s="145"/>
      <c r="BB218" s="145"/>
      <c r="BC218" s="145"/>
      <c r="BD218" s="145"/>
      <c r="BE218" s="145"/>
      <c r="BF218" s="145"/>
      <c r="BG218" s="145"/>
      <c r="BH218" s="145"/>
      <c r="BI218" s="145"/>
      <c r="CA218" s="145">
        <v>1</v>
      </c>
      <c r="CB218" s="145">
        <v>1</v>
      </c>
      <c r="CZ218" s="108">
        <v>1</v>
      </c>
    </row>
    <row r="219" spans="1:61" ht="12.75">
      <c r="A219" s="156"/>
      <c r="B219" s="157"/>
      <c r="C219" s="163" t="s">
        <v>269</v>
      </c>
      <c r="D219" s="164"/>
      <c r="E219" s="165">
        <v>0</v>
      </c>
      <c r="F219" s="166"/>
      <c r="G219" s="167"/>
      <c r="H219" s="168"/>
      <c r="I219" s="161"/>
      <c r="J219" s="169"/>
      <c r="K219" s="161"/>
      <c r="M219" s="162" t="s">
        <v>269</v>
      </c>
      <c r="O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70" t="str">
        <f>C218</f>
        <v xml:space="preserve">Vysekání kapes zeď cih. MVC pl. 0,25 m2, hl. 15 cm </v>
      </c>
      <c r="BE219" s="145"/>
      <c r="BF219" s="145"/>
      <c r="BG219" s="145"/>
      <c r="BH219" s="145"/>
      <c r="BI219" s="145"/>
    </row>
    <row r="220" spans="1:61" ht="12.75">
      <c r="A220" s="156"/>
      <c r="B220" s="157"/>
      <c r="C220" s="163" t="s">
        <v>270</v>
      </c>
      <c r="D220" s="164"/>
      <c r="E220" s="165">
        <v>4</v>
      </c>
      <c r="F220" s="166"/>
      <c r="G220" s="167"/>
      <c r="H220" s="168"/>
      <c r="I220" s="161"/>
      <c r="J220" s="169"/>
      <c r="K220" s="161"/>
      <c r="M220" s="162" t="s">
        <v>270</v>
      </c>
      <c r="O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70" t="str">
        <f>C219</f>
        <v>5 np:</v>
      </c>
      <c r="BE220" s="145"/>
      <c r="BF220" s="145"/>
      <c r="BG220" s="145"/>
      <c r="BH220" s="145"/>
      <c r="BI220" s="145"/>
    </row>
    <row r="221" spans="1:104" ht="22.5">
      <c r="A221" s="146">
        <v>40</v>
      </c>
      <c r="B221" s="147" t="s">
        <v>271</v>
      </c>
      <c r="C221" s="148" t="s">
        <v>272</v>
      </c>
      <c r="D221" s="149" t="s">
        <v>188</v>
      </c>
      <c r="E221" s="150">
        <v>36</v>
      </c>
      <c r="F221" s="151">
        <v>0</v>
      </c>
      <c r="G221" s="152">
        <f>E221*F221</f>
        <v>0</v>
      </c>
      <c r="H221" s="153">
        <v>0.00091</v>
      </c>
      <c r="I221" s="154">
        <f>E221*H221</f>
        <v>0.03276</v>
      </c>
      <c r="J221" s="153">
        <v>-0.097</v>
      </c>
      <c r="K221" s="154">
        <f>E221*J221</f>
        <v>-3.492</v>
      </c>
      <c r="O221" s="145"/>
      <c r="Z221" s="145"/>
      <c r="AA221" s="145">
        <v>1</v>
      </c>
      <c r="AB221" s="145">
        <v>1</v>
      </c>
      <c r="AC221" s="145">
        <v>1</v>
      </c>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55">
        <f>G221</f>
        <v>0</v>
      </c>
      <c r="BA221" s="145"/>
      <c r="BB221" s="145"/>
      <c r="BC221" s="145"/>
      <c r="BD221" s="145"/>
      <c r="BE221" s="145"/>
      <c r="BF221" s="145"/>
      <c r="BG221" s="145"/>
      <c r="BH221" s="145"/>
      <c r="BI221" s="145"/>
      <c r="CA221" s="145">
        <v>1</v>
      </c>
      <c r="CB221" s="145">
        <v>1</v>
      </c>
      <c r="CZ221" s="108">
        <v>1</v>
      </c>
    </row>
    <row r="222" spans="1:61" ht="12.75">
      <c r="A222" s="156"/>
      <c r="B222" s="157"/>
      <c r="C222" s="163" t="s">
        <v>84</v>
      </c>
      <c r="D222" s="164"/>
      <c r="E222" s="165">
        <v>0</v>
      </c>
      <c r="F222" s="166"/>
      <c r="G222" s="167"/>
      <c r="H222" s="168"/>
      <c r="I222" s="161"/>
      <c r="J222" s="169"/>
      <c r="K222" s="161"/>
      <c r="M222" s="162" t="s">
        <v>84</v>
      </c>
      <c r="O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70" t="str">
        <f>C221</f>
        <v xml:space="preserve">Vysekání kapes zeď cih. MVC pl. 0,25 m2, hl. 30 cm </v>
      </c>
      <c r="BE222" s="145"/>
      <c r="BF222" s="145"/>
      <c r="BG222" s="145"/>
      <c r="BH222" s="145"/>
      <c r="BI222" s="145"/>
    </row>
    <row r="223" spans="1:61" ht="12.75">
      <c r="A223" s="156"/>
      <c r="B223" s="157"/>
      <c r="C223" s="163" t="s">
        <v>273</v>
      </c>
      <c r="D223" s="164"/>
      <c r="E223" s="165">
        <v>4</v>
      </c>
      <c r="F223" s="166"/>
      <c r="G223" s="167"/>
      <c r="H223" s="168"/>
      <c r="I223" s="161"/>
      <c r="J223" s="169"/>
      <c r="K223" s="161"/>
      <c r="M223" s="199">
        <v>17.169444444444444</v>
      </c>
      <c r="O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70" t="str">
        <f>C222</f>
        <v>4NP:</v>
      </c>
      <c r="BE223" s="145"/>
      <c r="BF223" s="145"/>
      <c r="BG223" s="145"/>
      <c r="BH223" s="145"/>
      <c r="BI223" s="145"/>
    </row>
    <row r="224" spans="1:61" ht="12.75">
      <c r="A224" s="156"/>
      <c r="B224" s="157"/>
      <c r="C224" s="163" t="s">
        <v>274</v>
      </c>
      <c r="D224" s="164"/>
      <c r="E224" s="165">
        <v>4</v>
      </c>
      <c r="F224" s="166"/>
      <c r="G224" s="167"/>
      <c r="H224" s="168"/>
      <c r="I224" s="161"/>
      <c r="J224" s="169"/>
      <c r="K224" s="161"/>
      <c r="M224" s="199">
        <v>16.961111111111112</v>
      </c>
      <c r="O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70" t="str">
        <f>C223</f>
        <v>412:4</v>
      </c>
      <c r="BE224" s="145"/>
      <c r="BF224" s="145"/>
      <c r="BG224" s="145"/>
      <c r="BH224" s="145"/>
      <c r="BI224" s="145"/>
    </row>
    <row r="225" spans="1:61" ht="12.75">
      <c r="A225" s="156"/>
      <c r="B225" s="157"/>
      <c r="C225" s="163" t="s">
        <v>275</v>
      </c>
      <c r="D225" s="164"/>
      <c r="E225" s="165">
        <v>4</v>
      </c>
      <c r="F225" s="166"/>
      <c r="G225" s="167"/>
      <c r="H225" s="168"/>
      <c r="I225" s="161"/>
      <c r="J225" s="169"/>
      <c r="K225" s="161"/>
      <c r="M225" s="199">
        <v>17.211111111111112</v>
      </c>
      <c r="O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70" t="str">
        <f>C224</f>
        <v>407:4</v>
      </c>
      <c r="BE225" s="145"/>
      <c r="BF225" s="145"/>
      <c r="BG225" s="145"/>
      <c r="BH225" s="145"/>
      <c r="BI225" s="145"/>
    </row>
    <row r="226" spans="1:61" ht="12.75">
      <c r="A226" s="156"/>
      <c r="B226" s="157"/>
      <c r="C226" s="163" t="s">
        <v>178</v>
      </c>
      <c r="D226" s="164"/>
      <c r="E226" s="165">
        <v>0</v>
      </c>
      <c r="F226" s="166"/>
      <c r="G226" s="167"/>
      <c r="H226" s="168"/>
      <c r="I226" s="161"/>
      <c r="J226" s="169"/>
      <c r="K226" s="161"/>
      <c r="M226" s="162" t="s">
        <v>178</v>
      </c>
      <c r="O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70" t="str">
        <f>C225</f>
        <v>413:4</v>
      </c>
      <c r="BE226" s="145"/>
      <c r="BF226" s="145"/>
      <c r="BG226" s="145"/>
      <c r="BH226" s="145"/>
      <c r="BI226" s="145"/>
    </row>
    <row r="227" spans="1:61" ht="12.75">
      <c r="A227" s="156"/>
      <c r="B227" s="157"/>
      <c r="C227" s="163" t="s">
        <v>276</v>
      </c>
      <c r="D227" s="164"/>
      <c r="E227" s="165">
        <v>8</v>
      </c>
      <c r="F227" s="166"/>
      <c r="G227" s="167"/>
      <c r="H227" s="168"/>
      <c r="I227" s="161"/>
      <c r="J227" s="169"/>
      <c r="K227" s="161"/>
      <c r="M227" s="199">
        <v>12.797222222222222</v>
      </c>
      <c r="O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70" t="str">
        <f>C226</f>
        <v>3np:</v>
      </c>
      <c r="BE227" s="145"/>
      <c r="BF227" s="145"/>
      <c r="BG227" s="145"/>
      <c r="BH227" s="145"/>
      <c r="BI227" s="145"/>
    </row>
    <row r="228" spans="1:61" ht="12.75">
      <c r="A228" s="156"/>
      <c r="B228" s="157"/>
      <c r="C228" s="163" t="s">
        <v>277</v>
      </c>
      <c r="D228" s="164"/>
      <c r="E228" s="165">
        <v>8</v>
      </c>
      <c r="F228" s="166"/>
      <c r="G228" s="167"/>
      <c r="H228" s="168"/>
      <c r="I228" s="161"/>
      <c r="J228" s="169"/>
      <c r="K228" s="161"/>
      <c r="M228" s="162" t="s">
        <v>277</v>
      </c>
      <c r="O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70" t="str">
        <f>C227</f>
        <v>307:8</v>
      </c>
      <c r="BE228" s="145"/>
      <c r="BF228" s="145"/>
      <c r="BG228" s="145"/>
      <c r="BH228" s="145"/>
      <c r="BI228" s="145"/>
    </row>
    <row r="229" spans="1:61" ht="12.75">
      <c r="A229" s="156"/>
      <c r="B229" s="157"/>
      <c r="C229" s="163" t="s">
        <v>278</v>
      </c>
      <c r="D229" s="164"/>
      <c r="E229" s="165">
        <v>8</v>
      </c>
      <c r="F229" s="166"/>
      <c r="G229" s="167"/>
      <c r="H229" s="168"/>
      <c r="I229" s="161"/>
      <c r="J229" s="169"/>
      <c r="K229" s="161"/>
      <c r="M229" s="162" t="s">
        <v>278</v>
      </c>
      <c r="O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70" t="str">
        <f>C228</f>
        <v>2NP:8</v>
      </c>
      <c r="BE229" s="145"/>
      <c r="BF229" s="145"/>
      <c r="BG229" s="145"/>
      <c r="BH229" s="145"/>
      <c r="BI229" s="145"/>
    </row>
    <row r="230" spans="1:104" ht="22.5">
      <c r="A230" s="146">
        <v>41</v>
      </c>
      <c r="B230" s="147" t="s">
        <v>279</v>
      </c>
      <c r="C230" s="148" t="s">
        <v>280</v>
      </c>
      <c r="D230" s="149" t="s">
        <v>281</v>
      </c>
      <c r="E230" s="150">
        <v>51.8</v>
      </c>
      <c r="F230" s="151">
        <v>0</v>
      </c>
      <c r="G230" s="152">
        <f>E230*F230</f>
        <v>0</v>
      </c>
      <c r="H230" s="153">
        <v>0</v>
      </c>
      <c r="I230" s="154">
        <f>E230*H230</f>
        <v>0</v>
      </c>
      <c r="J230" s="153">
        <v>-0.065</v>
      </c>
      <c r="K230" s="154">
        <f>E230*J230</f>
        <v>-3.367</v>
      </c>
      <c r="O230" s="145"/>
      <c r="Z230" s="145"/>
      <c r="AA230" s="145">
        <v>1</v>
      </c>
      <c r="AB230" s="145">
        <v>1</v>
      </c>
      <c r="AC230" s="145">
        <v>1</v>
      </c>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55">
        <f>G230</f>
        <v>0</v>
      </c>
      <c r="BA230" s="145"/>
      <c r="BB230" s="145"/>
      <c r="BC230" s="145"/>
      <c r="BD230" s="145"/>
      <c r="BE230" s="145"/>
      <c r="BF230" s="145"/>
      <c r="BG230" s="145"/>
      <c r="BH230" s="145"/>
      <c r="BI230" s="145"/>
      <c r="CA230" s="145">
        <v>1</v>
      </c>
      <c r="CB230" s="145">
        <v>1</v>
      </c>
      <c r="CZ230" s="108">
        <v>1</v>
      </c>
    </row>
    <row r="231" spans="1:61" ht="12.75">
      <c r="A231" s="156"/>
      <c r="B231" s="157"/>
      <c r="C231" s="163" t="s">
        <v>115</v>
      </c>
      <c r="D231" s="164"/>
      <c r="E231" s="165">
        <v>0</v>
      </c>
      <c r="F231" s="166"/>
      <c r="G231" s="167"/>
      <c r="H231" s="168"/>
      <c r="I231" s="161"/>
      <c r="J231" s="169"/>
      <c r="K231" s="161"/>
      <c r="M231" s="162" t="s">
        <v>115</v>
      </c>
      <c r="O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70" t="str">
        <f>C230</f>
        <v xml:space="preserve">Vysekání rýh zeď cihelná vtah. nosníků 15 x 25 cm </v>
      </c>
      <c r="BE231" s="145"/>
      <c r="BF231" s="145"/>
      <c r="BG231" s="145"/>
      <c r="BH231" s="145"/>
      <c r="BI231" s="145"/>
    </row>
    <row r="232" spans="1:61" ht="12.75">
      <c r="A232" s="156"/>
      <c r="B232" s="157"/>
      <c r="C232" s="163" t="s">
        <v>282</v>
      </c>
      <c r="D232" s="164"/>
      <c r="E232" s="165">
        <v>2</v>
      </c>
      <c r="F232" s="166"/>
      <c r="G232" s="167"/>
      <c r="H232" s="168"/>
      <c r="I232" s="161"/>
      <c r="J232" s="169"/>
      <c r="K232" s="161"/>
      <c r="M232" s="162" t="s">
        <v>282</v>
      </c>
      <c r="O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70" t="str">
        <f>C231</f>
        <v>4 NP:</v>
      </c>
      <c r="BE232" s="145"/>
      <c r="BF232" s="145"/>
      <c r="BG232" s="145"/>
      <c r="BH232" s="145"/>
      <c r="BI232" s="145"/>
    </row>
    <row r="233" spans="1:61" ht="12.75">
      <c r="A233" s="156"/>
      <c r="B233" s="157"/>
      <c r="C233" s="163" t="s">
        <v>283</v>
      </c>
      <c r="D233" s="164"/>
      <c r="E233" s="165">
        <v>2</v>
      </c>
      <c r="F233" s="166"/>
      <c r="G233" s="167"/>
      <c r="H233" s="168"/>
      <c r="I233" s="161"/>
      <c r="J233" s="169"/>
      <c r="K233" s="161"/>
      <c r="M233" s="162" t="s">
        <v>283</v>
      </c>
      <c r="O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70" t="str">
        <f>C232</f>
        <v>412:2*1</v>
      </c>
      <c r="BE233" s="145"/>
      <c r="BF233" s="145"/>
      <c r="BG233" s="145"/>
      <c r="BH233" s="145"/>
      <c r="BI233" s="145"/>
    </row>
    <row r="234" spans="1:61" ht="12.75">
      <c r="A234" s="156"/>
      <c r="B234" s="157"/>
      <c r="C234" s="163" t="s">
        <v>284</v>
      </c>
      <c r="D234" s="164"/>
      <c r="E234" s="165">
        <v>4</v>
      </c>
      <c r="F234" s="166"/>
      <c r="G234" s="167"/>
      <c r="H234" s="168"/>
      <c r="I234" s="161"/>
      <c r="J234" s="169"/>
      <c r="K234" s="161"/>
      <c r="M234" s="162" t="s">
        <v>284</v>
      </c>
      <c r="O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70" t="str">
        <f>C233</f>
        <v>407:2*1</v>
      </c>
      <c r="BE234" s="145"/>
      <c r="BF234" s="145"/>
      <c r="BG234" s="145"/>
      <c r="BH234" s="145"/>
      <c r="BI234" s="145"/>
    </row>
    <row r="235" spans="1:61" ht="12.75">
      <c r="A235" s="156"/>
      <c r="B235" s="157"/>
      <c r="C235" s="163" t="s">
        <v>226</v>
      </c>
      <c r="D235" s="164"/>
      <c r="E235" s="165">
        <v>0</v>
      </c>
      <c r="F235" s="166"/>
      <c r="G235" s="167"/>
      <c r="H235" s="168"/>
      <c r="I235" s="161"/>
      <c r="J235" s="169"/>
      <c r="K235" s="161"/>
      <c r="M235" s="162"/>
      <c r="O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70" t="str">
        <f>C234</f>
        <v>413:2*2</v>
      </c>
      <c r="BE235" s="145"/>
      <c r="BF235" s="145"/>
      <c r="BG235" s="145"/>
      <c r="BH235" s="145"/>
      <c r="BI235" s="145"/>
    </row>
    <row r="236" spans="1:61" ht="12.75">
      <c r="A236" s="156"/>
      <c r="B236" s="157"/>
      <c r="C236" s="163" t="s">
        <v>178</v>
      </c>
      <c r="D236" s="164"/>
      <c r="E236" s="165">
        <v>0</v>
      </c>
      <c r="F236" s="166"/>
      <c r="G236" s="167"/>
      <c r="H236" s="168"/>
      <c r="I236" s="161"/>
      <c r="J236" s="169"/>
      <c r="K236" s="161"/>
      <c r="M236" s="162" t="s">
        <v>178</v>
      </c>
      <c r="O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c r="BD236" s="170" t="str">
        <f>C235</f>
        <v/>
      </c>
      <c r="BE236" s="145"/>
      <c r="BF236" s="145"/>
      <c r="BG236" s="145"/>
      <c r="BH236" s="145"/>
      <c r="BI236" s="145"/>
    </row>
    <row r="237" spans="1:61" ht="12.75">
      <c r="A237" s="156"/>
      <c r="B237" s="157"/>
      <c r="C237" s="163" t="s">
        <v>285</v>
      </c>
      <c r="D237" s="164"/>
      <c r="E237" s="165">
        <v>16</v>
      </c>
      <c r="F237" s="166"/>
      <c r="G237" s="167"/>
      <c r="H237" s="168"/>
      <c r="I237" s="161"/>
      <c r="J237" s="169"/>
      <c r="K237" s="161"/>
      <c r="M237" s="162" t="s">
        <v>285</v>
      </c>
      <c r="O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70" t="str">
        <f>C236</f>
        <v>3np:</v>
      </c>
      <c r="BE237" s="145"/>
      <c r="BF237" s="145"/>
      <c r="BG237" s="145"/>
      <c r="BH237" s="145"/>
      <c r="BI237" s="145"/>
    </row>
    <row r="238" spans="1:61" ht="12.75">
      <c r="A238" s="156"/>
      <c r="B238" s="157"/>
      <c r="C238" s="163" t="s">
        <v>180</v>
      </c>
      <c r="D238" s="164"/>
      <c r="E238" s="165">
        <v>0</v>
      </c>
      <c r="F238" s="166"/>
      <c r="G238" s="167"/>
      <c r="H238" s="168"/>
      <c r="I238" s="161"/>
      <c r="J238" s="169"/>
      <c r="K238" s="161"/>
      <c r="M238" s="162" t="s">
        <v>180</v>
      </c>
      <c r="O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c r="BD238" s="170" t="str">
        <f>C237</f>
        <v>307:2*2*4</v>
      </c>
      <c r="BE238" s="145"/>
      <c r="BF238" s="145"/>
      <c r="BG238" s="145"/>
      <c r="BH238" s="145"/>
      <c r="BI238" s="145"/>
    </row>
    <row r="239" spans="1:61" ht="12.75">
      <c r="A239" s="156"/>
      <c r="B239" s="157"/>
      <c r="C239" s="163" t="s">
        <v>286</v>
      </c>
      <c r="D239" s="164"/>
      <c r="E239" s="165">
        <v>23</v>
      </c>
      <c r="F239" s="166"/>
      <c r="G239" s="167"/>
      <c r="H239" s="168"/>
      <c r="I239" s="161"/>
      <c r="J239" s="169"/>
      <c r="K239" s="161"/>
      <c r="M239" s="162" t="s">
        <v>286</v>
      </c>
      <c r="O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c r="BD239" s="170" t="str">
        <f>C238</f>
        <v>2NP:</v>
      </c>
      <c r="BE239" s="145"/>
      <c r="BF239" s="145"/>
      <c r="BG239" s="145"/>
      <c r="BH239" s="145"/>
      <c r="BI239" s="145"/>
    </row>
    <row r="240" spans="1:61" ht="12.75">
      <c r="A240" s="156"/>
      <c r="B240" s="157"/>
      <c r="C240" s="163" t="s">
        <v>287</v>
      </c>
      <c r="D240" s="164"/>
      <c r="E240" s="165">
        <v>0</v>
      </c>
      <c r="F240" s="166"/>
      <c r="G240" s="167"/>
      <c r="H240" s="168"/>
      <c r="I240" s="161"/>
      <c r="J240" s="169"/>
      <c r="K240" s="161"/>
      <c r="M240" s="162" t="s">
        <v>287</v>
      </c>
      <c r="O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70" t="str">
        <f>C239</f>
        <v>2,3*10</v>
      </c>
      <c r="BE240" s="145"/>
      <c r="BF240" s="145"/>
      <c r="BG240" s="145"/>
      <c r="BH240" s="145"/>
      <c r="BI240" s="145"/>
    </row>
    <row r="241" spans="1:61" ht="12.75">
      <c r="A241" s="156"/>
      <c r="B241" s="157"/>
      <c r="C241" s="163" t="s">
        <v>288</v>
      </c>
      <c r="D241" s="164"/>
      <c r="E241" s="165">
        <v>4.8</v>
      </c>
      <c r="F241" s="166"/>
      <c r="G241" s="167"/>
      <c r="H241" s="168"/>
      <c r="I241" s="161"/>
      <c r="J241" s="169"/>
      <c r="K241" s="161"/>
      <c r="M241" s="162" t="s">
        <v>288</v>
      </c>
      <c r="O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70" t="str">
        <f>C240</f>
        <v>1NP:</v>
      </c>
      <c r="BE241" s="145"/>
      <c r="BF241" s="145"/>
      <c r="BG241" s="145"/>
      <c r="BH241" s="145"/>
      <c r="BI241" s="145"/>
    </row>
    <row r="242" spans="1:104" ht="22.5">
      <c r="A242" s="146">
        <v>42</v>
      </c>
      <c r="B242" s="147" t="s">
        <v>289</v>
      </c>
      <c r="C242" s="148" t="s">
        <v>290</v>
      </c>
      <c r="D242" s="149" t="s">
        <v>281</v>
      </c>
      <c r="E242" s="150">
        <v>25</v>
      </c>
      <c r="F242" s="151">
        <v>0</v>
      </c>
      <c r="G242" s="152">
        <f>E242*F242</f>
        <v>0</v>
      </c>
      <c r="H242" s="153">
        <v>0.02365</v>
      </c>
      <c r="I242" s="154">
        <f>E242*H242</f>
        <v>0.59125</v>
      </c>
      <c r="J242" s="153">
        <v>0</v>
      </c>
      <c r="K242" s="154">
        <f>E242*J242</f>
        <v>0</v>
      </c>
      <c r="O242" s="145"/>
      <c r="Z242" s="145"/>
      <c r="AA242" s="145">
        <v>1</v>
      </c>
      <c r="AB242" s="145">
        <v>1</v>
      </c>
      <c r="AC242" s="145">
        <v>1</v>
      </c>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55">
        <f>G242</f>
        <v>0</v>
      </c>
      <c r="BA242" s="145"/>
      <c r="BB242" s="145"/>
      <c r="BC242" s="145"/>
      <c r="BD242" s="145"/>
      <c r="BE242" s="145"/>
      <c r="BF242" s="145"/>
      <c r="BG242" s="145"/>
      <c r="BH242" s="145"/>
      <c r="BI242" s="145"/>
      <c r="CA242" s="145">
        <v>1</v>
      </c>
      <c r="CB242" s="145">
        <v>1</v>
      </c>
      <c r="CZ242" s="108">
        <v>1</v>
      </c>
    </row>
    <row r="243" spans="1:61" ht="12.75">
      <c r="A243" s="156"/>
      <c r="B243" s="157"/>
      <c r="C243" s="163" t="s">
        <v>291</v>
      </c>
      <c r="D243" s="164"/>
      <c r="E243" s="165">
        <v>25</v>
      </c>
      <c r="F243" s="166"/>
      <c r="G243" s="167"/>
      <c r="H243" s="168"/>
      <c r="I243" s="161"/>
      <c r="J243" s="169"/>
      <c r="K243" s="161"/>
      <c r="M243" s="162" t="s">
        <v>291</v>
      </c>
      <c r="O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145"/>
      <c r="BB243" s="145"/>
      <c r="BC243" s="145"/>
      <c r="BD243" s="170" t="str">
        <f>C242</f>
        <v xml:space="preserve">Jednořad.podchycení stropů do 3,5 m,do 1000 kg/m </v>
      </c>
      <c r="BE243" s="145"/>
      <c r="BF243" s="145"/>
      <c r="BG243" s="145"/>
      <c r="BH243" s="145"/>
      <c r="BI243" s="145"/>
    </row>
    <row r="244" spans="1:104" ht="12.75">
      <c r="A244" s="146">
        <v>43</v>
      </c>
      <c r="B244" s="147" t="s">
        <v>292</v>
      </c>
      <c r="C244" s="148" t="s">
        <v>293</v>
      </c>
      <c r="D244" s="149" t="s">
        <v>208</v>
      </c>
      <c r="E244" s="150">
        <v>1</v>
      </c>
      <c r="F244" s="151">
        <v>0</v>
      </c>
      <c r="G244" s="152">
        <f>E244*F244</f>
        <v>0</v>
      </c>
      <c r="H244" s="153">
        <v>0</v>
      </c>
      <c r="I244" s="154">
        <f>E244*H244</f>
        <v>0</v>
      </c>
      <c r="J244" s="153"/>
      <c r="K244" s="154">
        <f>E244*J244</f>
        <v>0</v>
      </c>
      <c r="O244" s="145"/>
      <c r="Z244" s="145"/>
      <c r="AA244" s="145">
        <v>12</v>
      </c>
      <c r="AB244" s="145">
        <v>0</v>
      </c>
      <c r="AC244" s="145">
        <v>266</v>
      </c>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55">
        <f>G244</f>
        <v>0</v>
      </c>
      <c r="BA244" s="145"/>
      <c r="BB244" s="145"/>
      <c r="BC244" s="145"/>
      <c r="BD244" s="145"/>
      <c r="BE244" s="145"/>
      <c r="BF244" s="145"/>
      <c r="BG244" s="145"/>
      <c r="BH244" s="145"/>
      <c r="BI244" s="145"/>
      <c r="CA244" s="145">
        <v>12</v>
      </c>
      <c r="CB244" s="145">
        <v>0</v>
      </c>
      <c r="CZ244" s="108">
        <v>1</v>
      </c>
    </row>
    <row r="245" spans="1:61" ht="12.75">
      <c r="A245" s="156"/>
      <c r="B245" s="157"/>
      <c r="C245" s="158" t="s">
        <v>294</v>
      </c>
      <c r="D245" s="159"/>
      <c r="E245" s="159"/>
      <c r="F245" s="159"/>
      <c r="G245" s="160"/>
      <c r="I245" s="161"/>
      <c r="K245" s="161"/>
      <c r="L245" s="162" t="s">
        <v>294</v>
      </c>
      <c r="O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row>
    <row r="246" spans="1:61" ht="12.75">
      <c r="A246" s="156"/>
      <c r="B246" s="157"/>
      <c r="C246" s="158" t="s">
        <v>295</v>
      </c>
      <c r="D246" s="159"/>
      <c r="E246" s="159"/>
      <c r="F246" s="159"/>
      <c r="G246" s="160"/>
      <c r="I246" s="161"/>
      <c r="K246" s="161"/>
      <c r="L246" s="162" t="s">
        <v>295</v>
      </c>
      <c r="O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45"/>
      <c r="BC246" s="145"/>
      <c r="BD246" s="145"/>
      <c r="BE246" s="145"/>
      <c r="BF246" s="145"/>
      <c r="BG246" s="145"/>
      <c r="BH246" s="145"/>
      <c r="BI246" s="145"/>
    </row>
    <row r="247" spans="1:61" ht="12.75">
      <c r="A247" s="156"/>
      <c r="B247" s="157"/>
      <c r="C247" s="158" t="s">
        <v>296</v>
      </c>
      <c r="D247" s="159"/>
      <c r="E247" s="159"/>
      <c r="F247" s="159"/>
      <c r="G247" s="160"/>
      <c r="I247" s="161"/>
      <c r="K247" s="161"/>
      <c r="L247" s="162" t="s">
        <v>296</v>
      </c>
      <c r="O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45"/>
      <c r="BC247" s="145"/>
      <c r="BD247" s="145"/>
      <c r="BE247" s="145"/>
      <c r="BF247" s="145"/>
      <c r="BG247" s="145"/>
      <c r="BH247" s="145"/>
      <c r="BI247" s="145"/>
    </row>
    <row r="248" spans="1:61" ht="12.75">
      <c r="A248" s="156"/>
      <c r="B248" s="157"/>
      <c r="C248" s="158" t="s">
        <v>297</v>
      </c>
      <c r="D248" s="159"/>
      <c r="E248" s="159"/>
      <c r="F248" s="159"/>
      <c r="G248" s="160"/>
      <c r="I248" s="161"/>
      <c r="K248" s="161"/>
      <c r="L248" s="162" t="s">
        <v>297</v>
      </c>
      <c r="O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row>
    <row r="249" spans="1:61" ht="12.75">
      <c r="A249" s="156"/>
      <c r="B249" s="157"/>
      <c r="C249" s="158" t="s">
        <v>298</v>
      </c>
      <c r="D249" s="159"/>
      <c r="E249" s="159"/>
      <c r="F249" s="159"/>
      <c r="G249" s="160"/>
      <c r="I249" s="161"/>
      <c r="K249" s="161"/>
      <c r="L249" s="162" t="s">
        <v>298</v>
      </c>
      <c r="O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row>
    <row r="250" spans="1:61" ht="12.75">
      <c r="A250" s="156"/>
      <c r="B250" s="157"/>
      <c r="C250" s="158" t="s">
        <v>299</v>
      </c>
      <c r="D250" s="159"/>
      <c r="E250" s="159"/>
      <c r="F250" s="159"/>
      <c r="G250" s="160"/>
      <c r="I250" s="161"/>
      <c r="K250" s="161"/>
      <c r="L250" s="162" t="s">
        <v>299</v>
      </c>
      <c r="O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row>
    <row r="251" spans="1:61" ht="12.75">
      <c r="A251" s="156"/>
      <c r="B251" s="157"/>
      <c r="C251" s="158" t="s">
        <v>300</v>
      </c>
      <c r="D251" s="159"/>
      <c r="E251" s="159"/>
      <c r="F251" s="159"/>
      <c r="G251" s="160"/>
      <c r="I251" s="161"/>
      <c r="K251" s="161"/>
      <c r="L251" s="162" t="s">
        <v>300</v>
      </c>
      <c r="O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c r="BB251" s="145"/>
      <c r="BC251" s="145"/>
      <c r="BD251" s="145"/>
      <c r="BE251" s="145"/>
      <c r="BF251" s="145"/>
      <c r="BG251" s="145"/>
      <c r="BH251" s="145"/>
      <c r="BI251" s="145"/>
    </row>
    <row r="252" spans="1:61" ht="12.75">
      <c r="A252" s="156"/>
      <c r="B252" s="157"/>
      <c r="C252" s="158" t="s">
        <v>301</v>
      </c>
      <c r="D252" s="159"/>
      <c r="E252" s="159"/>
      <c r="F252" s="159"/>
      <c r="G252" s="160"/>
      <c r="I252" s="161"/>
      <c r="K252" s="161"/>
      <c r="L252" s="162" t="s">
        <v>301</v>
      </c>
      <c r="O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145"/>
      <c r="BB252" s="145"/>
      <c r="BC252" s="145"/>
      <c r="BD252" s="145"/>
      <c r="BE252" s="145"/>
      <c r="BF252" s="145"/>
      <c r="BG252" s="145"/>
      <c r="BH252" s="145"/>
      <c r="BI252" s="145"/>
    </row>
    <row r="253" spans="1:61" ht="12.75">
      <c r="A253" s="171" t="s">
        <v>51</v>
      </c>
      <c r="B253" s="172" t="s">
        <v>251</v>
      </c>
      <c r="C253" s="173" t="s">
        <v>252</v>
      </c>
      <c r="D253" s="174"/>
      <c r="E253" s="175"/>
      <c r="F253" s="175"/>
      <c r="G253" s="176">
        <f>SUM(G199:G252)</f>
        <v>0</v>
      </c>
      <c r="H253" s="177"/>
      <c r="I253" s="176">
        <f>SUM(I199:I252)</f>
        <v>0.6529459000000001</v>
      </c>
      <c r="J253" s="178"/>
      <c r="K253" s="176">
        <f>SUM(K199:K252)</f>
        <v>-28.24775</v>
      </c>
      <c r="O253" s="145"/>
      <c r="X253" s="179">
        <f>K253</f>
        <v>-28.24775</v>
      </c>
      <c r="Y253" s="179">
        <f>I253</f>
        <v>0.6529459000000001</v>
      </c>
      <c r="Z253" s="155">
        <f>G253</f>
        <v>0</v>
      </c>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80"/>
      <c r="BB253" s="180"/>
      <c r="BC253" s="180"/>
      <c r="BD253" s="180"/>
      <c r="BE253" s="180"/>
      <c r="BF253" s="180"/>
      <c r="BG253" s="145"/>
      <c r="BH253" s="145"/>
      <c r="BI253" s="145"/>
    </row>
    <row r="254" spans="1:15" ht="14.25" customHeight="1">
      <c r="A254" s="135" t="s">
        <v>48</v>
      </c>
      <c r="B254" s="136" t="s">
        <v>302</v>
      </c>
      <c r="C254" s="137" t="s">
        <v>303</v>
      </c>
      <c r="D254" s="138"/>
      <c r="E254" s="139"/>
      <c r="F254" s="139"/>
      <c r="G254" s="140"/>
      <c r="H254" s="141"/>
      <c r="I254" s="142"/>
      <c r="J254" s="143"/>
      <c r="K254" s="144"/>
      <c r="O254" s="145"/>
    </row>
    <row r="255" spans="1:104" ht="12.75">
      <c r="A255" s="146">
        <v>44</v>
      </c>
      <c r="B255" s="147" t="s">
        <v>304</v>
      </c>
      <c r="C255" s="148" t="s">
        <v>305</v>
      </c>
      <c r="D255" s="149" t="s">
        <v>68</v>
      </c>
      <c r="E255" s="150">
        <v>29.138052446</v>
      </c>
      <c r="F255" s="151">
        <v>0</v>
      </c>
      <c r="G255" s="152">
        <f>E255*F255</f>
        <v>0</v>
      </c>
      <c r="H255" s="153">
        <v>0</v>
      </c>
      <c r="I255" s="154">
        <f>E255*H255</f>
        <v>0</v>
      </c>
      <c r="J255" s="153"/>
      <c r="K255" s="154">
        <f>E255*J255</f>
        <v>0</v>
      </c>
      <c r="O255" s="145"/>
      <c r="Z255" s="145"/>
      <c r="AA255" s="145">
        <v>7</v>
      </c>
      <c r="AB255" s="145">
        <v>1</v>
      </c>
      <c r="AC255" s="145">
        <v>2</v>
      </c>
      <c r="AD255" s="145"/>
      <c r="AE255" s="145"/>
      <c r="AF255" s="145"/>
      <c r="AG255" s="145"/>
      <c r="AH255" s="145"/>
      <c r="AI255" s="145"/>
      <c r="AJ255" s="145"/>
      <c r="AK255" s="145"/>
      <c r="AL255" s="145"/>
      <c r="AM255" s="145"/>
      <c r="AN255" s="145"/>
      <c r="AO255" s="145"/>
      <c r="AP255" s="145"/>
      <c r="AQ255" s="145"/>
      <c r="AR255" s="145"/>
      <c r="AS255" s="145"/>
      <c r="AT255" s="145"/>
      <c r="AU255" s="145"/>
      <c r="AV255" s="145"/>
      <c r="AW255" s="145"/>
      <c r="AX255" s="145"/>
      <c r="AY255" s="145"/>
      <c r="AZ255" s="155">
        <f>G255</f>
        <v>0</v>
      </c>
      <c r="BA255" s="145"/>
      <c r="BB255" s="145"/>
      <c r="BC255" s="145"/>
      <c r="BD255" s="145"/>
      <c r="BE255" s="145"/>
      <c r="BF255" s="145"/>
      <c r="BG255" s="145"/>
      <c r="BH255" s="145"/>
      <c r="BI255" s="145"/>
      <c r="CA255" s="145">
        <v>7</v>
      </c>
      <c r="CB255" s="145">
        <v>1</v>
      </c>
      <c r="CZ255" s="108">
        <v>1</v>
      </c>
    </row>
    <row r="256" spans="1:61" ht="12.75">
      <c r="A256" s="171" t="s">
        <v>51</v>
      </c>
      <c r="B256" s="172" t="s">
        <v>302</v>
      </c>
      <c r="C256" s="173" t="s">
        <v>303</v>
      </c>
      <c r="D256" s="174"/>
      <c r="E256" s="175"/>
      <c r="F256" s="175"/>
      <c r="G256" s="176">
        <f>SUM(G254:G255)</f>
        <v>0</v>
      </c>
      <c r="H256" s="177"/>
      <c r="I256" s="176">
        <f>SUM(I254:I255)</f>
        <v>0</v>
      </c>
      <c r="J256" s="178"/>
      <c r="K256" s="176">
        <f>SUM(K254:K255)</f>
        <v>0</v>
      </c>
      <c r="O256" s="145"/>
      <c r="X256" s="179">
        <f>K256</f>
        <v>0</v>
      </c>
      <c r="Y256" s="179">
        <f>I256</f>
        <v>0</v>
      </c>
      <c r="Z256" s="155">
        <f>G256</f>
        <v>0</v>
      </c>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80"/>
      <c r="BB256" s="180"/>
      <c r="BC256" s="180"/>
      <c r="BD256" s="180"/>
      <c r="BE256" s="180"/>
      <c r="BF256" s="180"/>
      <c r="BG256" s="145"/>
      <c r="BH256" s="145"/>
      <c r="BI256" s="145"/>
    </row>
    <row r="257" spans="1:15" ht="14.25" customHeight="1">
      <c r="A257" s="135" t="s">
        <v>48</v>
      </c>
      <c r="B257" s="136" t="s">
        <v>306</v>
      </c>
      <c r="C257" s="137" t="s">
        <v>307</v>
      </c>
      <c r="D257" s="138"/>
      <c r="E257" s="139"/>
      <c r="F257" s="139"/>
      <c r="G257" s="140"/>
      <c r="H257" s="141"/>
      <c r="I257" s="142"/>
      <c r="J257" s="143"/>
      <c r="K257" s="144"/>
      <c r="O257" s="145"/>
    </row>
    <row r="258" spans="1:104" ht="22.5">
      <c r="A258" s="146">
        <v>45</v>
      </c>
      <c r="B258" s="147" t="s">
        <v>308</v>
      </c>
      <c r="C258" s="148" t="s">
        <v>309</v>
      </c>
      <c r="D258" s="149" t="s">
        <v>50</v>
      </c>
      <c r="E258" s="150">
        <v>59.9</v>
      </c>
      <c r="F258" s="151">
        <v>0</v>
      </c>
      <c r="G258" s="152">
        <f>E258*F258</f>
        <v>0</v>
      </c>
      <c r="H258" s="153">
        <v>0.00083</v>
      </c>
      <c r="I258" s="154">
        <f>E258*H258</f>
        <v>0.049717</v>
      </c>
      <c r="J258" s="153">
        <v>0</v>
      </c>
      <c r="K258" s="154">
        <f>E258*J258</f>
        <v>0</v>
      </c>
      <c r="O258" s="145"/>
      <c r="Z258" s="145"/>
      <c r="AA258" s="145">
        <v>1</v>
      </c>
      <c r="AB258" s="145">
        <v>7</v>
      </c>
      <c r="AC258" s="145">
        <v>7</v>
      </c>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55">
        <f>G258</f>
        <v>0</v>
      </c>
      <c r="BA258" s="145"/>
      <c r="BB258" s="145"/>
      <c r="BC258" s="145"/>
      <c r="BD258" s="145"/>
      <c r="BE258" s="145"/>
      <c r="BF258" s="145"/>
      <c r="BG258" s="145"/>
      <c r="BH258" s="145"/>
      <c r="BI258" s="145"/>
      <c r="CA258" s="145">
        <v>1</v>
      </c>
      <c r="CB258" s="145">
        <v>7</v>
      </c>
      <c r="CZ258" s="108">
        <v>2</v>
      </c>
    </row>
    <row r="259" spans="1:104" ht="22.5">
      <c r="A259" s="146">
        <v>46</v>
      </c>
      <c r="B259" s="147" t="s">
        <v>308</v>
      </c>
      <c r="C259" s="148" t="s">
        <v>309</v>
      </c>
      <c r="D259" s="149" t="s">
        <v>50</v>
      </c>
      <c r="E259" s="150">
        <v>5.43</v>
      </c>
      <c r="F259" s="151">
        <v>0</v>
      </c>
      <c r="G259" s="152">
        <f>E259*F259</f>
        <v>0</v>
      </c>
      <c r="H259" s="153">
        <v>0.00083</v>
      </c>
      <c r="I259" s="154">
        <f>E259*H259</f>
        <v>0.0045068999999999994</v>
      </c>
      <c r="J259" s="153">
        <v>0</v>
      </c>
      <c r="K259" s="154">
        <f>E259*J259</f>
        <v>0</v>
      </c>
      <c r="O259" s="145"/>
      <c r="Z259" s="145"/>
      <c r="AA259" s="145">
        <v>1</v>
      </c>
      <c r="AB259" s="145">
        <v>7</v>
      </c>
      <c r="AC259" s="145">
        <v>7</v>
      </c>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55">
        <f>G259</f>
        <v>0</v>
      </c>
      <c r="BA259" s="145"/>
      <c r="BB259" s="145"/>
      <c r="BC259" s="145"/>
      <c r="BD259" s="145"/>
      <c r="BE259" s="145"/>
      <c r="BF259" s="145"/>
      <c r="BG259" s="145"/>
      <c r="BH259" s="145"/>
      <c r="BI259" s="145"/>
      <c r="CA259" s="145">
        <v>1</v>
      </c>
      <c r="CB259" s="145">
        <v>7</v>
      </c>
      <c r="CZ259" s="108">
        <v>2</v>
      </c>
    </row>
    <row r="260" spans="1:61" ht="25.5">
      <c r="A260" s="156"/>
      <c r="B260" s="157"/>
      <c r="C260" s="163" t="s">
        <v>135</v>
      </c>
      <c r="D260" s="164"/>
      <c r="E260" s="165">
        <v>5.43</v>
      </c>
      <c r="F260" s="166"/>
      <c r="G260" s="167"/>
      <c r="H260" s="168"/>
      <c r="I260" s="161"/>
      <c r="J260" s="169"/>
      <c r="K260" s="161"/>
      <c r="M260" s="162" t="s">
        <v>135</v>
      </c>
      <c r="O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45"/>
      <c r="AT260" s="145"/>
      <c r="AU260" s="145"/>
      <c r="AV260" s="145"/>
      <c r="AW260" s="145"/>
      <c r="AX260" s="145"/>
      <c r="AY260" s="145"/>
      <c r="AZ260" s="145"/>
      <c r="BA260" s="145"/>
      <c r="BB260" s="145"/>
      <c r="BC260" s="145"/>
      <c r="BD260" s="170" t="str">
        <f>C259</f>
        <v>Izolace tepelné stropů rovných spodem, drátem 2 vrstvy - materiál ve specifikaci</v>
      </c>
      <c r="BE260" s="145"/>
      <c r="BF260" s="145"/>
      <c r="BG260" s="145"/>
      <c r="BH260" s="145"/>
      <c r="BI260" s="145"/>
    </row>
    <row r="261" spans="1:104" ht="12.75">
      <c r="A261" s="146">
        <v>47</v>
      </c>
      <c r="B261" s="147" t="s">
        <v>310</v>
      </c>
      <c r="C261" s="148" t="s">
        <v>311</v>
      </c>
      <c r="D261" s="149" t="s">
        <v>188</v>
      </c>
      <c r="E261" s="150">
        <v>1</v>
      </c>
      <c r="F261" s="151">
        <v>0</v>
      </c>
      <c r="G261" s="152">
        <f>E261*F261</f>
        <v>0</v>
      </c>
      <c r="H261" s="153">
        <v>0</v>
      </c>
      <c r="I261" s="154">
        <f>E261*H261</f>
        <v>0</v>
      </c>
      <c r="J261" s="153"/>
      <c r="K261" s="154">
        <f>E261*J261</f>
        <v>0</v>
      </c>
      <c r="O261" s="145"/>
      <c r="Z261" s="145"/>
      <c r="AA261" s="145">
        <v>12</v>
      </c>
      <c r="AB261" s="145">
        <v>0</v>
      </c>
      <c r="AC261" s="145">
        <v>264</v>
      </c>
      <c r="AD261" s="145"/>
      <c r="AE261" s="145"/>
      <c r="AF261" s="145"/>
      <c r="AG261" s="145"/>
      <c r="AH261" s="145"/>
      <c r="AI261" s="145"/>
      <c r="AJ261" s="145"/>
      <c r="AK261" s="145"/>
      <c r="AL261" s="145"/>
      <c r="AM261" s="145"/>
      <c r="AN261" s="145"/>
      <c r="AO261" s="145"/>
      <c r="AP261" s="145"/>
      <c r="AQ261" s="145"/>
      <c r="AR261" s="145"/>
      <c r="AS261" s="145"/>
      <c r="AT261" s="145"/>
      <c r="AU261" s="145"/>
      <c r="AV261" s="145"/>
      <c r="AW261" s="145"/>
      <c r="AX261" s="145"/>
      <c r="AY261" s="145"/>
      <c r="AZ261" s="155">
        <f>G261</f>
        <v>0</v>
      </c>
      <c r="BA261" s="145"/>
      <c r="BB261" s="145"/>
      <c r="BC261" s="145"/>
      <c r="BD261" s="145"/>
      <c r="BE261" s="145"/>
      <c r="BF261" s="145"/>
      <c r="BG261" s="145"/>
      <c r="BH261" s="145"/>
      <c r="BI261" s="145"/>
      <c r="CA261" s="145">
        <v>12</v>
      </c>
      <c r="CB261" s="145">
        <v>0</v>
      </c>
      <c r="CZ261" s="108">
        <v>2</v>
      </c>
    </row>
    <row r="262" spans="1:61" ht="12.75">
      <c r="A262" s="156"/>
      <c r="B262" s="157"/>
      <c r="C262" s="158" t="s">
        <v>312</v>
      </c>
      <c r="D262" s="159"/>
      <c r="E262" s="159"/>
      <c r="F262" s="159"/>
      <c r="G262" s="160"/>
      <c r="I262" s="161"/>
      <c r="K262" s="161"/>
      <c r="L262" s="162" t="s">
        <v>312</v>
      </c>
      <c r="O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45"/>
      <c r="BC262" s="145"/>
      <c r="BD262" s="145"/>
      <c r="BE262" s="145"/>
      <c r="BF262" s="145"/>
      <c r="BG262" s="145"/>
      <c r="BH262" s="145"/>
      <c r="BI262" s="145"/>
    </row>
    <row r="263" spans="1:61" ht="12.75">
      <c r="A263" s="156"/>
      <c r="B263" s="157"/>
      <c r="C263" s="158" t="s">
        <v>313</v>
      </c>
      <c r="D263" s="159"/>
      <c r="E263" s="159"/>
      <c r="F263" s="159"/>
      <c r="G263" s="160"/>
      <c r="I263" s="161"/>
      <c r="K263" s="161"/>
      <c r="L263" s="162" t="s">
        <v>313</v>
      </c>
      <c r="O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row>
    <row r="264" spans="1:61" ht="12.75">
      <c r="A264" s="156"/>
      <c r="B264" s="157"/>
      <c r="C264" s="158" t="s">
        <v>314</v>
      </c>
      <c r="D264" s="159"/>
      <c r="E264" s="159"/>
      <c r="F264" s="159"/>
      <c r="G264" s="160"/>
      <c r="I264" s="161"/>
      <c r="K264" s="161"/>
      <c r="L264" s="162" t="s">
        <v>314</v>
      </c>
      <c r="O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45"/>
      <c r="AT264" s="145"/>
      <c r="AU264" s="145"/>
      <c r="AV264" s="145"/>
      <c r="AW264" s="145"/>
      <c r="AX264" s="145"/>
      <c r="AY264" s="145"/>
      <c r="AZ264" s="145"/>
      <c r="BA264" s="145"/>
      <c r="BB264" s="145"/>
      <c r="BC264" s="145"/>
      <c r="BD264" s="145"/>
      <c r="BE264" s="145"/>
      <c r="BF264" s="145"/>
      <c r="BG264" s="145"/>
      <c r="BH264" s="145"/>
      <c r="BI264" s="145"/>
    </row>
    <row r="265" spans="1:61" ht="12.75">
      <c r="A265" s="156"/>
      <c r="B265" s="157"/>
      <c r="C265" s="158" t="s">
        <v>315</v>
      </c>
      <c r="D265" s="159"/>
      <c r="E265" s="159"/>
      <c r="F265" s="159"/>
      <c r="G265" s="160"/>
      <c r="I265" s="161"/>
      <c r="K265" s="161"/>
      <c r="L265" s="162" t="s">
        <v>315</v>
      </c>
      <c r="O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row>
    <row r="266" spans="1:61" ht="12.75">
      <c r="A266" s="156"/>
      <c r="B266" s="157"/>
      <c r="C266" s="158" t="s">
        <v>316</v>
      </c>
      <c r="D266" s="159"/>
      <c r="E266" s="159"/>
      <c r="F266" s="159"/>
      <c r="G266" s="160"/>
      <c r="I266" s="161"/>
      <c r="K266" s="161"/>
      <c r="L266" s="162" t="s">
        <v>316</v>
      </c>
      <c r="O266" s="145"/>
      <c r="Z266" s="145"/>
      <c r="AA266" s="145"/>
      <c r="AB266" s="145"/>
      <c r="AC266" s="145"/>
      <c r="AD266" s="145"/>
      <c r="AE266" s="145"/>
      <c r="AF266" s="145"/>
      <c r="AG266" s="145"/>
      <c r="AH266" s="145"/>
      <c r="AI266" s="145"/>
      <c r="AJ266" s="145"/>
      <c r="AK266" s="145"/>
      <c r="AL266" s="145"/>
      <c r="AM266" s="145"/>
      <c r="AN266" s="145"/>
      <c r="AO266" s="145"/>
      <c r="AP266" s="145"/>
      <c r="AQ266" s="145"/>
      <c r="AR266" s="145"/>
      <c r="AS266" s="145"/>
      <c r="AT266" s="145"/>
      <c r="AU266" s="145"/>
      <c r="AV266" s="145"/>
      <c r="AW266" s="145"/>
      <c r="AX266" s="145"/>
      <c r="AY266" s="145"/>
      <c r="AZ266" s="145"/>
      <c r="BA266" s="145"/>
      <c r="BB266" s="145"/>
      <c r="BC266" s="145"/>
      <c r="BD266" s="145"/>
      <c r="BE266" s="145"/>
      <c r="BF266" s="145"/>
      <c r="BG266" s="145"/>
      <c r="BH266" s="145"/>
      <c r="BI266" s="145"/>
    </row>
    <row r="267" spans="1:61" ht="12.75">
      <c r="A267" s="156"/>
      <c r="B267" s="157"/>
      <c r="C267" s="158" t="s">
        <v>317</v>
      </c>
      <c r="D267" s="159"/>
      <c r="E267" s="159"/>
      <c r="F267" s="159"/>
      <c r="G267" s="160"/>
      <c r="I267" s="161"/>
      <c r="K267" s="161"/>
      <c r="L267" s="162" t="s">
        <v>317</v>
      </c>
      <c r="O267" s="145"/>
      <c r="Z267" s="145"/>
      <c r="AA267" s="145"/>
      <c r="AB267" s="145"/>
      <c r="AC267" s="145"/>
      <c r="AD267" s="145"/>
      <c r="AE267" s="145"/>
      <c r="AF267" s="145"/>
      <c r="AG267" s="145"/>
      <c r="AH267" s="145"/>
      <c r="AI267" s="145"/>
      <c r="AJ267" s="145"/>
      <c r="AK267" s="145"/>
      <c r="AL267" s="145"/>
      <c r="AM267" s="145"/>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row>
    <row r="268" spans="1:104" ht="12.75">
      <c r="A268" s="146">
        <v>48</v>
      </c>
      <c r="B268" s="147" t="s">
        <v>318</v>
      </c>
      <c r="C268" s="148" t="s">
        <v>319</v>
      </c>
      <c r="D268" s="149" t="s">
        <v>50</v>
      </c>
      <c r="E268" s="150">
        <v>5.43</v>
      </c>
      <c r="F268" s="151">
        <v>0</v>
      </c>
      <c r="G268" s="152">
        <f>E268*F268</f>
        <v>0</v>
      </c>
      <c r="H268" s="153">
        <v>0.0015</v>
      </c>
      <c r="I268" s="154">
        <f>E268*H268</f>
        <v>0.008145</v>
      </c>
      <c r="J268" s="153"/>
      <c r="K268" s="154">
        <f>E268*J268</f>
        <v>0</v>
      </c>
      <c r="O268" s="145"/>
      <c r="Z268" s="145"/>
      <c r="AA268" s="145">
        <v>3</v>
      </c>
      <c r="AB268" s="145">
        <v>7</v>
      </c>
      <c r="AC268" s="145">
        <v>631401416</v>
      </c>
      <c r="AD268" s="145"/>
      <c r="AE268" s="145"/>
      <c r="AF268" s="145"/>
      <c r="AG268" s="145"/>
      <c r="AH268" s="145"/>
      <c r="AI268" s="145"/>
      <c r="AJ268" s="145"/>
      <c r="AK268" s="145"/>
      <c r="AL268" s="145"/>
      <c r="AM268" s="145"/>
      <c r="AN268" s="145"/>
      <c r="AO268" s="145"/>
      <c r="AP268" s="145"/>
      <c r="AQ268" s="145"/>
      <c r="AR268" s="145"/>
      <c r="AS268" s="145"/>
      <c r="AT268" s="145"/>
      <c r="AU268" s="145"/>
      <c r="AV268" s="145"/>
      <c r="AW268" s="145"/>
      <c r="AX268" s="145"/>
      <c r="AY268" s="145"/>
      <c r="AZ268" s="155">
        <f>G268</f>
        <v>0</v>
      </c>
      <c r="BA268" s="145"/>
      <c r="BB268" s="145"/>
      <c r="BC268" s="145"/>
      <c r="BD268" s="145"/>
      <c r="BE268" s="145"/>
      <c r="BF268" s="145"/>
      <c r="BG268" s="145"/>
      <c r="BH268" s="145"/>
      <c r="BI268" s="145"/>
      <c r="CA268" s="145">
        <v>3</v>
      </c>
      <c r="CB268" s="145">
        <v>7</v>
      </c>
      <c r="CZ268" s="108">
        <v>2</v>
      </c>
    </row>
    <row r="269" spans="1:61" ht="12.75">
      <c r="A269" s="156"/>
      <c r="B269" s="157"/>
      <c r="C269" s="158" t="s">
        <v>320</v>
      </c>
      <c r="D269" s="159"/>
      <c r="E269" s="159"/>
      <c r="F269" s="159"/>
      <c r="G269" s="160"/>
      <c r="I269" s="161"/>
      <c r="K269" s="161"/>
      <c r="L269" s="162" t="s">
        <v>320</v>
      </c>
      <c r="O269" s="145"/>
      <c r="Z269" s="145"/>
      <c r="AA269" s="145"/>
      <c r="AB269" s="145"/>
      <c r="AC269" s="145"/>
      <c r="AD269" s="145"/>
      <c r="AE269" s="145"/>
      <c r="AF269" s="145"/>
      <c r="AG269" s="145"/>
      <c r="AH269" s="145"/>
      <c r="AI269" s="145"/>
      <c r="AJ269" s="145"/>
      <c r="AK269" s="145"/>
      <c r="AL269" s="145"/>
      <c r="AM269" s="145"/>
      <c r="AN269" s="145"/>
      <c r="AO269" s="145"/>
      <c r="AP269" s="145"/>
      <c r="AQ269" s="145"/>
      <c r="AR269" s="145"/>
      <c r="AS269" s="145"/>
      <c r="AT269" s="145"/>
      <c r="AU269" s="145"/>
      <c r="AV269" s="145"/>
      <c r="AW269" s="145"/>
      <c r="AX269" s="145"/>
      <c r="AY269" s="145"/>
      <c r="AZ269" s="145"/>
      <c r="BA269" s="145"/>
      <c r="BB269" s="145"/>
      <c r="BC269" s="145"/>
      <c r="BD269" s="145"/>
      <c r="BE269" s="145"/>
      <c r="BF269" s="145"/>
      <c r="BG269" s="145"/>
      <c r="BH269" s="145"/>
      <c r="BI269" s="145"/>
    </row>
    <row r="270" spans="1:61" ht="25.5">
      <c r="A270" s="156"/>
      <c r="B270" s="157"/>
      <c r="C270" s="163" t="s">
        <v>135</v>
      </c>
      <c r="D270" s="164"/>
      <c r="E270" s="165">
        <v>5.43</v>
      </c>
      <c r="F270" s="166"/>
      <c r="G270" s="167"/>
      <c r="H270" s="168"/>
      <c r="I270" s="161"/>
      <c r="J270" s="169"/>
      <c r="K270" s="161"/>
      <c r="M270" s="162" t="s">
        <v>135</v>
      </c>
      <c r="O270" s="145"/>
      <c r="Z270" s="145"/>
      <c r="AA270" s="145"/>
      <c r="AB270" s="145"/>
      <c r="AC270" s="145"/>
      <c r="AD270" s="145"/>
      <c r="AE270" s="145"/>
      <c r="AF270" s="145"/>
      <c r="AG270" s="145"/>
      <c r="AH270" s="145"/>
      <c r="AI270" s="145"/>
      <c r="AJ270" s="145"/>
      <c r="AK270" s="145"/>
      <c r="AL270" s="145"/>
      <c r="AM270" s="145"/>
      <c r="AN270" s="145"/>
      <c r="AO270" s="145"/>
      <c r="AP270" s="145"/>
      <c r="AQ270" s="145"/>
      <c r="AR270" s="145"/>
      <c r="AS270" s="145"/>
      <c r="AT270" s="145"/>
      <c r="AU270" s="145"/>
      <c r="AV270" s="145"/>
      <c r="AW270" s="145"/>
      <c r="AX270" s="145"/>
      <c r="AY270" s="145"/>
      <c r="AZ270" s="145"/>
      <c r="BA270" s="145"/>
      <c r="BB270" s="145"/>
      <c r="BC270" s="145"/>
      <c r="BD270" s="170" t="str">
        <f>C269</f>
        <v>Tep. izol. na kov. roštu - pásy z minerálních vláken max. ?d=0,035 W.m-1.K-1, tl. 200mm</v>
      </c>
      <c r="BE270" s="145"/>
      <c r="BF270" s="145"/>
      <c r="BG270" s="145"/>
      <c r="BH270" s="145"/>
      <c r="BI270" s="145"/>
    </row>
    <row r="271" spans="1:104" ht="12.75">
      <c r="A271" s="146">
        <v>49</v>
      </c>
      <c r="B271" s="147" t="s">
        <v>321</v>
      </c>
      <c r="C271" s="148" t="s">
        <v>322</v>
      </c>
      <c r="D271" s="149" t="s">
        <v>50</v>
      </c>
      <c r="E271" s="150">
        <v>59.36</v>
      </c>
      <c r="F271" s="151">
        <v>0</v>
      </c>
      <c r="G271" s="152">
        <f>E271*F271</f>
        <v>0</v>
      </c>
      <c r="H271" s="153">
        <v>0.0021</v>
      </c>
      <c r="I271" s="154">
        <f>E271*H271</f>
        <v>0.12465599999999999</v>
      </c>
      <c r="J271" s="153"/>
      <c r="K271" s="154">
        <f>E271*J271</f>
        <v>0</v>
      </c>
      <c r="O271" s="145"/>
      <c r="Z271" s="145"/>
      <c r="AA271" s="145">
        <v>3</v>
      </c>
      <c r="AB271" s="145">
        <v>7</v>
      </c>
      <c r="AC271" s="145">
        <v>631401418</v>
      </c>
      <c r="AD271" s="145"/>
      <c r="AE271" s="145"/>
      <c r="AF271" s="145"/>
      <c r="AG271" s="145"/>
      <c r="AH271" s="145"/>
      <c r="AI271" s="145"/>
      <c r="AJ271" s="145"/>
      <c r="AK271" s="145"/>
      <c r="AL271" s="145"/>
      <c r="AM271" s="145"/>
      <c r="AN271" s="145"/>
      <c r="AO271" s="145"/>
      <c r="AP271" s="145"/>
      <c r="AQ271" s="145"/>
      <c r="AR271" s="145"/>
      <c r="AS271" s="145"/>
      <c r="AT271" s="145"/>
      <c r="AU271" s="145"/>
      <c r="AV271" s="145"/>
      <c r="AW271" s="145"/>
      <c r="AX271" s="145"/>
      <c r="AY271" s="145"/>
      <c r="AZ271" s="155">
        <f>G271</f>
        <v>0</v>
      </c>
      <c r="BA271" s="145"/>
      <c r="BB271" s="145"/>
      <c r="BC271" s="145"/>
      <c r="BD271" s="145"/>
      <c r="BE271" s="145"/>
      <c r="BF271" s="145"/>
      <c r="BG271" s="145"/>
      <c r="BH271" s="145"/>
      <c r="BI271" s="145"/>
      <c r="CA271" s="145">
        <v>3</v>
      </c>
      <c r="CB271" s="145">
        <v>7</v>
      </c>
      <c r="CZ271" s="108">
        <v>2</v>
      </c>
    </row>
    <row r="272" spans="1:61" ht="12.75">
      <c r="A272" s="156"/>
      <c r="B272" s="157"/>
      <c r="C272" s="158" t="s">
        <v>323</v>
      </c>
      <c r="D272" s="159"/>
      <c r="E272" s="159"/>
      <c r="F272" s="159"/>
      <c r="G272" s="160"/>
      <c r="I272" s="161"/>
      <c r="K272" s="161"/>
      <c r="L272" s="162" t="s">
        <v>323</v>
      </c>
      <c r="O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145"/>
      <c r="BB272" s="145"/>
      <c r="BC272" s="145"/>
      <c r="BD272" s="145"/>
      <c r="BE272" s="145"/>
      <c r="BF272" s="145"/>
      <c r="BG272" s="145"/>
      <c r="BH272" s="145"/>
      <c r="BI272" s="145"/>
    </row>
    <row r="273" spans="1:61" ht="25.5">
      <c r="A273" s="156"/>
      <c r="B273" s="157"/>
      <c r="C273" s="163" t="s">
        <v>324</v>
      </c>
      <c r="D273" s="164"/>
      <c r="E273" s="165">
        <v>59.36</v>
      </c>
      <c r="F273" s="166"/>
      <c r="G273" s="167"/>
      <c r="H273" s="168"/>
      <c r="I273" s="161"/>
      <c r="J273" s="169"/>
      <c r="K273" s="161"/>
      <c r="M273" s="162" t="s">
        <v>324</v>
      </c>
      <c r="O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45"/>
      <c r="AT273" s="145"/>
      <c r="AU273" s="145"/>
      <c r="AV273" s="145"/>
      <c r="AW273" s="145"/>
      <c r="AX273" s="145"/>
      <c r="AY273" s="145"/>
      <c r="AZ273" s="145"/>
      <c r="BA273" s="145"/>
      <c r="BB273" s="145"/>
      <c r="BC273" s="145"/>
      <c r="BD273" s="170" t="str">
        <f>C272</f>
        <v>Tep. izol. mezi krokvemi - pásy z minerálních vláken max. ?d=0,035 W.m-1.K-1, ??35kg/m3, tl. 140mm</v>
      </c>
      <c r="BE273" s="145"/>
      <c r="BF273" s="145"/>
      <c r="BG273" s="145"/>
      <c r="BH273" s="145"/>
      <c r="BI273" s="145"/>
    </row>
    <row r="274" spans="1:104" ht="12.75">
      <c r="A274" s="146">
        <v>50</v>
      </c>
      <c r="B274" s="147" t="s">
        <v>325</v>
      </c>
      <c r="C274" s="148" t="s">
        <v>326</v>
      </c>
      <c r="D274" s="149" t="s">
        <v>50</v>
      </c>
      <c r="E274" s="150">
        <v>59.36</v>
      </c>
      <c r="F274" s="151">
        <v>0</v>
      </c>
      <c r="G274" s="152">
        <f>E274*F274</f>
        <v>0</v>
      </c>
      <c r="H274" s="153">
        <v>0.0024</v>
      </c>
      <c r="I274" s="154">
        <f>E274*H274</f>
        <v>0.14246399999999998</v>
      </c>
      <c r="J274" s="153"/>
      <c r="K274" s="154">
        <f>E274*J274</f>
        <v>0</v>
      </c>
      <c r="O274" s="145"/>
      <c r="Z274" s="145"/>
      <c r="AA274" s="145">
        <v>3</v>
      </c>
      <c r="AB274" s="145">
        <v>7</v>
      </c>
      <c r="AC274" s="145">
        <v>631401419</v>
      </c>
      <c r="AD274" s="145"/>
      <c r="AE274" s="145"/>
      <c r="AF274" s="145"/>
      <c r="AG274" s="145"/>
      <c r="AH274" s="145"/>
      <c r="AI274" s="145"/>
      <c r="AJ274" s="145"/>
      <c r="AK274" s="145"/>
      <c r="AL274" s="145"/>
      <c r="AM274" s="145"/>
      <c r="AN274" s="145"/>
      <c r="AO274" s="145"/>
      <c r="AP274" s="145"/>
      <c r="AQ274" s="145"/>
      <c r="AR274" s="145"/>
      <c r="AS274" s="145"/>
      <c r="AT274" s="145"/>
      <c r="AU274" s="145"/>
      <c r="AV274" s="145"/>
      <c r="AW274" s="145"/>
      <c r="AX274" s="145"/>
      <c r="AY274" s="145"/>
      <c r="AZ274" s="155">
        <f>G274</f>
        <v>0</v>
      </c>
      <c r="BA274" s="145"/>
      <c r="BB274" s="145"/>
      <c r="BC274" s="145"/>
      <c r="BD274" s="145"/>
      <c r="BE274" s="145"/>
      <c r="BF274" s="145"/>
      <c r="BG274" s="145"/>
      <c r="BH274" s="145"/>
      <c r="BI274" s="145"/>
      <c r="CA274" s="145">
        <v>3</v>
      </c>
      <c r="CB274" s="145">
        <v>7</v>
      </c>
      <c r="CZ274" s="108">
        <v>2</v>
      </c>
    </row>
    <row r="275" spans="1:61" ht="12.75">
      <c r="A275" s="156"/>
      <c r="B275" s="157"/>
      <c r="C275" s="158" t="s">
        <v>327</v>
      </c>
      <c r="D275" s="159"/>
      <c r="E275" s="159"/>
      <c r="F275" s="159"/>
      <c r="G275" s="160"/>
      <c r="I275" s="161"/>
      <c r="K275" s="161"/>
      <c r="L275" s="162" t="s">
        <v>327</v>
      </c>
      <c r="O275" s="145"/>
      <c r="Z275" s="145"/>
      <c r="AA275" s="145"/>
      <c r="AB275" s="145"/>
      <c r="AC275" s="145"/>
      <c r="AD275" s="145"/>
      <c r="AE275" s="145"/>
      <c r="AF275" s="145"/>
      <c r="AG275" s="145"/>
      <c r="AH275" s="145"/>
      <c r="AI275" s="145"/>
      <c r="AJ275" s="145"/>
      <c r="AK275" s="145"/>
      <c r="AL275" s="145"/>
      <c r="AM275" s="145"/>
      <c r="AN275" s="145"/>
      <c r="AO275" s="145"/>
      <c r="AP275" s="145"/>
      <c r="AQ275" s="145"/>
      <c r="AR275" s="145"/>
      <c r="AS275" s="145"/>
      <c r="AT275" s="145"/>
      <c r="AU275" s="145"/>
      <c r="AV275" s="145"/>
      <c r="AW275" s="145"/>
      <c r="AX275" s="145"/>
      <c r="AY275" s="145"/>
      <c r="AZ275" s="145"/>
      <c r="BA275" s="145"/>
      <c r="BB275" s="145"/>
      <c r="BC275" s="145"/>
      <c r="BD275" s="145"/>
      <c r="BE275" s="145"/>
      <c r="BF275" s="145"/>
      <c r="BG275" s="145"/>
      <c r="BH275" s="145"/>
      <c r="BI275" s="145"/>
    </row>
    <row r="276" spans="1:61" ht="25.5">
      <c r="A276" s="156"/>
      <c r="B276" s="157"/>
      <c r="C276" s="163" t="s">
        <v>324</v>
      </c>
      <c r="D276" s="164"/>
      <c r="E276" s="165">
        <v>59.36</v>
      </c>
      <c r="F276" s="166"/>
      <c r="G276" s="167"/>
      <c r="H276" s="168"/>
      <c r="I276" s="161"/>
      <c r="J276" s="169"/>
      <c r="K276" s="161"/>
      <c r="M276" s="162" t="s">
        <v>324</v>
      </c>
      <c r="O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45"/>
      <c r="AT276" s="145"/>
      <c r="AU276" s="145"/>
      <c r="AV276" s="145"/>
      <c r="AW276" s="145"/>
      <c r="AX276" s="145"/>
      <c r="AY276" s="145"/>
      <c r="AZ276" s="145"/>
      <c r="BA276" s="145"/>
      <c r="BB276" s="145"/>
      <c r="BC276" s="145"/>
      <c r="BD276" s="170" t="str">
        <f>C275</f>
        <v>tep. izol. - pásy z minerálních vláken max. ?d=0,035 W.m-1.K-1, ??35kg/m3, tl. 160mm</v>
      </c>
      <c r="BE276" s="145"/>
      <c r="BF276" s="145"/>
      <c r="BG276" s="145"/>
      <c r="BH276" s="145"/>
      <c r="BI276" s="145"/>
    </row>
    <row r="277" spans="1:61" ht="12.75">
      <c r="A277" s="171" t="s">
        <v>51</v>
      </c>
      <c r="B277" s="172" t="s">
        <v>306</v>
      </c>
      <c r="C277" s="173" t="s">
        <v>307</v>
      </c>
      <c r="D277" s="174"/>
      <c r="E277" s="175"/>
      <c r="F277" s="175"/>
      <c r="G277" s="176">
        <f>SUM(G257:G276)</f>
        <v>0</v>
      </c>
      <c r="H277" s="177"/>
      <c r="I277" s="176">
        <f>SUM(I257:I276)</f>
        <v>0.3294889</v>
      </c>
      <c r="J277" s="178"/>
      <c r="K277" s="176">
        <f>SUM(K257:K276)</f>
        <v>0</v>
      </c>
      <c r="O277" s="145"/>
      <c r="X277" s="179">
        <f>K277</f>
        <v>0</v>
      </c>
      <c r="Y277" s="179">
        <f>I277</f>
        <v>0.3294889</v>
      </c>
      <c r="Z277" s="155">
        <f>G277</f>
        <v>0</v>
      </c>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80"/>
      <c r="BB277" s="180"/>
      <c r="BC277" s="180"/>
      <c r="BD277" s="180"/>
      <c r="BE277" s="180"/>
      <c r="BF277" s="180"/>
      <c r="BG277" s="145"/>
      <c r="BH277" s="145"/>
      <c r="BI277" s="145"/>
    </row>
    <row r="278" spans="1:15" ht="14.25" customHeight="1">
      <c r="A278" s="135" t="s">
        <v>48</v>
      </c>
      <c r="B278" s="136" t="s">
        <v>328</v>
      </c>
      <c r="C278" s="137" t="s">
        <v>329</v>
      </c>
      <c r="D278" s="138"/>
      <c r="E278" s="139"/>
      <c r="F278" s="139"/>
      <c r="G278" s="140"/>
      <c r="H278" s="141"/>
      <c r="I278" s="142"/>
      <c r="J278" s="143"/>
      <c r="K278" s="144"/>
      <c r="O278" s="145"/>
    </row>
    <row r="279" spans="1:104" ht="12.75">
      <c r="A279" s="146">
        <v>51</v>
      </c>
      <c r="B279" s="147" t="s">
        <v>330</v>
      </c>
      <c r="C279" s="148" t="s">
        <v>331</v>
      </c>
      <c r="D279" s="149" t="s">
        <v>332</v>
      </c>
      <c r="E279" s="150">
        <v>1.36</v>
      </c>
      <c r="F279" s="151">
        <v>0</v>
      </c>
      <c r="G279" s="152">
        <f>E279*F279</f>
        <v>0</v>
      </c>
      <c r="H279" s="153">
        <v>0</v>
      </c>
      <c r="I279" s="154">
        <f>E279*H279</f>
        <v>0</v>
      </c>
      <c r="J279" s="153"/>
      <c r="K279" s="154">
        <f>E279*J279</f>
        <v>0</v>
      </c>
      <c r="O279" s="145"/>
      <c r="Z279" s="145"/>
      <c r="AA279" s="145">
        <v>12</v>
      </c>
      <c r="AB279" s="145">
        <v>0</v>
      </c>
      <c r="AC279" s="145">
        <v>267</v>
      </c>
      <c r="AD279" s="145"/>
      <c r="AE279" s="145"/>
      <c r="AF279" s="145"/>
      <c r="AG279" s="145"/>
      <c r="AH279" s="145"/>
      <c r="AI279" s="145"/>
      <c r="AJ279" s="145"/>
      <c r="AK279" s="145"/>
      <c r="AL279" s="145"/>
      <c r="AM279" s="145"/>
      <c r="AN279" s="145"/>
      <c r="AO279" s="145"/>
      <c r="AP279" s="145"/>
      <c r="AQ279" s="145"/>
      <c r="AR279" s="145"/>
      <c r="AS279" s="145"/>
      <c r="AT279" s="145"/>
      <c r="AU279" s="145"/>
      <c r="AV279" s="145"/>
      <c r="AW279" s="145"/>
      <c r="AX279" s="145"/>
      <c r="AY279" s="145"/>
      <c r="AZ279" s="155">
        <f>G279</f>
        <v>0</v>
      </c>
      <c r="BA279" s="145"/>
      <c r="BB279" s="145"/>
      <c r="BC279" s="145"/>
      <c r="BD279" s="145"/>
      <c r="BE279" s="145"/>
      <c r="BF279" s="145"/>
      <c r="BG279" s="145"/>
      <c r="BH279" s="145"/>
      <c r="BI279" s="145"/>
      <c r="CA279" s="145">
        <v>12</v>
      </c>
      <c r="CB279" s="145">
        <v>0</v>
      </c>
      <c r="CZ279" s="108">
        <v>2</v>
      </c>
    </row>
    <row r="280" spans="1:61" ht="12.75">
      <c r="A280" s="156"/>
      <c r="B280" s="157"/>
      <c r="C280" s="158" t="s">
        <v>333</v>
      </c>
      <c r="D280" s="159"/>
      <c r="E280" s="159"/>
      <c r="F280" s="159"/>
      <c r="G280" s="160"/>
      <c r="I280" s="161"/>
      <c r="K280" s="161"/>
      <c r="L280" s="162" t="s">
        <v>333</v>
      </c>
      <c r="O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45"/>
      <c r="AT280" s="145"/>
      <c r="AU280" s="145"/>
      <c r="AV280" s="145"/>
      <c r="AW280" s="145"/>
      <c r="AX280" s="145"/>
      <c r="AY280" s="145"/>
      <c r="AZ280" s="145"/>
      <c r="BA280" s="145"/>
      <c r="BB280" s="145"/>
      <c r="BC280" s="145"/>
      <c r="BD280" s="145"/>
      <c r="BE280" s="145"/>
      <c r="BF280" s="145"/>
      <c r="BG280" s="145"/>
      <c r="BH280" s="145"/>
      <c r="BI280" s="145"/>
    </row>
    <row r="281" spans="1:61" ht="12.75">
      <c r="A281" s="156"/>
      <c r="B281" s="157"/>
      <c r="C281" s="158" t="s">
        <v>334</v>
      </c>
      <c r="D281" s="159"/>
      <c r="E281" s="159"/>
      <c r="F281" s="159"/>
      <c r="G281" s="160"/>
      <c r="I281" s="161"/>
      <c r="K281" s="161"/>
      <c r="L281" s="162" t="s">
        <v>334</v>
      </c>
      <c r="O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45"/>
      <c r="AT281" s="145"/>
      <c r="AU281" s="145"/>
      <c r="AV281" s="145"/>
      <c r="AW281" s="145"/>
      <c r="AX281" s="145"/>
      <c r="AY281" s="145"/>
      <c r="AZ281" s="145"/>
      <c r="BA281" s="145"/>
      <c r="BB281" s="145"/>
      <c r="BC281" s="145"/>
      <c r="BD281" s="145"/>
      <c r="BE281" s="145"/>
      <c r="BF281" s="145"/>
      <c r="BG281" s="145"/>
      <c r="BH281" s="145"/>
      <c r="BI281" s="145"/>
    </row>
    <row r="282" spans="1:104" ht="12.75">
      <c r="A282" s="146">
        <v>52</v>
      </c>
      <c r="B282" s="147" t="s">
        <v>335</v>
      </c>
      <c r="C282" s="148" t="s">
        <v>336</v>
      </c>
      <c r="D282" s="149" t="s">
        <v>332</v>
      </c>
      <c r="E282" s="150">
        <v>4.5</v>
      </c>
      <c r="F282" s="151">
        <v>0</v>
      </c>
      <c r="G282" s="152">
        <f>E282*F282</f>
        <v>0</v>
      </c>
      <c r="H282" s="153">
        <v>0</v>
      </c>
      <c r="I282" s="154">
        <f>E282*H282</f>
        <v>0</v>
      </c>
      <c r="J282" s="153"/>
      <c r="K282" s="154">
        <f>E282*J282</f>
        <v>0</v>
      </c>
      <c r="O282" s="145"/>
      <c r="Z282" s="145"/>
      <c r="AA282" s="145">
        <v>12</v>
      </c>
      <c r="AB282" s="145">
        <v>0</v>
      </c>
      <c r="AC282" s="145">
        <v>268</v>
      </c>
      <c r="AD282" s="145"/>
      <c r="AE282" s="145"/>
      <c r="AF282" s="145"/>
      <c r="AG282" s="145"/>
      <c r="AH282" s="145"/>
      <c r="AI282" s="145"/>
      <c r="AJ282" s="145"/>
      <c r="AK282" s="145"/>
      <c r="AL282" s="145"/>
      <c r="AM282" s="145"/>
      <c r="AN282" s="145"/>
      <c r="AO282" s="145"/>
      <c r="AP282" s="145"/>
      <c r="AQ282" s="145"/>
      <c r="AR282" s="145"/>
      <c r="AS282" s="145"/>
      <c r="AT282" s="145"/>
      <c r="AU282" s="145"/>
      <c r="AV282" s="145"/>
      <c r="AW282" s="145"/>
      <c r="AX282" s="145"/>
      <c r="AY282" s="145"/>
      <c r="AZ282" s="155">
        <f>G282</f>
        <v>0</v>
      </c>
      <c r="BA282" s="145"/>
      <c r="BB282" s="145"/>
      <c r="BC282" s="145"/>
      <c r="BD282" s="145"/>
      <c r="BE282" s="145"/>
      <c r="BF282" s="145"/>
      <c r="BG282" s="145"/>
      <c r="BH282" s="145"/>
      <c r="BI282" s="145"/>
      <c r="CA282" s="145">
        <v>12</v>
      </c>
      <c r="CB282" s="145">
        <v>0</v>
      </c>
      <c r="CZ282" s="108">
        <v>2</v>
      </c>
    </row>
    <row r="283" spans="1:61" ht="12.75">
      <c r="A283" s="156"/>
      <c r="B283" s="157"/>
      <c r="C283" s="158" t="s">
        <v>337</v>
      </c>
      <c r="D283" s="159"/>
      <c r="E283" s="159"/>
      <c r="F283" s="159"/>
      <c r="G283" s="160"/>
      <c r="I283" s="161"/>
      <c r="K283" s="161"/>
      <c r="L283" s="162" t="s">
        <v>337</v>
      </c>
      <c r="O283" s="145"/>
      <c r="Z283" s="145"/>
      <c r="AA283" s="145"/>
      <c r="AB283" s="145"/>
      <c r="AC283" s="145"/>
      <c r="AD283" s="145"/>
      <c r="AE283" s="145"/>
      <c r="AF283" s="145"/>
      <c r="AG283" s="145"/>
      <c r="AH283" s="145"/>
      <c r="AI283" s="145"/>
      <c r="AJ283" s="145"/>
      <c r="AK283" s="145"/>
      <c r="AL283" s="145"/>
      <c r="AM283" s="145"/>
      <c r="AN283" s="145"/>
      <c r="AO283" s="145"/>
      <c r="AP283" s="145"/>
      <c r="AQ283" s="145"/>
      <c r="AR283" s="145"/>
      <c r="AS283" s="145"/>
      <c r="AT283" s="145"/>
      <c r="AU283" s="145"/>
      <c r="AV283" s="145"/>
      <c r="AW283" s="145"/>
      <c r="AX283" s="145"/>
      <c r="AY283" s="145"/>
      <c r="AZ283" s="145"/>
      <c r="BA283" s="145"/>
      <c r="BB283" s="145"/>
      <c r="BC283" s="145"/>
      <c r="BD283" s="145"/>
      <c r="BE283" s="145"/>
      <c r="BF283" s="145"/>
      <c r="BG283" s="145"/>
      <c r="BH283" s="145"/>
      <c r="BI283" s="145"/>
    </row>
    <row r="284" spans="1:61" ht="12.75">
      <c r="A284" s="156"/>
      <c r="B284" s="157"/>
      <c r="C284" s="158" t="s">
        <v>338</v>
      </c>
      <c r="D284" s="159"/>
      <c r="E284" s="159"/>
      <c r="F284" s="159"/>
      <c r="G284" s="160"/>
      <c r="I284" s="161"/>
      <c r="K284" s="161"/>
      <c r="L284" s="162" t="s">
        <v>338</v>
      </c>
      <c r="O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45"/>
      <c r="BC284" s="145"/>
      <c r="BD284" s="145"/>
      <c r="BE284" s="145"/>
      <c r="BF284" s="145"/>
      <c r="BG284" s="145"/>
      <c r="BH284" s="145"/>
      <c r="BI284" s="145"/>
    </row>
    <row r="285" spans="1:61" ht="12.75">
      <c r="A285" s="156"/>
      <c r="B285" s="157"/>
      <c r="C285" s="158" t="s">
        <v>339</v>
      </c>
      <c r="D285" s="159"/>
      <c r="E285" s="159"/>
      <c r="F285" s="159"/>
      <c r="G285" s="160"/>
      <c r="I285" s="161"/>
      <c r="K285" s="161"/>
      <c r="L285" s="162" t="s">
        <v>339</v>
      </c>
      <c r="O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c r="BD285" s="145"/>
      <c r="BE285" s="145"/>
      <c r="BF285" s="145"/>
      <c r="BG285" s="145"/>
      <c r="BH285" s="145"/>
      <c r="BI285" s="145"/>
    </row>
    <row r="286" spans="1:61" ht="12.75">
      <c r="A286" s="156"/>
      <c r="B286" s="157"/>
      <c r="C286" s="158" t="s">
        <v>340</v>
      </c>
      <c r="D286" s="159"/>
      <c r="E286" s="159"/>
      <c r="F286" s="159"/>
      <c r="G286" s="160"/>
      <c r="I286" s="161"/>
      <c r="K286" s="161"/>
      <c r="L286" s="162" t="s">
        <v>340</v>
      </c>
      <c r="O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row>
    <row r="287" spans="1:61" ht="12.75">
      <c r="A287" s="171" t="s">
        <v>51</v>
      </c>
      <c r="B287" s="172" t="s">
        <v>328</v>
      </c>
      <c r="C287" s="173" t="s">
        <v>329</v>
      </c>
      <c r="D287" s="174"/>
      <c r="E287" s="175"/>
      <c r="F287" s="175"/>
      <c r="G287" s="176">
        <f>SUM(G278:G286)</f>
        <v>0</v>
      </c>
      <c r="H287" s="177"/>
      <c r="I287" s="176">
        <f>SUM(I278:I286)</f>
        <v>0</v>
      </c>
      <c r="J287" s="178"/>
      <c r="K287" s="176">
        <f>SUM(K278:K286)</f>
        <v>0</v>
      </c>
      <c r="O287" s="145"/>
      <c r="X287" s="179">
        <f>K287</f>
        <v>0</v>
      </c>
      <c r="Y287" s="179">
        <f>I287</f>
        <v>0</v>
      </c>
      <c r="Z287" s="155">
        <f>G287</f>
        <v>0</v>
      </c>
      <c r="AA287" s="145"/>
      <c r="AB287" s="145"/>
      <c r="AC287" s="145"/>
      <c r="AD287" s="145"/>
      <c r="AE287" s="145"/>
      <c r="AF287" s="145"/>
      <c r="AG287" s="145"/>
      <c r="AH287" s="145"/>
      <c r="AI287" s="145"/>
      <c r="AJ287" s="145"/>
      <c r="AK287" s="145"/>
      <c r="AL287" s="145"/>
      <c r="AM287" s="145"/>
      <c r="AN287" s="145"/>
      <c r="AO287" s="145"/>
      <c r="AP287" s="145"/>
      <c r="AQ287" s="145"/>
      <c r="AR287" s="145"/>
      <c r="AS287" s="145"/>
      <c r="AT287" s="145"/>
      <c r="AU287" s="145"/>
      <c r="AV287" s="145"/>
      <c r="AW287" s="145"/>
      <c r="AX287" s="145"/>
      <c r="AY287" s="145"/>
      <c r="AZ287" s="145"/>
      <c r="BA287" s="180"/>
      <c r="BB287" s="180"/>
      <c r="BC287" s="180"/>
      <c r="BD287" s="180"/>
      <c r="BE287" s="180"/>
      <c r="BF287" s="180"/>
      <c r="BG287" s="145"/>
      <c r="BH287" s="145"/>
      <c r="BI287" s="145"/>
    </row>
    <row r="288" spans="1:15" ht="14.25" customHeight="1">
      <c r="A288" s="135" t="s">
        <v>48</v>
      </c>
      <c r="B288" s="136" t="s">
        <v>341</v>
      </c>
      <c r="C288" s="137" t="s">
        <v>342</v>
      </c>
      <c r="D288" s="138"/>
      <c r="E288" s="139"/>
      <c r="F288" s="139"/>
      <c r="G288" s="140"/>
      <c r="H288" s="141"/>
      <c r="I288" s="142"/>
      <c r="J288" s="143"/>
      <c r="K288" s="144"/>
      <c r="O288" s="145"/>
    </row>
    <row r="289" spans="1:104" ht="12.75">
      <c r="A289" s="146">
        <v>53</v>
      </c>
      <c r="B289" s="147" t="s">
        <v>343</v>
      </c>
      <c r="C289" s="148" t="s">
        <v>344</v>
      </c>
      <c r="D289" s="149" t="s">
        <v>50</v>
      </c>
      <c r="E289" s="150">
        <v>62.64</v>
      </c>
      <c r="F289" s="151">
        <v>0</v>
      </c>
      <c r="G289" s="152">
        <f>E289*F289</f>
        <v>0</v>
      </c>
      <c r="H289" s="153">
        <v>0</v>
      </c>
      <c r="I289" s="154">
        <f>E289*H289</f>
        <v>0</v>
      </c>
      <c r="J289" s="153">
        <v>-0.01098</v>
      </c>
      <c r="K289" s="154">
        <f>E289*J289</f>
        <v>-0.6877872</v>
      </c>
      <c r="O289" s="145"/>
      <c r="Z289" s="145"/>
      <c r="AA289" s="145">
        <v>1</v>
      </c>
      <c r="AB289" s="145">
        <v>7</v>
      </c>
      <c r="AC289" s="145">
        <v>7</v>
      </c>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55">
        <f>G289</f>
        <v>0</v>
      </c>
      <c r="BA289" s="145"/>
      <c r="BB289" s="145"/>
      <c r="BC289" s="145"/>
      <c r="BD289" s="145"/>
      <c r="BE289" s="145"/>
      <c r="BF289" s="145"/>
      <c r="BG289" s="145"/>
      <c r="BH289" s="145"/>
      <c r="BI289" s="145"/>
      <c r="CA289" s="145">
        <v>1</v>
      </c>
      <c r="CB289" s="145">
        <v>7</v>
      </c>
      <c r="CZ289" s="108">
        <v>2</v>
      </c>
    </row>
    <row r="290" spans="1:61" ht="12.75">
      <c r="A290" s="156"/>
      <c r="B290" s="157"/>
      <c r="C290" s="163" t="s">
        <v>345</v>
      </c>
      <c r="D290" s="164"/>
      <c r="E290" s="165">
        <v>62.64</v>
      </c>
      <c r="F290" s="166"/>
      <c r="G290" s="167"/>
      <c r="H290" s="168"/>
      <c r="I290" s="161"/>
      <c r="J290" s="169"/>
      <c r="K290" s="161"/>
      <c r="M290" s="162" t="s">
        <v>345</v>
      </c>
      <c r="O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145"/>
      <c r="AV290" s="145"/>
      <c r="AW290" s="145"/>
      <c r="AX290" s="145"/>
      <c r="AY290" s="145"/>
      <c r="AZ290" s="145"/>
      <c r="BA290" s="145"/>
      <c r="BB290" s="145"/>
      <c r="BC290" s="145"/>
      <c r="BD290" s="170" t="str">
        <f>C289</f>
        <v xml:space="preserve">Demontáž obložení stěn palubkami </v>
      </c>
      <c r="BE290" s="145"/>
      <c r="BF290" s="145"/>
      <c r="BG290" s="145"/>
      <c r="BH290" s="145"/>
      <c r="BI290" s="145"/>
    </row>
    <row r="291" spans="1:104" ht="12.75">
      <c r="A291" s="146">
        <v>54</v>
      </c>
      <c r="B291" s="147" t="s">
        <v>346</v>
      </c>
      <c r="C291" s="148" t="s">
        <v>347</v>
      </c>
      <c r="D291" s="149" t="s">
        <v>50</v>
      </c>
      <c r="E291" s="150">
        <v>62.64</v>
      </c>
      <c r="F291" s="151">
        <v>0</v>
      </c>
      <c r="G291" s="152">
        <f>E291*F291</f>
        <v>0</v>
      </c>
      <c r="H291" s="153">
        <v>0</v>
      </c>
      <c r="I291" s="154">
        <f>E291*H291</f>
        <v>0</v>
      </c>
      <c r="J291" s="153">
        <v>-0.008</v>
      </c>
      <c r="K291" s="154">
        <f>E291*J291</f>
        <v>-0.50112</v>
      </c>
      <c r="O291" s="145"/>
      <c r="Z291" s="145"/>
      <c r="AA291" s="145">
        <v>1</v>
      </c>
      <c r="AB291" s="145">
        <v>7</v>
      </c>
      <c r="AC291" s="145">
        <v>7</v>
      </c>
      <c r="AD291" s="145"/>
      <c r="AE291" s="145"/>
      <c r="AF291" s="145"/>
      <c r="AG291" s="145"/>
      <c r="AH291" s="145"/>
      <c r="AI291" s="145"/>
      <c r="AJ291" s="145"/>
      <c r="AK291" s="145"/>
      <c r="AL291" s="145"/>
      <c r="AM291" s="145"/>
      <c r="AN291" s="145"/>
      <c r="AO291" s="145"/>
      <c r="AP291" s="145"/>
      <c r="AQ291" s="145"/>
      <c r="AR291" s="145"/>
      <c r="AS291" s="145"/>
      <c r="AT291" s="145"/>
      <c r="AU291" s="145"/>
      <c r="AV291" s="145"/>
      <c r="AW291" s="145"/>
      <c r="AX291" s="145"/>
      <c r="AY291" s="145"/>
      <c r="AZ291" s="155">
        <f>G291</f>
        <v>0</v>
      </c>
      <c r="BA291" s="145"/>
      <c r="BB291" s="145"/>
      <c r="BC291" s="145"/>
      <c r="BD291" s="145"/>
      <c r="BE291" s="145"/>
      <c r="BF291" s="145"/>
      <c r="BG291" s="145"/>
      <c r="BH291" s="145"/>
      <c r="BI291" s="145"/>
      <c r="CA291" s="145">
        <v>1</v>
      </c>
      <c r="CB291" s="145">
        <v>7</v>
      </c>
      <c r="CZ291" s="108">
        <v>2</v>
      </c>
    </row>
    <row r="292" spans="1:104" ht="12.75">
      <c r="A292" s="146">
        <v>55</v>
      </c>
      <c r="B292" s="147" t="s">
        <v>348</v>
      </c>
      <c r="C292" s="148" t="s">
        <v>349</v>
      </c>
      <c r="D292" s="149" t="s">
        <v>350</v>
      </c>
      <c r="E292" s="150">
        <v>1</v>
      </c>
      <c r="F292" s="151">
        <v>0</v>
      </c>
      <c r="G292" s="152">
        <f>E292*F292</f>
        <v>0</v>
      </c>
      <c r="H292" s="153">
        <v>0.028</v>
      </c>
      <c r="I292" s="154">
        <f>E292*H292</f>
        <v>0.028</v>
      </c>
      <c r="J292" s="153"/>
      <c r="K292" s="154">
        <f>E292*J292</f>
        <v>0</v>
      </c>
      <c r="O292" s="145"/>
      <c r="Z292" s="145"/>
      <c r="AA292" s="145">
        <v>12</v>
      </c>
      <c r="AB292" s="145">
        <v>0</v>
      </c>
      <c r="AC292" s="145">
        <v>1</v>
      </c>
      <c r="AD292" s="145"/>
      <c r="AE292" s="145"/>
      <c r="AF292" s="145"/>
      <c r="AG292" s="145"/>
      <c r="AH292" s="145"/>
      <c r="AI292" s="145"/>
      <c r="AJ292" s="145"/>
      <c r="AK292" s="145"/>
      <c r="AL292" s="145"/>
      <c r="AM292" s="145"/>
      <c r="AN292" s="145"/>
      <c r="AO292" s="145"/>
      <c r="AP292" s="145"/>
      <c r="AQ292" s="145"/>
      <c r="AR292" s="145"/>
      <c r="AS292" s="145"/>
      <c r="AT292" s="145"/>
      <c r="AU292" s="145"/>
      <c r="AV292" s="145"/>
      <c r="AW292" s="145"/>
      <c r="AX292" s="145"/>
      <c r="AY292" s="145"/>
      <c r="AZ292" s="155">
        <f>G292</f>
        <v>0</v>
      </c>
      <c r="BA292" s="145"/>
      <c r="BB292" s="145"/>
      <c r="BC292" s="145"/>
      <c r="BD292" s="145"/>
      <c r="BE292" s="145"/>
      <c r="BF292" s="145"/>
      <c r="BG292" s="145"/>
      <c r="BH292" s="145"/>
      <c r="BI292" s="145"/>
      <c r="CA292" s="145">
        <v>12</v>
      </c>
      <c r="CB292" s="145">
        <v>0</v>
      </c>
      <c r="CZ292" s="108">
        <v>2</v>
      </c>
    </row>
    <row r="293" spans="1:61" ht="22.5">
      <c r="A293" s="156"/>
      <c r="B293" s="157"/>
      <c r="C293" s="158" t="s">
        <v>351</v>
      </c>
      <c r="D293" s="159"/>
      <c r="E293" s="159"/>
      <c r="F293" s="159"/>
      <c r="G293" s="160"/>
      <c r="I293" s="161"/>
      <c r="K293" s="161"/>
      <c r="L293" s="162" t="s">
        <v>351</v>
      </c>
      <c r="O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45"/>
      <c r="AT293" s="145"/>
      <c r="AU293" s="145"/>
      <c r="AV293" s="145"/>
      <c r="AW293" s="145"/>
      <c r="AX293" s="145"/>
      <c r="AY293" s="145"/>
      <c r="AZ293" s="145"/>
      <c r="BA293" s="145"/>
      <c r="BB293" s="145"/>
      <c r="BC293" s="145"/>
      <c r="BD293" s="145"/>
      <c r="BE293" s="145"/>
      <c r="BF293" s="145"/>
      <c r="BG293" s="145"/>
      <c r="BH293" s="145"/>
      <c r="BI293" s="145"/>
    </row>
    <row r="294" spans="1:61" ht="22.5">
      <c r="A294" s="156"/>
      <c r="B294" s="157"/>
      <c r="C294" s="158" t="s">
        <v>352</v>
      </c>
      <c r="D294" s="159"/>
      <c r="E294" s="159"/>
      <c r="F294" s="159"/>
      <c r="G294" s="160"/>
      <c r="I294" s="161"/>
      <c r="K294" s="161"/>
      <c r="L294" s="162" t="s">
        <v>352</v>
      </c>
      <c r="O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45"/>
      <c r="AT294" s="145"/>
      <c r="AU294" s="145"/>
      <c r="AV294" s="145"/>
      <c r="AW294" s="145"/>
      <c r="AX294" s="145"/>
      <c r="AY294" s="145"/>
      <c r="AZ294" s="145"/>
      <c r="BA294" s="145"/>
      <c r="BB294" s="145"/>
      <c r="BC294" s="145"/>
      <c r="BD294" s="145"/>
      <c r="BE294" s="145"/>
      <c r="BF294" s="145"/>
      <c r="BG294" s="145"/>
      <c r="BH294" s="145"/>
      <c r="BI294" s="145"/>
    </row>
    <row r="295" spans="1:61" ht="12.75">
      <c r="A295" s="156"/>
      <c r="B295" s="157"/>
      <c r="C295" s="158" t="s">
        <v>353</v>
      </c>
      <c r="D295" s="159"/>
      <c r="E295" s="159"/>
      <c r="F295" s="159"/>
      <c r="G295" s="160"/>
      <c r="I295" s="161"/>
      <c r="K295" s="161"/>
      <c r="L295" s="162" t="s">
        <v>353</v>
      </c>
      <c r="O295" s="145"/>
      <c r="Z295" s="145"/>
      <c r="AA295" s="145"/>
      <c r="AB295" s="145"/>
      <c r="AC295" s="145"/>
      <c r="AD295" s="145"/>
      <c r="AE295" s="145"/>
      <c r="AF295" s="145"/>
      <c r="AG295" s="145"/>
      <c r="AH295" s="145"/>
      <c r="AI295" s="145"/>
      <c r="AJ295" s="145"/>
      <c r="AK295" s="145"/>
      <c r="AL295" s="145"/>
      <c r="AM295" s="145"/>
      <c r="AN295" s="145"/>
      <c r="AO295" s="145"/>
      <c r="AP295" s="145"/>
      <c r="AQ295" s="145"/>
      <c r="AR295" s="145"/>
      <c r="AS295" s="145"/>
      <c r="AT295" s="145"/>
      <c r="AU295" s="145"/>
      <c r="AV295" s="145"/>
      <c r="AW295" s="145"/>
      <c r="AX295" s="145"/>
      <c r="AY295" s="145"/>
      <c r="AZ295" s="145"/>
      <c r="BA295" s="145"/>
      <c r="BB295" s="145"/>
      <c r="BC295" s="145"/>
      <c r="BD295" s="145"/>
      <c r="BE295" s="145"/>
      <c r="BF295" s="145"/>
      <c r="BG295" s="145"/>
      <c r="BH295" s="145"/>
      <c r="BI295" s="145"/>
    </row>
    <row r="296" spans="1:61" ht="12.75">
      <c r="A296" s="156"/>
      <c r="B296" s="157"/>
      <c r="C296" s="158" t="s">
        <v>354</v>
      </c>
      <c r="D296" s="159"/>
      <c r="E296" s="159"/>
      <c r="F296" s="159"/>
      <c r="G296" s="160"/>
      <c r="I296" s="161"/>
      <c r="K296" s="161"/>
      <c r="L296" s="162" t="s">
        <v>354</v>
      </c>
      <c r="O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c r="BD296" s="145"/>
      <c r="BE296" s="145"/>
      <c r="BF296" s="145"/>
      <c r="BG296" s="145"/>
      <c r="BH296" s="145"/>
      <c r="BI296" s="145"/>
    </row>
    <row r="297" spans="1:61" ht="12.75">
      <c r="A297" s="156"/>
      <c r="B297" s="157"/>
      <c r="C297" s="158" t="s">
        <v>355</v>
      </c>
      <c r="D297" s="159"/>
      <c r="E297" s="159"/>
      <c r="F297" s="159"/>
      <c r="G297" s="160"/>
      <c r="I297" s="161"/>
      <c r="K297" s="161"/>
      <c r="L297" s="162" t="s">
        <v>355</v>
      </c>
      <c r="O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45"/>
      <c r="AT297" s="145"/>
      <c r="AU297" s="145"/>
      <c r="AV297" s="145"/>
      <c r="AW297" s="145"/>
      <c r="AX297" s="145"/>
      <c r="AY297" s="145"/>
      <c r="AZ297" s="145"/>
      <c r="BA297" s="145"/>
      <c r="BB297" s="145"/>
      <c r="BC297" s="145"/>
      <c r="BD297" s="145"/>
      <c r="BE297" s="145"/>
      <c r="BF297" s="145"/>
      <c r="BG297" s="145"/>
      <c r="BH297" s="145"/>
      <c r="BI297" s="145"/>
    </row>
    <row r="298" spans="1:61" ht="12.75">
      <c r="A298" s="156"/>
      <c r="B298" s="157"/>
      <c r="C298" s="158" t="s">
        <v>356</v>
      </c>
      <c r="D298" s="159"/>
      <c r="E298" s="159"/>
      <c r="F298" s="159"/>
      <c r="G298" s="160"/>
      <c r="I298" s="161"/>
      <c r="K298" s="161"/>
      <c r="L298" s="162" t="s">
        <v>356</v>
      </c>
      <c r="O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45"/>
      <c r="AT298" s="145"/>
      <c r="AU298" s="145"/>
      <c r="AV298" s="145"/>
      <c r="AW298" s="145"/>
      <c r="AX298" s="145"/>
      <c r="AY298" s="145"/>
      <c r="AZ298" s="145"/>
      <c r="BA298" s="145"/>
      <c r="BB298" s="145"/>
      <c r="BC298" s="145"/>
      <c r="BD298" s="145"/>
      <c r="BE298" s="145"/>
      <c r="BF298" s="145"/>
      <c r="BG298" s="145"/>
      <c r="BH298" s="145"/>
      <c r="BI298" s="145"/>
    </row>
    <row r="299" spans="1:61" ht="12.75">
      <c r="A299" s="156"/>
      <c r="B299" s="157"/>
      <c r="C299" s="158" t="s">
        <v>357</v>
      </c>
      <c r="D299" s="159"/>
      <c r="E299" s="159"/>
      <c r="F299" s="159"/>
      <c r="G299" s="160"/>
      <c r="I299" s="161"/>
      <c r="K299" s="161"/>
      <c r="L299" s="162" t="s">
        <v>357</v>
      </c>
      <c r="O299" s="145"/>
      <c r="Z299" s="145"/>
      <c r="AA299" s="145"/>
      <c r="AB299" s="145"/>
      <c r="AC299" s="145"/>
      <c r="AD299" s="145"/>
      <c r="AE299" s="145"/>
      <c r="AF299" s="145"/>
      <c r="AG299" s="145"/>
      <c r="AH299" s="145"/>
      <c r="AI299" s="145"/>
      <c r="AJ299" s="145"/>
      <c r="AK299" s="145"/>
      <c r="AL299" s="145"/>
      <c r="AM299" s="145"/>
      <c r="AN299" s="145"/>
      <c r="AO299" s="145"/>
      <c r="AP299" s="145"/>
      <c r="AQ299" s="145"/>
      <c r="AR299" s="145"/>
      <c r="AS299" s="145"/>
      <c r="AT299" s="145"/>
      <c r="AU299" s="145"/>
      <c r="AV299" s="145"/>
      <c r="AW299" s="145"/>
      <c r="AX299" s="145"/>
      <c r="AY299" s="145"/>
      <c r="AZ299" s="145"/>
      <c r="BA299" s="145"/>
      <c r="BB299" s="145"/>
      <c r="BC299" s="145"/>
      <c r="BD299" s="145"/>
      <c r="BE299" s="145"/>
      <c r="BF299" s="145"/>
      <c r="BG299" s="145"/>
      <c r="BH299" s="145"/>
      <c r="BI299" s="145"/>
    </row>
    <row r="300" spans="1:61" ht="22.5">
      <c r="A300" s="156"/>
      <c r="B300" s="157"/>
      <c r="C300" s="158" t="s">
        <v>358</v>
      </c>
      <c r="D300" s="159"/>
      <c r="E300" s="159"/>
      <c r="F300" s="159"/>
      <c r="G300" s="160"/>
      <c r="I300" s="161"/>
      <c r="K300" s="161"/>
      <c r="L300" s="162" t="s">
        <v>358</v>
      </c>
      <c r="O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45"/>
      <c r="AT300" s="145"/>
      <c r="AU300" s="145"/>
      <c r="AV300" s="145"/>
      <c r="AW300" s="145"/>
      <c r="AX300" s="145"/>
      <c r="AY300" s="145"/>
      <c r="AZ300" s="145"/>
      <c r="BA300" s="145"/>
      <c r="BB300" s="145"/>
      <c r="BC300" s="145"/>
      <c r="BD300" s="145"/>
      <c r="BE300" s="145"/>
      <c r="BF300" s="145"/>
      <c r="BG300" s="145"/>
      <c r="BH300" s="145"/>
      <c r="BI300" s="145"/>
    </row>
    <row r="301" spans="1:61" ht="12.75">
      <c r="A301" s="156"/>
      <c r="B301" s="157"/>
      <c r="C301" s="158" t="s">
        <v>359</v>
      </c>
      <c r="D301" s="159"/>
      <c r="E301" s="159"/>
      <c r="F301" s="159"/>
      <c r="G301" s="160"/>
      <c r="I301" s="161"/>
      <c r="K301" s="161"/>
      <c r="L301" s="162" t="s">
        <v>359</v>
      </c>
      <c r="O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45"/>
      <c r="AT301" s="145"/>
      <c r="AU301" s="145"/>
      <c r="AV301" s="145"/>
      <c r="AW301" s="145"/>
      <c r="AX301" s="145"/>
      <c r="AY301" s="145"/>
      <c r="AZ301" s="145"/>
      <c r="BA301" s="145"/>
      <c r="BB301" s="145"/>
      <c r="BC301" s="145"/>
      <c r="BD301" s="145"/>
      <c r="BE301" s="145"/>
      <c r="BF301" s="145"/>
      <c r="BG301" s="145"/>
      <c r="BH301" s="145"/>
      <c r="BI301" s="145"/>
    </row>
    <row r="302" spans="1:104" ht="12.75">
      <c r="A302" s="146">
        <v>56</v>
      </c>
      <c r="B302" s="147" t="s">
        <v>360</v>
      </c>
      <c r="C302" s="148" t="s">
        <v>361</v>
      </c>
      <c r="D302" s="149" t="s">
        <v>350</v>
      </c>
      <c r="E302" s="150">
        <v>5</v>
      </c>
      <c r="F302" s="151">
        <v>0</v>
      </c>
      <c r="G302" s="152">
        <f>E302*F302</f>
        <v>0</v>
      </c>
      <c r="H302" s="153">
        <v>0.028</v>
      </c>
      <c r="I302" s="154">
        <f>E302*H302</f>
        <v>0.14</v>
      </c>
      <c r="J302" s="153"/>
      <c r="K302" s="154">
        <f>E302*J302</f>
        <v>0</v>
      </c>
      <c r="O302" s="145"/>
      <c r="Z302" s="145"/>
      <c r="AA302" s="145">
        <v>12</v>
      </c>
      <c r="AB302" s="145">
        <v>0</v>
      </c>
      <c r="AC302" s="145">
        <v>4</v>
      </c>
      <c r="AD302" s="145"/>
      <c r="AE302" s="145"/>
      <c r="AF302" s="145"/>
      <c r="AG302" s="145"/>
      <c r="AH302" s="145"/>
      <c r="AI302" s="145"/>
      <c r="AJ302" s="145"/>
      <c r="AK302" s="145"/>
      <c r="AL302" s="145"/>
      <c r="AM302" s="145"/>
      <c r="AN302" s="145"/>
      <c r="AO302" s="145"/>
      <c r="AP302" s="145"/>
      <c r="AQ302" s="145"/>
      <c r="AR302" s="145"/>
      <c r="AS302" s="145"/>
      <c r="AT302" s="145"/>
      <c r="AU302" s="145"/>
      <c r="AV302" s="145"/>
      <c r="AW302" s="145"/>
      <c r="AX302" s="145"/>
      <c r="AY302" s="145"/>
      <c r="AZ302" s="155">
        <f>G302</f>
        <v>0</v>
      </c>
      <c r="BA302" s="145"/>
      <c r="BB302" s="145"/>
      <c r="BC302" s="145"/>
      <c r="BD302" s="145"/>
      <c r="BE302" s="145"/>
      <c r="BF302" s="145"/>
      <c r="BG302" s="145"/>
      <c r="BH302" s="145"/>
      <c r="BI302" s="145"/>
      <c r="CA302" s="145">
        <v>12</v>
      </c>
      <c r="CB302" s="145">
        <v>0</v>
      </c>
      <c r="CZ302" s="108">
        <v>2</v>
      </c>
    </row>
    <row r="303" spans="1:61" ht="22.5">
      <c r="A303" s="156"/>
      <c r="B303" s="157"/>
      <c r="C303" s="158" t="s">
        <v>362</v>
      </c>
      <c r="D303" s="159"/>
      <c r="E303" s="159"/>
      <c r="F303" s="159"/>
      <c r="G303" s="160"/>
      <c r="I303" s="161"/>
      <c r="K303" s="161"/>
      <c r="L303" s="162" t="s">
        <v>362</v>
      </c>
      <c r="O303" s="145"/>
      <c r="Z303" s="145"/>
      <c r="AA303" s="145"/>
      <c r="AB303" s="145"/>
      <c r="AC303" s="145"/>
      <c r="AD303" s="145"/>
      <c r="AE303" s="145"/>
      <c r="AF303" s="145"/>
      <c r="AG303" s="145"/>
      <c r="AH303" s="145"/>
      <c r="AI303" s="145"/>
      <c r="AJ303" s="145"/>
      <c r="AK303" s="145"/>
      <c r="AL303" s="145"/>
      <c r="AM303" s="145"/>
      <c r="AN303" s="145"/>
      <c r="AO303" s="145"/>
      <c r="AP303" s="145"/>
      <c r="AQ303" s="145"/>
      <c r="AR303" s="145"/>
      <c r="AS303" s="145"/>
      <c r="AT303" s="145"/>
      <c r="AU303" s="145"/>
      <c r="AV303" s="145"/>
      <c r="AW303" s="145"/>
      <c r="AX303" s="145"/>
      <c r="AY303" s="145"/>
      <c r="AZ303" s="145"/>
      <c r="BA303" s="145"/>
      <c r="BB303" s="145"/>
      <c r="BC303" s="145"/>
      <c r="BD303" s="145"/>
      <c r="BE303" s="145"/>
      <c r="BF303" s="145"/>
      <c r="BG303" s="145"/>
      <c r="BH303" s="145"/>
      <c r="BI303" s="145"/>
    </row>
    <row r="304" spans="1:61" ht="22.5">
      <c r="A304" s="156"/>
      <c r="B304" s="157"/>
      <c r="C304" s="158" t="s">
        <v>363</v>
      </c>
      <c r="D304" s="159"/>
      <c r="E304" s="159"/>
      <c r="F304" s="159"/>
      <c r="G304" s="160"/>
      <c r="I304" s="161"/>
      <c r="K304" s="161"/>
      <c r="L304" s="162" t="s">
        <v>363</v>
      </c>
      <c r="O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45"/>
      <c r="AT304" s="145"/>
      <c r="AU304" s="145"/>
      <c r="AV304" s="145"/>
      <c r="AW304" s="145"/>
      <c r="AX304" s="145"/>
      <c r="AY304" s="145"/>
      <c r="AZ304" s="145"/>
      <c r="BA304" s="145"/>
      <c r="BB304" s="145"/>
      <c r="BC304" s="145"/>
      <c r="BD304" s="145"/>
      <c r="BE304" s="145"/>
      <c r="BF304" s="145"/>
      <c r="BG304" s="145"/>
      <c r="BH304" s="145"/>
      <c r="BI304" s="145"/>
    </row>
    <row r="305" spans="1:61" ht="12.75">
      <c r="A305" s="156"/>
      <c r="B305" s="157"/>
      <c r="C305" s="158" t="s">
        <v>364</v>
      </c>
      <c r="D305" s="159"/>
      <c r="E305" s="159"/>
      <c r="F305" s="159"/>
      <c r="G305" s="160"/>
      <c r="I305" s="161"/>
      <c r="K305" s="161"/>
      <c r="L305" s="162" t="s">
        <v>364</v>
      </c>
      <c r="O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45"/>
      <c r="AT305" s="145"/>
      <c r="AU305" s="145"/>
      <c r="AV305" s="145"/>
      <c r="AW305" s="145"/>
      <c r="AX305" s="145"/>
      <c r="AY305" s="145"/>
      <c r="AZ305" s="145"/>
      <c r="BA305" s="145"/>
      <c r="BB305" s="145"/>
      <c r="BC305" s="145"/>
      <c r="BD305" s="145"/>
      <c r="BE305" s="145"/>
      <c r="BF305" s="145"/>
      <c r="BG305" s="145"/>
      <c r="BH305" s="145"/>
      <c r="BI305" s="145"/>
    </row>
    <row r="306" spans="1:61" ht="12.75">
      <c r="A306" s="156"/>
      <c r="B306" s="157"/>
      <c r="C306" s="158" t="s">
        <v>365</v>
      </c>
      <c r="D306" s="159"/>
      <c r="E306" s="159"/>
      <c r="F306" s="159"/>
      <c r="G306" s="160"/>
      <c r="I306" s="161"/>
      <c r="K306" s="161"/>
      <c r="L306" s="162" t="s">
        <v>365</v>
      </c>
      <c r="O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45"/>
      <c r="AT306" s="145"/>
      <c r="AU306" s="145"/>
      <c r="AV306" s="145"/>
      <c r="AW306" s="145"/>
      <c r="AX306" s="145"/>
      <c r="AY306" s="145"/>
      <c r="AZ306" s="145"/>
      <c r="BA306" s="145"/>
      <c r="BB306" s="145"/>
      <c r="BC306" s="145"/>
      <c r="BD306" s="145"/>
      <c r="BE306" s="145"/>
      <c r="BF306" s="145"/>
      <c r="BG306" s="145"/>
      <c r="BH306" s="145"/>
      <c r="BI306" s="145"/>
    </row>
    <row r="307" spans="1:61" ht="12.75">
      <c r="A307" s="156"/>
      <c r="B307" s="157"/>
      <c r="C307" s="158" t="s">
        <v>366</v>
      </c>
      <c r="D307" s="159"/>
      <c r="E307" s="159"/>
      <c r="F307" s="159"/>
      <c r="G307" s="160"/>
      <c r="I307" s="161"/>
      <c r="K307" s="161"/>
      <c r="L307" s="162" t="s">
        <v>366</v>
      </c>
      <c r="O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5"/>
      <c r="AY307" s="145"/>
      <c r="AZ307" s="145"/>
      <c r="BA307" s="145"/>
      <c r="BB307" s="145"/>
      <c r="BC307" s="145"/>
      <c r="BD307" s="145"/>
      <c r="BE307" s="145"/>
      <c r="BF307" s="145"/>
      <c r="BG307" s="145"/>
      <c r="BH307" s="145"/>
      <c r="BI307" s="145"/>
    </row>
    <row r="308" spans="1:61" ht="12.75">
      <c r="A308" s="156"/>
      <c r="B308" s="157"/>
      <c r="C308" s="158"/>
      <c r="D308" s="159"/>
      <c r="E308" s="159"/>
      <c r="F308" s="159"/>
      <c r="G308" s="160"/>
      <c r="I308" s="161"/>
      <c r="K308" s="161"/>
      <c r="L308" s="162"/>
      <c r="O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5"/>
      <c r="AY308" s="145"/>
      <c r="AZ308" s="145"/>
      <c r="BA308" s="145"/>
      <c r="BB308" s="145"/>
      <c r="BC308" s="145"/>
      <c r="BD308" s="145"/>
      <c r="BE308" s="145"/>
      <c r="BF308" s="145"/>
      <c r="BG308" s="145"/>
      <c r="BH308" s="145"/>
      <c r="BI308" s="145"/>
    </row>
    <row r="309" spans="1:104" ht="12.75">
      <c r="A309" s="146">
        <v>57</v>
      </c>
      <c r="B309" s="147" t="s">
        <v>367</v>
      </c>
      <c r="C309" s="148" t="s">
        <v>368</v>
      </c>
      <c r="D309" s="149" t="s">
        <v>350</v>
      </c>
      <c r="E309" s="150">
        <v>1</v>
      </c>
      <c r="F309" s="151">
        <v>0</v>
      </c>
      <c r="G309" s="152">
        <f>E309*F309</f>
        <v>0</v>
      </c>
      <c r="H309" s="153">
        <v>0.155</v>
      </c>
      <c r="I309" s="154">
        <f>E309*H309</f>
        <v>0.155</v>
      </c>
      <c r="J309" s="153"/>
      <c r="K309" s="154">
        <f>E309*J309</f>
        <v>0</v>
      </c>
      <c r="O309" s="145"/>
      <c r="Z309" s="145"/>
      <c r="AA309" s="145">
        <v>12</v>
      </c>
      <c r="AB309" s="145">
        <v>0</v>
      </c>
      <c r="AC309" s="145">
        <v>6</v>
      </c>
      <c r="AD309" s="145"/>
      <c r="AE309" s="145"/>
      <c r="AF309" s="145"/>
      <c r="AG309" s="145"/>
      <c r="AH309" s="145"/>
      <c r="AI309" s="145"/>
      <c r="AJ309" s="145"/>
      <c r="AK309" s="145"/>
      <c r="AL309" s="145"/>
      <c r="AM309" s="145"/>
      <c r="AN309" s="145"/>
      <c r="AO309" s="145"/>
      <c r="AP309" s="145"/>
      <c r="AQ309" s="145"/>
      <c r="AR309" s="145"/>
      <c r="AS309" s="145"/>
      <c r="AT309" s="145"/>
      <c r="AU309" s="145"/>
      <c r="AV309" s="145"/>
      <c r="AW309" s="145"/>
      <c r="AX309" s="145"/>
      <c r="AY309" s="145"/>
      <c r="AZ309" s="155">
        <f>G309</f>
        <v>0</v>
      </c>
      <c r="BA309" s="145"/>
      <c r="BB309" s="145"/>
      <c r="BC309" s="145"/>
      <c r="BD309" s="145"/>
      <c r="BE309" s="145"/>
      <c r="BF309" s="145"/>
      <c r="BG309" s="145"/>
      <c r="BH309" s="145"/>
      <c r="BI309" s="145"/>
      <c r="CA309" s="145">
        <v>12</v>
      </c>
      <c r="CB309" s="145">
        <v>0</v>
      </c>
      <c r="CZ309" s="108">
        <v>2</v>
      </c>
    </row>
    <row r="310" spans="1:61" ht="12.75">
      <c r="A310" s="156"/>
      <c r="B310" s="157"/>
      <c r="C310" s="158" t="s">
        <v>369</v>
      </c>
      <c r="D310" s="159"/>
      <c r="E310" s="159"/>
      <c r="F310" s="159"/>
      <c r="G310" s="160"/>
      <c r="I310" s="161"/>
      <c r="K310" s="161"/>
      <c r="L310" s="162" t="s">
        <v>369</v>
      </c>
      <c r="O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45"/>
      <c r="AT310" s="145"/>
      <c r="AU310" s="145"/>
      <c r="AV310" s="145"/>
      <c r="AW310" s="145"/>
      <c r="AX310" s="145"/>
      <c r="AY310" s="145"/>
      <c r="AZ310" s="145"/>
      <c r="BA310" s="145"/>
      <c r="BB310" s="145"/>
      <c r="BC310" s="145"/>
      <c r="BD310" s="145"/>
      <c r="BE310" s="145"/>
      <c r="BF310" s="145"/>
      <c r="BG310" s="145"/>
      <c r="BH310" s="145"/>
      <c r="BI310" s="145"/>
    </row>
    <row r="311" spans="1:61" ht="12.75">
      <c r="A311" s="156"/>
      <c r="B311" s="157"/>
      <c r="C311" s="158" t="s">
        <v>365</v>
      </c>
      <c r="D311" s="159"/>
      <c r="E311" s="159"/>
      <c r="F311" s="159"/>
      <c r="G311" s="160"/>
      <c r="I311" s="161"/>
      <c r="K311" s="161"/>
      <c r="L311" s="162" t="s">
        <v>365</v>
      </c>
      <c r="O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145"/>
      <c r="AV311" s="145"/>
      <c r="AW311" s="145"/>
      <c r="AX311" s="145"/>
      <c r="AY311" s="145"/>
      <c r="AZ311" s="145"/>
      <c r="BA311" s="145"/>
      <c r="BB311" s="145"/>
      <c r="BC311" s="145"/>
      <c r="BD311" s="145"/>
      <c r="BE311" s="145"/>
      <c r="BF311" s="145"/>
      <c r="BG311" s="145"/>
      <c r="BH311" s="145"/>
      <c r="BI311" s="145"/>
    </row>
    <row r="312" spans="1:61" ht="22.5">
      <c r="A312" s="156"/>
      <c r="B312" s="157"/>
      <c r="C312" s="158" t="s">
        <v>370</v>
      </c>
      <c r="D312" s="159"/>
      <c r="E312" s="159"/>
      <c r="F312" s="159"/>
      <c r="G312" s="160"/>
      <c r="I312" s="161"/>
      <c r="K312" s="161"/>
      <c r="L312" s="162" t="s">
        <v>370</v>
      </c>
      <c r="O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45"/>
      <c r="AT312" s="145"/>
      <c r="AU312" s="145"/>
      <c r="AV312" s="145"/>
      <c r="AW312" s="145"/>
      <c r="AX312" s="145"/>
      <c r="AY312" s="145"/>
      <c r="AZ312" s="145"/>
      <c r="BA312" s="145"/>
      <c r="BB312" s="145"/>
      <c r="BC312" s="145"/>
      <c r="BD312" s="145"/>
      <c r="BE312" s="145"/>
      <c r="BF312" s="145"/>
      <c r="BG312" s="145"/>
      <c r="BH312" s="145"/>
      <c r="BI312" s="145"/>
    </row>
    <row r="313" spans="1:61" ht="22.5">
      <c r="A313" s="156"/>
      <c r="B313" s="157"/>
      <c r="C313" s="158" t="s">
        <v>371</v>
      </c>
      <c r="D313" s="159"/>
      <c r="E313" s="159"/>
      <c r="F313" s="159"/>
      <c r="G313" s="160"/>
      <c r="I313" s="161"/>
      <c r="K313" s="161"/>
      <c r="L313" s="162" t="s">
        <v>371</v>
      </c>
      <c r="O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45"/>
      <c r="AT313" s="145"/>
      <c r="AU313" s="145"/>
      <c r="AV313" s="145"/>
      <c r="AW313" s="145"/>
      <c r="AX313" s="145"/>
      <c r="AY313" s="145"/>
      <c r="AZ313" s="145"/>
      <c r="BA313" s="145"/>
      <c r="BB313" s="145"/>
      <c r="BC313" s="145"/>
      <c r="BD313" s="145"/>
      <c r="BE313" s="145"/>
      <c r="BF313" s="145"/>
      <c r="BG313" s="145"/>
      <c r="BH313" s="145"/>
      <c r="BI313" s="145"/>
    </row>
    <row r="314" spans="1:61" ht="22.5">
      <c r="A314" s="156"/>
      <c r="B314" s="157"/>
      <c r="C314" s="158" t="s">
        <v>372</v>
      </c>
      <c r="D314" s="159"/>
      <c r="E314" s="159"/>
      <c r="F314" s="159"/>
      <c r="G314" s="160"/>
      <c r="I314" s="161"/>
      <c r="K314" s="161"/>
      <c r="L314" s="162" t="s">
        <v>372</v>
      </c>
      <c r="O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45"/>
      <c r="AT314" s="145"/>
      <c r="AU314" s="145"/>
      <c r="AV314" s="145"/>
      <c r="AW314" s="145"/>
      <c r="AX314" s="145"/>
      <c r="AY314" s="145"/>
      <c r="AZ314" s="145"/>
      <c r="BA314" s="145"/>
      <c r="BB314" s="145"/>
      <c r="BC314" s="145"/>
      <c r="BD314" s="145"/>
      <c r="BE314" s="145"/>
      <c r="BF314" s="145"/>
      <c r="BG314" s="145"/>
      <c r="BH314" s="145"/>
      <c r="BI314" s="145"/>
    </row>
    <row r="315" spans="1:61" ht="12.75">
      <c r="A315" s="156"/>
      <c r="B315" s="157"/>
      <c r="C315" s="158" t="s">
        <v>373</v>
      </c>
      <c r="D315" s="159"/>
      <c r="E315" s="159"/>
      <c r="F315" s="159"/>
      <c r="G315" s="160"/>
      <c r="I315" s="161"/>
      <c r="K315" s="161"/>
      <c r="L315" s="162" t="s">
        <v>373</v>
      </c>
      <c r="O315" s="145"/>
      <c r="Z315" s="145"/>
      <c r="AA315" s="145"/>
      <c r="AB315" s="145"/>
      <c r="AC315" s="145"/>
      <c r="AD315" s="145"/>
      <c r="AE315" s="145"/>
      <c r="AF315" s="145"/>
      <c r="AG315" s="145"/>
      <c r="AH315" s="145"/>
      <c r="AI315" s="145"/>
      <c r="AJ315" s="145"/>
      <c r="AK315" s="145"/>
      <c r="AL315" s="145"/>
      <c r="AM315" s="145"/>
      <c r="AN315" s="145"/>
      <c r="AO315" s="145"/>
      <c r="AP315" s="145"/>
      <c r="AQ315" s="145"/>
      <c r="AR315" s="145"/>
      <c r="AS315" s="145"/>
      <c r="AT315" s="145"/>
      <c r="AU315" s="145"/>
      <c r="AV315" s="145"/>
      <c r="AW315" s="145"/>
      <c r="AX315" s="145"/>
      <c r="AY315" s="145"/>
      <c r="AZ315" s="145"/>
      <c r="BA315" s="145"/>
      <c r="BB315" s="145"/>
      <c r="BC315" s="145"/>
      <c r="BD315" s="145"/>
      <c r="BE315" s="145"/>
      <c r="BF315" s="145"/>
      <c r="BG315" s="145"/>
      <c r="BH315" s="145"/>
      <c r="BI315" s="145"/>
    </row>
    <row r="316" spans="1:61" ht="12.75">
      <c r="A316" s="156"/>
      <c r="B316" s="157"/>
      <c r="C316" s="158" t="s">
        <v>374</v>
      </c>
      <c r="D316" s="159"/>
      <c r="E316" s="159"/>
      <c r="F316" s="159"/>
      <c r="G316" s="160"/>
      <c r="I316" s="161"/>
      <c r="K316" s="161"/>
      <c r="L316" s="162" t="s">
        <v>374</v>
      </c>
      <c r="O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145"/>
      <c r="AV316" s="145"/>
      <c r="AW316" s="145"/>
      <c r="AX316" s="145"/>
      <c r="AY316" s="145"/>
      <c r="AZ316" s="145"/>
      <c r="BA316" s="145"/>
      <c r="BB316" s="145"/>
      <c r="BC316" s="145"/>
      <c r="BD316" s="145"/>
      <c r="BE316" s="145"/>
      <c r="BF316" s="145"/>
      <c r="BG316" s="145"/>
      <c r="BH316" s="145"/>
      <c r="BI316" s="145"/>
    </row>
    <row r="317" spans="1:61" ht="12.75">
      <c r="A317" s="156"/>
      <c r="B317" s="157"/>
      <c r="C317" s="158" t="s">
        <v>375</v>
      </c>
      <c r="D317" s="159"/>
      <c r="E317" s="159"/>
      <c r="F317" s="159"/>
      <c r="G317" s="160"/>
      <c r="I317" s="161"/>
      <c r="K317" s="161"/>
      <c r="L317" s="162" t="s">
        <v>375</v>
      </c>
      <c r="O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45"/>
      <c r="AT317" s="145"/>
      <c r="AU317" s="145"/>
      <c r="AV317" s="145"/>
      <c r="AW317" s="145"/>
      <c r="AX317" s="145"/>
      <c r="AY317" s="145"/>
      <c r="AZ317" s="145"/>
      <c r="BA317" s="145"/>
      <c r="BB317" s="145"/>
      <c r="BC317" s="145"/>
      <c r="BD317" s="145"/>
      <c r="BE317" s="145"/>
      <c r="BF317" s="145"/>
      <c r="BG317" s="145"/>
      <c r="BH317" s="145"/>
      <c r="BI317" s="145"/>
    </row>
    <row r="318" spans="1:61" ht="12.75">
      <c r="A318" s="156"/>
      <c r="B318" s="157"/>
      <c r="C318" s="158" t="s">
        <v>376</v>
      </c>
      <c r="D318" s="159"/>
      <c r="E318" s="159"/>
      <c r="F318" s="159"/>
      <c r="G318" s="160"/>
      <c r="I318" s="161"/>
      <c r="K318" s="161"/>
      <c r="L318" s="162" t="s">
        <v>376</v>
      </c>
      <c r="O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45"/>
      <c r="AT318" s="145"/>
      <c r="AU318" s="145"/>
      <c r="AV318" s="145"/>
      <c r="AW318" s="145"/>
      <c r="AX318" s="145"/>
      <c r="AY318" s="145"/>
      <c r="AZ318" s="145"/>
      <c r="BA318" s="145"/>
      <c r="BB318" s="145"/>
      <c r="BC318" s="145"/>
      <c r="BD318" s="145"/>
      <c r="BE318" s="145"/>
      <c r="BF318" s="145"/>
      <c r="BG318" s="145"/>
      <c r="BH318" s="145"/>
      <c r="BI318" s="145"/>
    </row>
    <row r="319" spans="1:61" ht="12.75">
      <c r="A319" s="156"/>
      <c r="B319" s="157"/>
      <c r="C319" s="158" t="s">
        <v>377</v>
      </c>
      <c r="D319" s="159"/>
      <c r="E319" s="159"/>
      <c r="F319" s="159"/>
      <c r="G319" s="160"/>
      <c r="I319" s="161"/>
      <c r="K319" s="161"/>
      <c r="L319" s="162" t="s">
        <v>377</v>
      </c>
      <c r="O319" s="145"/>
      <c r="Z319" s="145"/>
      <c r="AA319" s="145"/>
      <c r="AB319" s="145"/>
      <c r="AC319" s="145"/>
      <c r="AD319" s="145"/>
      <c r="AE319" s="145"/>
      <c r="AF319" s="145"/>
      <c r="AG319" s="145"/>
      <c r="AH319" s="145"/>
      <c r="AI319" s="145"/>
      <c r="AJ319" s="145"/>
      <c r="AK319" s="145"/>
      <c r="AL319" s="145"/>
      <c r="AM319" s="145"/>
      <c r="AN319" s="145"/>
      <c r="AO319" s="145"/>
      <c r="AP319" s="145"/>
      <c r="AQ319" s="145"/>
      <c r="AR319" s="145"/>
      <c r="AS319" s="145"/>
      <c r="AT319" s="145"/>
      <c r="AU319" s="145"/>
      <c r="AV319" s="145"/>
      <c r="AW319" s="145"/>
      <c r="AX319" s="145"/>
      <c r="AY319" s="145"/>
      <c r="AZ319" s="145"/>
      <c r="BA319" s="145"/>
      <c r="BB319" s="145"/>
      <c r="BC319" s="145"/>
      <c r="BD319" s="145"/>
      <c r="BE319" s="145"/>
      <c r="BF319" s="145"/>
      <c r="BG319" s="145"/>
      <c r="BH319" s="145"/>
      <c r="BI319" s="145"/>
    </row>
    <row r="320" spans="1:61" ht="12.75">
      <c r="A320" s="156"/>
      <c r="B320" s="157"/>
      <c r="C320" s="158" t="s">
        <v>353</v>
      </c>
      <c r="D320" s="159"/>
      <c r="E320" s="159"/>
      <c r="F320" s="159"/>
      <c r="G320" s="160"/>
      <c r="I320" s="161"/>
      <c r="K320" s="161"/>
      <c r="L320" s="162" t="s">
        <v>353</v>
      </c>
      <c r="O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45"/>
      <c r="AT320" s="145"/>
      <c r="AU320" s="145"/>
      <c r="AV320" s="145"/>
      <c r="AW320" s="145"/>
      <c r="AX320" s="145"/>
      <c r="AY320" s="145"/>
      <c r="AZ320" s="145"/>
      <c r="BA320" s="145"/>
      <c r="BB320" s="145"/>
      <c r="BC320" s="145"/>
      <c r="BD320" s="145"/>
      <c r="BE320" s="145"/>
      <c r="BF320" s="145"/>
      <c r="BG320" s="145"/>
      <c r="BH320" s="145"/>
      <c r="BI320" s="145"/>
    </row>
    <row r="321" spans="1:61" ht="12.75">
      <c r="A321" s="156"/>
      <c r="B321" s="157"/>
      <c r="C321" s="158" t="s">
        <v>378</v>
      </c>
      <c r="D321" s="159"/>
      <c r="E321" s="159"/>
      <c r="F321" s="159"/>
      <c r="G321" s="160"/>
      <c r="I321" s="161"/>
      <c r="K321" s="161"/>
      <c r="L321" s="162" t="s">
        <v>378</v>
      </c>
      <c r="O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45"/>
      <c r="AT321" s="145"/>
      <c r="AU321" s="145"/>
      <c r="AV321" s="145"/>
      <c r="AW321" s="145"/>
      <c r="AX321" s="145"/>
      <c r="AY321" s="145"/>
      <c r="AZ321" s="145"/>
      <c r="BA321" s="145"/>
      <c r="BB321" s="145"/>
      <c r="BC321" s="145"/>
      <c r="BD321" s="145"/>
      <c r="BE321" s="145"/>
      <c r="BF321" s="145"/>
      <c r="BG321" s="145"/>
      <c r="BH321" s="145"/>
      <c r="BI321" s="145"/>
    </row>
    <row r="322" spans="1:104" ht="12.75">
      <c r="A322" s="146">
        <v>58</v>
      </c>
      <c r="B322" s="147" t="s">
        <v>379</v>
      </c>
      <c r="C322" s="148" t="s">
        <v>380</v>
      </c>
      <c r="D322" s="149" t="s">
        <v>350</v>
      </c>
      <c r="E322" s="150">
        <v>1</v>
      </c>
      <c r="F322" s="151">
        <v>0</v>
      </c>
      <c r="G322" s="152">
        <f>E322*F322</f>
        <v>0</v>
      </c>
      <c r="H322" s="153">
        <v>0</v>
      </c>
      <c r="I322" s="154">
        <f>E322*H322</f>
        <v>0</v>
      </c>
      <c r="J322" s="153"/>
      <c r="K322" s="154">
        <f>E322*J322</f>
        <v>0</v>
      </c>
      <c r="O322" s="145"/>
      <c r="Z322" s="145"/>
      <c r="AA322" s="145">
        <v>12</v>
      </c>
      <c r="AB322" s="145">
        <v>0</v>
      </c>
      <c r="AC322" s="145">
        <v>11</v>
      </c>
      <c r="AD322" s="145"/>
      <c r="AE322" s="145"/>
      <c r="AF322" s="145"/>
      <c r="AG322" s="145"/>
      <c r="AH322" s="145"/>
      <c r="AI322" s="145"/>
      <c r="AJ322" s="145"/>
      <c r="AK322" s="145"/>
      <c r="AL322" s="145"/>
      <c r="AM322" s="145"/>
      <c r="AN322" s="145"/>
      <c r="AO322" s="145"/>
      <c r="AP322" s="145"/>
      <c r="AQ322" s="145"/>
      <c r="AR322" s="145"/>
      <c r="AS322" s="145"/>
      <c r="AT322" s="145"/>
      <c r="AU322" s="145"/>
      <c r="AV322" s="145"/>
      <c r="AW322" s="145"/>
      <c r="AX322" s="145"/>
      <c r="AY322" s="145"/>
      <c r="AZ322" s="155">
        <f>G322</f>
        <v>0</v>
      </c>
      <c r="BA322" s="145"/>
      <c r="BB322" s="145"/>
      <c r="BC322" s="145"/>
      <c r="BD322" s="145"/>
      <c r="BE322" s="145"/>
      <c r="BF322" s="145"/>
      <c r="BG322" s="145"/>
      <c r="BH322" s="145"/>
      <c r="BI322" s="145"/>
      <c r="CA322" s="145">
        <v>12</v>
      </c>
      <c r="CB322" s="145">
        <v>0</v>
      </c>
      <c r="CZ322" s="108">
        <v>2</v>
      </c>
    </row>
    <row r="323" spans="1:61" ht="12.75">
      <c r="A323" s="156"/>
      <c r="B323" s="157"/>
      <c r="C323" s="158" t="s">
        <v>381</v>
      </c>
      <c r="D323" s="159"/>
      <c r="E323" s="159"/>
      <c r="F323" s="159"/>
      <c r="G323" s="160"/>
      <c r="I323" s="161"/>
      <c r="K323" s="161"/>
      <c r="L323" s="162" t="s">
        <v>381</v>
      </c>
      <c r="O323" s="145"/>
      <c r="Z323" s="145"/>
      <c r="AA323" s="145"/>
      <c r="AB323" s="145"/>
      <c r="AC323" s="145"/>
      <c r="AD323" s="145"/>
      <c r="AE323" s="145"/>
      <c r="AF323" s="145"/>
      <c r="AG323" s="145"/>
      <c r="AH323" s="145"/>
      <c r="AI323" s="145"/>
      <c r="AJ323" s="145"/>
      <c r="AK323" s="145"/>
      <c r="AL323" s="145"/>
      <c r="AM323" s="145"/>
      <c r="AN323" s="145"/>
      <c r="AO323" s="145"/>
      <c r="AP323" s="145"/>
      <c r="AQ323" s="145"/>
      <c r="AR323" s="145"/>
      <c r="AS323" s="145"/>
      <c r="AT323" s="145"/>
      <c r="AU323" s="145"/>
      <c r="AV323" s="145"/>
      <c r="AW323" s="145"/>
      <c r="AX323" s="145"/>
      <c r="AY323" s="145"/>
      <c r="AZ323" s="145"/>
      <c r="BA323" s="145"/>
      <c r="BB323" s="145"/>
      <c r="BC323" s="145"/>
      <c r="BD323" s="145"/>
      <c r="BE323" s="145"/>
      <c r="BF323" s="145"/>
      <c r="BG323" s="145"/>
      <c r="BH323" s="145"/>
      <c r="BI323" s="145"/>
    </row>
    <row r="324" spans="1:61" ht="12.75">
      <c r="A324" s="156"/>
      <c r="B324" s="157"/>
      <c r="C324" s="158" t="s">
        <v>382</v>
      </c>
      <c r="D324" s="159"/>
      <c r="E324" s="159"/>
      <c r="F324" s="159"/>
      <c r="G324" s="160"/>
      <c r="I324" s="161"/>
      <c r="K324" s="161"/>
      <c r="L324" s="162" t="s">
        <v>382</v>
      </c>
      <c r="O324" s="145"/>
      <c r="Z324" s="145"/>
      <c r="AA324" s="145"/>
      <c r="AB324" s="145"/>
      <c r="AC324" s="145"/>
      <c r="AD324" s="145"/>
      <c r="AE324" s="145"/>
      <c r="AF324" s="145"/>
      <c r="AG324" s="145"/>
      <c r="AH324" s="145"/>
      <c r="AI324" s="145"/>
      <c r="AJ324" s="145"/>
      <c r="AK324" s="145"/>
      <c r="AL324" s="145"/>
      <c r="AM324" s="145"/>
      <c r="AN324" s="145"/>
      <c r="AO324" s="145"/>
      <c r="AP324" s="145"/>
      <c r="AQ324" s="145"/>
      <c r="AR324" s="145"/>
      <c r="AS324" s="145"/>
      <c r="AT324" s="145"/>
      <c r="AU324" s="145"/>
      <c r="AV324" s="145"/>
      <c r="AW324" s="145"/>
      <c r="AX324" s="145"/>
      <c r="AY324" s="145"/>
      <c r="AZ324" s="145"/>
      <c r="BA324" s="145"/>
      <c r="BB324" s="145"/>
      <c r="BC324" s="145"/>
      <c r="BD324" s="145"/>
      <c r="BE324" s="145"/>
      <c r="BF324" s="145"/>
      <c r="BG324" s="145"/>
      <c r="BH324" s="145"/>
      <c r="BI324" s="145"/>
    </row>
    <row r="325" spans="1:61" ht="12.75">
      <c r="A325" s="156"/>
      <c r="B325" s="157"/>
      <c r="C325" s="158" t="s">
        <v>383</v>
      </c>
      <c r="D325" s="159"/>
      <c r="E325" s="159"/>
      <c r="F325" s="159"/>
      <c r="G325" s="160"/>
      <c r="I325" s="161"/>
      <c r="K325" s="161"/>
      <c r="L325" s="162" t="s">
        <v>383</v>
      </c>
      <c r="O325" s="145"/>
      <c r="Z325" s="145"/>
      <c r="AA325" s="145"/>
      <c r="AB325" s="145"/>
      <c r="AC325" s="145"/>
      <c r="AD325" s="145"/>
      <c r="AE325" s="145"/>
      <c r="AF325" s="145"/>
      <c r="AG325" s="145"/>
      <c r="AH325" s="145"/>
      <c r="AI325" s="145"/>
      <c r="AJ325" s="145"/>
      <c r="AK325" s="145"/>
      <c r="AL325" s="145"/>
      <c r="AM325" s="145"/>
      <c r="AN325" s="145"/>
      <c r="AO325" s="145"/>
      <c r="AP325" s="145"/>
      <c r="AQ325" s="145"/>
      <c r="AR325" s="145"/>
      <c r="AS325" s="145"/>
      <c r="AT325" s="145"/>
      <c r="AU325" s="145"/>
      <c r="AV325" s="145"/>
      <c r="AW325" s="145"/>
      <c r="AX325" s="145"/>
      <c r="AY325" s="145"/>
      <c r="AZ325" s="145"/>
      <c r="BA325" s="145"/>
      <c r="BB325" s="145"/>
      <c r="BC325" s="145"/>
      <c r="BD325" s="145"/>
      <c r="BE325" s="145"/>
      <c r="BF325" s="145"/>
      <c r="BG325" s="145"/>
      <c r="BH325" s="145"/>
      <c r="BI325" s="145"/>
    </row>
    <row r="326" spans="1:61" ht="12.75">
      <c r="A326" s="156"/>
      <c r="B326" s="157"/>
      <c r="C326" s="158" t="s">
        <v>384</v>
      </c>
      <c r="D326" s="159"/>
      <c r="E326" s="159"/>
      <c r="F326" s="159"/>
      <c r="G326" s="160"/>
      <c r="I326" s="161"/>
      <c r="K326" s="161"/>
      <c r="L326" s="162" t="s">
        <v>384</v>
      </c>
      <c r="O326" s="145"/>
      <c r="Z326" s="145"/>
      <c r="AA326" s="145"/>
      <c r="AB326" s="145"/>
      <c r="AC326" s="145"/>
      <c r="AD326" s="145"/>
      <c r="AE326" s="145"/>
      <c r="AF326" s="145"/>
      <c r="AG326" s="145"/>
      <c r="AH326" s="145"/>
      <c r="AI326" s="145"/>
      <c r="AJ326" s="145"/>
      <c r="AK326" s="145"/>
      <c r="AL326" s="145"/>
      <c r="AM326" s="145"/>
      <c r="AN326" s="145"/>
      <c r="AO326" s="145"/>
      <c r="AP326" s="145"/>
      <c r="AQ326" s="145"/>
      <c r="AR326" s="145"/>
      <c r="AS326" s="145"/>
      <c r="AT326" s="145"/>
      <c r="AU326" s="145"/>
      <c r="AV326" s="145"/>
      <c r="AW326" s="145"/>
      <c r="AX326" s="145"/>
      <c r="AY326" s="145"/>
      <c r="AZ326" s="145"/>
      <c r="BA326" s="145"/>
      <c r="BB326" s="145"/>
      <c r="BC326" s="145"/>
      <c r="BD326" s="145"/>
      <c r="BE326" s="145"/>
      <c r="BF326" s="145"/>
      <c r="BG326" s="145"/>
      <c r="BH326" s="145"/>
      <c r="BI326" s="145"/>
    </row>
    <row r="327" spans="1:61" ht="12.75">
      <c r="A327" s="156"/>
      <c r="B327" s="157"/>
      <c r="C327" s="158" t="s">
        <v>385</v>
      </c>
      <c r="D327" s="159"/>
      <c r="E327" s="159"/>
      <c r="F327" s="159"/>
      <c r="G327" s="160"/>
      <c r="I327" s="161"/>
      <c r="K327" s="161"/>
      <c r="L327" s="162" t="s">
        <v>385</v>
      </c>
      <c r="O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c r="BD327" s="145"/>
      <c r="BE327" s="145"/>
      <c r="BF327" s="145"/>
      <c r="BG327" s="145"/>
      <c r="BH327" s="145"/>
      <c r="BI327" s="145"/>
    </row>
    <row r="328" spans="1:104" ht="12.75">
      <c r="A328" s="146">
        <v>59</v>
      </c>
      <c r="B328" s="147" t="s">
        <v>386</v>
      </c>
      <c r="C328" s="148" t="s">
        <v>387</v>
      </c>
      <c r="D328" s="149" t="s">
        <v>350</v>
      </c>
      <c r="E328" s="150">
        <v>1</v>
      </c>
      <c r="F328" s="151">
        <v>0</v>
      </c>
      <c r="G328" s="152">
        <f>E328*F328</f>
        <v>0</v>
      </c>
      <c r="H328" s="153">
        <v>0</v>
      </c>
      <c r="I328" s="154">
        <f>E328*H328</f>
        <v>0</v>
      </c>
      <c r="J328" s="153"/>
      <c r="K328" s="154">
        <f>E328*J328</f>
        <v>0</v>
      </c>
      <c r="O328" s="145"/>
      <c r="Z328" s="145"/>
      <c r="AA328" s="145">
        <v>12</v>
      </c>
      <c r="AB328" s="145">
        <v>0</v>
      </c>
      <c r="AC328" s="145">
        <v>15</v>
      </c>
      <c r="AD328" s="145"/>
      <c r="AE328" s="145"/>
      <c r="AF328" s="145"/>
      <c r="AG328" s="145"/>
      <c r="AH328" s="145"/>
      <c r="AI328" s="145"/>
      <c r="AJ328" s="145"/>
      <c r="AK328" s="145"/>
      <c r="AL328" s="145"/>
      <c r="AM328" s="145"/>
      <c r="AN328" s="145"/>
      <c r="AO328" s="145"/>
      <c r="AP328" s="145"/>
      <c r="AQ328" s="145"/>
      <c r="AR328" s="145"/>
      <c r="AS328" s="145"/>
      <c r="AT328" s="145"/>
      <c r="AU328" s="145"/>
      <c r="AV328" s="145"/>
      <c r="AW328" s="145"/>
      <c r="AX328" s="145"/>
      <c r="AY328" s="145"/>
      <c r="AZ328" s="155">
        <f>G328</f>
        <v>0</v>
      </c>
      <c r="BA328" s="145"/>
      <c r="BB328" s="145"/>
      <c r="BC328" s="145"/>
      <c r="BD328" s="145"/>
      <c r="BE328" s="145"/>
      <c r="BF328" s="145"/>
      <c r="BG328" s="145"/>
      <c r="BH328" s="145"/>
      <c r="BI328" s="145"/>
      <c r="CA328" s="145">
        <v>12</v>
      </c>
      <c r="CB328" s="145">
        <v>0</v>
      </c>
      <c r="CZ328" s="108">
        <v>2</v>
      </c>
    </row>
    <row r="329" spans="1:61" ht="12.75">
      <c r="A329" s="156"/>
      <c r="B329" s="157"/>
      <c r="C329" s="158" t="s">
        <v>381</v>
      </c>
      <c r="D329" s="159"/>
      <c r="E329" s="159"/>
      <c r="F329" s="159"/>
      <c r="G329" s="160"/>
      <c r="I329" s="161"/>
      <c r="K329" s="161"/>
      <c r="L329" s="162" t="s">
        <v>381</v>
      </c>
      <c r="O329" s="145"/>
      <c r="Z329" s="145"/>
      <c r="AA329" s="145"/>
      <c r="AB329" s="145"/>
      <c r="AC329" s="145"/>
      <c r="AD329" s="145"/>
      <c r="AE329" s="145"/>
      <c r="AF329" s="145"/>
      <c r="AG329" s="145"/>
      <c r="AH329" s="145"/>
      <c r="AI329" s="145"/>
      <c r="AJ329" s="145"/>
      <c r="AK329" s="145"/>
      <c r="AL329" s="145"/>
      <c r="AM329" s="145"/>
      <c r="AN329" s="145"/>
      <c r="AO329" s="145"/>
      <c r="AP329" s="145"/>
      <c r="AQ329" s="145"/>
      <c r="AR329" s="145"/>
      <c r="AS329" s="145"/>
      <c r="AT329" s="145"/>
      <c r="AU329" s="145"/>
      <c r="AV329" s="145"/>
      <c r="AW329" s="145"/>
      <c r="AX329" s="145"/>
      <c r="AY329" s="145"/>
      <c r="AZ329" s="145"/>
      <c r="BA329" s="145"/>
      <c r="BB329" s="145"/>
      <c r="BC329" s="145"/>
      <c r="BD329" s="145"/>
      <c r="BE329" s="145"/>
      <c r="BF329" s="145"/>
      <c r="BG329" s="145"/>
      <c r="BH329" s="145"/>
      <c r="BI329" s="145"/>
    </row>
    <row r="330" spans="1:61" ht="12.75">
      <c r="A330" s="156"/>
      <c r="B330" s="157"/>
      <c r="C330" s="158"/>
      <c r="D330" s="159"/>
      <c r="E330" s="159"/>
      <c r="F330" s="159"/>
      <c r="G330" s="160"/>
      <c r="I330" s="161"/>
      <c r="K330" s="161"/>
      <c r="L330" s="162"/>
      <c r="O330" s="145"/>
      <c r="Z330" s="145"/>
      <c r="AA330" s="145"/>
      <c r="AB330" s="145"/>
      <c r="AC330" s="145"/>
      <c r="AD330" s="145"/>
      <c r="AE330" s="145"/>
      <c r="AF330" s="145"/>
      <c r="AG330" s="145"/>
      <c r="AH330" s="145"/>
      <c r="AI330" s="145"/>
      <c r="AJ330" s="145"/>
      <c r="AK330" s="145"/>
      <c r="AL330" s="145"/>
      <c r="AM330" s="145"/>
      <c r="AN330" s="145"/>
      <c r="AO330" s="145"/>
      <c r="AP330" s="145"/>
      <c r="AQ330" s="145"/>
      <c r="AR330" s="145"/>
      <c r="AS330" s="145"/>
      <c r="AT330" s="145"/>
      <c r="AU330" s="145"/>
      <c r="AV330" s="145"/>
      <c r="AW330" s="145"/>
      <c r="AX330" s="145"/>
      <c r="AY330" s="145"/>
      <c r="AZ330" s="145"/>
      <c r="BA330" s="145"/>
      <c r="BB330" s="145"/>
      <c r="BC330" s="145"/>
      <c r="BD330" s="145"/>
      <c r="BE330" s="145"/>
      <c r="BF330" s="145"/>
      <c r="BG330" s="145"/>
      <c r="BH330" s="145"/>
      <c r="BI330" s="145"/>
    </row>
    <row r="331" spans="1:61" ht="12.75">
      <c r="A331" s="156"/>
      <c r="B331" s="157"/>
      <c r="C331" s="158" t="s">
        <v>388</v>
      </c>
      <c r="D331" s="159"/>
      <c r="E331" s="159"/>
      <c r="F331" s="159"/>
      <c r="G331" s="160"/>
      <c r="I331" s="161"/>
      <c r="K331" s="161"/>
      <c r="L331" s="162" t="s">
        <v>388</v>
      </c>
      <c r="O331" s="145"/>
      <c r="Z331" s="145"/>
      <c r="AA331" s="145"/>
      <c r="AB331" s="145"/>
      <c r="AC331" s="145"/>
      <c r="AD331" s="145"/>
      <c r="AE331" s="145"/>
      <c r="AF331" s="145"/>
      <c r="AG331" s="145"/>
      <c r="AH331" s="145"/>
      <c r="AI331" s="145"/>
      <c r="AJ331" s="145"/>
      <c r="AK331" s="145"/>
      <c r="AL331" s="145"/>
      <c r="AM331" s="145"/>
      <c r="AN331" s="145"/>
      <c r="AO331" s="145"/>
      <c r="AP331" s="145"/>
      <c r="AQ331" s="145"/>
      <c r="AR331" s="145"/>
      <c r="AS331" s="145"/>
      <c r="AT331" s="145"/>
      <c r="AU331" s="145"/>
      <c r="AV331" s="145"/>
      <c r="AW331" s="145"/>
      <c r="AX331" s="145"/>
      <c r="AY331" s="145"/>
      <c r="AZ331" s="145"/>
      <c r="BA331" s="145"/>
      <c r="BB331" s="145"/>
      <c r="BC331" s="145"/>
      <c r="BD331" s="145"/>
      <c r="BE331" s="145"/>
      <c r="BF331" s="145"/>
      <c r="BG331" s="145"/>
      <c r="BH331" s="145"/>
      <c r="BI331" s="145"/>
    </row>
    <row r="332" spans="1:61" ht="12.75">
      <c r="A332" s="156"/>
      <c r="B332" s="157"/>
      <c r="C332" s="158" t="s">
        <v>389</v>
      </c>
      <c r="D332" s="159"/>
      <c r="E332" s="159"/>
      <c r="F332" s="159"/>
      <c r="G332" s="160"/>
      <c r="I332" s="161"/>
      <c r="K332" s="161"/>
      <c r="L332" s="162" t="s">
        <v>389</v>
      </c>
      <c r="O332" s="145"/>
      <c r="Z332" s="145"/>
      <c r="AA332" s="145"/>
      <c r="AB332" s="145"/>
      <c r="AC332" s="145"/>
      <c r="AD332" s="145"/>
      <c r="AE332" s="145"/>
      <c r="AF332" s="145"/>
      <c r="AG332" s="145"/>
      <c r="AH332" s="145"/>
      <c r="AI332" s="145"/>
      <c r="AJ332" s="145"/>
      <c r="AK332" s="145"/>
      <c r="AL332" s="145"/>
      <c r="AM332" s="145"/>
      <c r="AN332" s="145"/>
      <c r="AO332" s="145"/>
      <c r="AP332" s="145"/>
      <c r="AQ332" s="145"/>
      <c r="AR332" s="145"/>
      <c r="AS332" s="145"/>
      <c r="AT332" s="145"/>
      <c r="AU332" s="145"/>
      <c r="AV332" s="145"/>
      <c r="AW332" s="145"/>
      <c r="AX332" s="145"/>
      <c r="AY332" s="145"/>
      <c r="AZ332" s="145"/>
      <c r="BA332" s="145"/>
      <c r="BB332" s="145"/>
      <c r="BC332" s="145"/>
      <c r="BD332" s="145"/>
      <c r="BE332" s="145"/>
      <c r="BF332" s="145"/>
      <c r="BG332" s="145"/>
      <c r="BH332" s="145"/>
      <c r="BI332" s="145"/>
    </row>
    <row r="333" spans="1:61" ht="22.5">
      <c r="A333" s="156"/>
      <c r="B333" s="157"/>
      <c r="C333" s="158" t="s">
        <v>390</v>
      </c>
      <c r="D333" s="159"/>
      <c r="E333" s="159"/>
      <c r="F333" s="159"/>
      <c r="G333" s="160"/>
      <c r="I333" s="161"/>
      <c r="K333" s="161"/>
      <c r="L333" s="162" t="s">
        <v>390</v>
      </c>
      <c r="O333" s="145"/>
      <c r="Z333" s="145"/>
      <c r="AA333" s="145"/>
      <c r="AB333" s="145"/>
      <c r="AC333" s="145"/>
      <c r="AD333" s="145"/>
      <c r="AE333" s="145"/>
      <c r="AF333" s="145"/>
      <c r="AG333" s="145"/>
      <c r="AH333" s="145"/>
      <c r="AI333" s="145"/>
      <c r="AJ333" s="145"/>
      <c r="AK333" s="145"/>
      <c r="AL333" s="145"/>
      <c r="AM333" s="145"/>
      <c r="AN333" s="145"/>
      <c r="AO333" s="145"/>
      <c r="AP333" s="145"/>
      <c r="AQ333" s="145"/>
      <c r="AR333" s="145"/>
      <c r="AS333" s="145"/>
      <c r="AT333" s="145"/>
      <c r="AU333" s="145"/>
      <c r="AV333" s="145"/>
      <c r="AW333" s="145"/>
      <c r="AX333" s="145"/>
      <c r="AY333" s="145"/>
      <c r="AZ333" s="145"/>
      <c r="BA333" s="145"/>
      <c r="BB333" s="145"/>
      <c r="BC333" s="145"/>
      <c r="BD333" s="145"/>
      <c r="BE333" s="145"/>
      <c r="BF333" s="145"/>
      <c r="BG333" s="145"/>
      <c r="BH333" s="145"/>
      <c r="BI333" s="145"/>
    </row>
    <row r="334" spans="1:61" ht="12.75">
      <c r="A334" s="156"/>
      <c r="B334" s="157"/>
      <c r="C334" s="158" t="s">
        <v>391</v>
      </c>
      <c r="D334" s="159"/>
      <c r="E334" s="159"/>
      <c r="F334" s="159"/>
      <c r="G334" s="160"/>
      <c r="I334" s="161"/>
      <c r="K334" s="161"/>
      <c r="L334" s="162" t="s">
        <v>391</v>
      </c>
      <c r="O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45"/>
      <c r="AT334" s="145"/>
      <c r="AU334" s="145"/>
      <c r="AV334" s="145"/>
      <c r="AW334" s="145"/>
      <c r="AX334" s="145"/>
      <c r="AY334" s="145"/>
      <c r="AZ334" s="145"/>
      <c r="BA334" s="145"/>
      <c r="BB334" s="145"/>
      <c r="BC334" s="145"/>
      <c r="BD334" s="145"/>
      <c r="BE334" s="145"/>
      <c r="BF334" s="145"/>
      <c r="BG334" s="145"/>
      <c r="BH334" s="145"/>
      <c r="BI334" s="145"/>
    </row>
    <row r="335" spans="1:104" ht="12.75">
      <c r="A335" s="146">
        <v>60</v>
      </c>
      <c r="B335" s="147" t="s">
        <v>392</v>
      </c>
      <c r="C335" s="148" t="s">
        <v>393</v>
      </c>
      <c r="D335" s="149" t="s">
        <v>350</v>
      </c>
      <c r="E335" s="150">
        <v>1</v>
      </c>
      <c r="F335" s="151">
        <v>0</v>
      </c>
      <c r="G335" s="152">
        <f>E335*F335</f>
        <v>0</v>
      </c>
      <c r="H335" s="153">
        <v>0</v>
      </c>
      <c r="I335" s="154">
        <f>E335*H335</f>
        <v>0</v>
      </c>
      <c r="J335" s="153"/>
      <c r="K335" s="154">
        <f>E335*J335</f>
        <v>0</v>
      </c>
      <c r="O335" s="145"/>
      <c r="Z335" s="145"/>
      <c r="AA335" s="145">
        <v>12</v>
      </c>
      <c r="AB335" s="145">
        <v>0</v>
      </c>
      <c r="AC335" s="145">
        <v>20</v>
      </c>
      <c r="AD335" s="145"/>
      <c r="AE335" s="145"/>
      <c r="AF335" s="145"/>
      <c r="AG335" s="145"/>
      <c r="AH335" s="145"/>
      <c r="AI335" s="145"/>
      <c r="AJ335" s="145"/>
      <c r="AK335" s="145"/>
      <c r="AL335" s="145"/>
      <c r="AM335" s="145"/>
      <c r="AN335" s="145"/>
      <c r="AO335" s="145"/>
      <c r="AP335" s="145"/>
      <c r="AQ335" s="145"/>
      <c r="AR335" s="145"/>
      <c r="AS335" s="145"/>
      <c r="AT335" s="145"/>
      <c r="AU335" s="145"/>
      <c r="AV335" s="145"/>
      <c r="AW335" s="145"/>
      <c r="AX335" s="145"/>
      <c r="AY335" s="145"/>
      <c r="AZ335" s="155">
        <f>G335</f>
        <v>0</v>
      </c>
      <c r="BA335" s="145"/>
      <c r="BB335" s="145"/>
      <c r="BC335" s="145"/>
      <c r="BD335" s="145"/>
      <c r="BE335" s="145"/>
      <c r="BF335" s="145"/>
      <c r="BG335" s="145"/>
      <c r="BH335" s="145"/>
      <c r="BI335" s="145"/>
      <c r="CA335" s="145">
        <v>12</v>
      </c>
      <c r="CB335" s="145">
        <v>0</v>
      </c>
      <c r="CZ335" s="108">
        <v>2</v>
      </c>
    </row>
    <row r="336" spans="1:61" ht="12.75">
      <c r="A336" s="156"/>
      <c r="B336" s="157"/>
      <c r="C336" s="158" t="s">
        <v>394</v>
      </c>
      <c r="D336" s="159"/>
      <c r="E336" s="159"/>
      <c r="F336" s="159"/>
      <c r="G336" s="160"/>
      <c r="I336" s="161"/>
      <c r="K336" s="161"/>
      <c r="L336" s="162" t="s">
        <v>394</v>
      </c>
      <c r="O336" s="145"/>
      <c r="Z336" s="145"/>
      <c r="AA336" s="145"/>
      <c r="AB336" s="145"/>
      <c r="AC336" s="145"/>
      <c r="AD336" s="145"/>
      <c r="AE336" s="145"/>
      <c r="AF336" s="145"/>
      <c r="AG336" s="145"/>
      <c r="AH336" s="145"/>
      <c r="AI336" s="145"/>
      <c r="AJ336" s="145"/>
      <c r="AK336" s="145"/>
      <c r="AL336" s="145"/>
      <c r="AM336" s="145"/>
      <c r="AN336" s="145"/>
      <c r="AO336" s="145"/>
      <c r="AP336" s="145"/>
      <c r="AQ336" s="145"/>
      <c r="AR336" s="145"/>
      <c r="AS336" s="145"/>
      <c r="AT336" s="145"/>
      <c r="AU336" s="145"/>
      <c r="AV336" s="145"/>
      <c r="AW336" s="145"/>
      <c r="AX336" s="145"/>
      <c r="AY336" s="145"/>
      <c r="AZ336" s="145"/>
      <c r="BA336" s="145"/>
      <c r="BB336" s="145"/>
      <c r="BC336" s="145"/>
      <c r="BD336" s="145"/>
      <c r="BE336" s="145"/>
      <c r="BF336" s="145"/>
      <c r="BG336" s="145"/>
      <c r="BH336" s="145"/>
      <c r="BI336" s="145"/>
    </row>
    <row r="337" spans="1:61" ht="12.75">
      <c r="A337" s="156"/>
      <c r="B337" s="157"/>
      <c r="C337" s="158"/>
      <c r="D337" s="159"/>
      <c r="E337" s="159"/>
      <c r="F337" s="159"/>
      <c r="G337" s="160"/>
      <c r="I337" s="161"/>
      <c r="K337" s="161"/>
      <c r="L337" s="162"/>
      <c r="O337" s="145"/>
      <c r="Z337" s="145"/>
      <c r="AA337" s="145"/>
      <c r="AB337" s="145"/>
      <c r="AC337" s="145"/>
      <c r="AD337" s="145"/>
      <c r="AE337" s="145"/>
      <c r="AF337" s="145"/>
      <c r="AG337" s="145"/>
      <c r="AH337" s="145"/>
      <c r="AI337" s="145"/>
      <c r="AJ337" s="145"/>
      <c r="AK337" s="145"/>
      <c r="AL337" s="145"/>
      <c r="AM337" s="145"/>
      <c r="AN337" s="145"/>
      <c r="AO337" s="145"/>
      <c r="AP337" s="145"/>
      <c r="AQ337" s="145"/>
      <c r="AR337" s="145"/>
      <c r="AS337" s="145"/>
      <c r="AT337" s="145"/>
      <c r="AU337" s="145"/>
      <c r="AV337" s="145"/>
      <c r="AW337" s="145"/>
      <c r="AX337" s="145"/>
      <c r="AY337" s="145"/>
      <c r="AZ337" s="145"/>
      <c r="BA337" s="145"/>
      <c r="BB337" s="145"/>
      <c r="BC337" s="145"/>
      <c r="BD337" s="145"/>
      <c r="BE337" s="145"/>
      <c r="BF337" s="145"/>
      <c r="BG337" s="145"/>
      <c r="BH337" s="145"/>
      <c r="BI337" s="145"/>
    </row>
    <row r="338" spans="1:61" ht="12.75">
      <c r="A338" s="156"/>
      <c r="B338" s="157"/>
      <c r="C338" s="158" t="s">
        <v>395</v>
      </c>
      <c r="D338" s="159"/>
      <c r="E338" s="159"/>
      <c r="F338" s="159"/>
      <c r="G338" s="160"/>
      <c r="I338" s="161"/>
      <c r="K338" s="161"/>
      <c r="L338" s="162" t="s">
        <v>395</v>
      </c>
      <c r="O338" s="145"/>
      <c r="Z338" s="145"/>
      <c r="AA338" s="145"/>
      <c r="AB338" s="145"/>
      <c r="AC338" s="145"/>
      <c r="AD338" s="145"/>
      <c r="AE338" s="145"/>
      <c r="AF338" s="145"/>
      <c r="AG338" s="145"/>
      <c r="AH338" s="145"/>
      <c r="AI338" s="145"/>
      <c r="AJ338" s="145"/>
      <c r="AK338" s="145"/>
      <c r="AL338" s="145"/>
      <c r="AM338" s="145"/>
      <c r="AN338" s="145"/>
      <c r="AO338" s="145"/>
      <c r="AP338" s="145"/>
      <c r="AQ338" s="145"/>
      <c r="AR338" s="145"/>
      <c r="AS338" s="145"/>
      <c r="AT338" s="145"/>
      <c r="AU338" s="145"/>
      <c r="AV338" s="145"/>
      <c r="AW338" s="145"/>
      <c r="AX338" s="145"/>
      <c r="AY338" s="145"/>
      <c r="AZ338" s="145"/>
      <c r="BA338" s="145"/>
      <c r="BB338" s="145"/>
      <c r="BC338" s="145"/>
      <c r="BD338" s="145"/>
      <c r="BE338" s="145"/>
      <c r="BF338" s="145"/>
      <c r="BG338" s="145"/>
      <c r="BH338" s="145"/>
      <c r="BI338" s="145"/>
    </row>
    <row r="339" spans="1:61" ht="12.75">
      <c r="A339" s="156"/>
      <c r="B339" s="157"/>
      <c r="C339" s="158" t="s">
        <v>396</v>
      </c>
      <c r="D339" s="159"/>
      <c r="E339" s="159"/>
      <c r="F339" s="159"/>
      <c r="G339" s="160"/>
      <c r="I339" s="161"/>
      <c r="K339" s="161"/>
      <c r="L339" s="162" t="s">
        <v>396</v>
      </c>
      <c r="O339" s="145"/>
      <c r="Z339" s="145"/>
      <c r="AA339" s="145"/>
      <c r="AB339" s="145"/>
      <c r="AC339" s="145"/>
      <c r="AD339" s="145"/>
      <c r="AE339" s="145"/>
      <c r="AF339" s="145"/>
      <c r="AG339" s="145"/>
      <c r="AH339" s="145"/>
      <c r="AI339" s="145"/>
      <c r="AJ339" s="145"/>
      <c r="AK339" s="145"/>
      <c r="AL339" s="145"/>
      <c r="AM339" s="145"/>
      <c r="AN339" s="145"/>
      <c r="AO339" s="145"/>
      <c r="AP339" s="145"/>
      <c r="AQ339" s="145"/>
      <c r="AR339" s="145"/>
      <c r="AS339" s="145"/>
      <c r="AT339" s="145"/>
      <c r="AU339" s="145"/>
      <c r="AV339" s="145"/>
      <c r="AW339" s="145"/>
      <c r="AX339" s="145"/>
      <c r="AY339" s="145"/>
      <c r="AZ339" s="145"/>
      <c r="BA339" s="145"/>
      <c r="BB339" s="145"/>
      <c r="BC339" s="145"/>
      <c r="BD339" s="145"/>
      <c r="BE339" s="145"/>
      <c r="BF339" s="145"/>
      <c r="BG339" s="145"/>
      <c r="BH339" s="145"/>
      <c r="BI339" s="145"/>
    </row>
    <row r="340" spans="1:61" ht="12.75">
      <c r="A340" s="156"/>
      <c r="B340" s="157"/>
      <c r="C340" s="158" t="s">
        <v>397</v>
      </c>
      <c r="D340" s="159"/>
      <c r="E340" s="159"/>
      <c r="F340" s="159"/>
      <c r="G340" s="160"/>
      <c r="I340" s="161"/>
      <c r="K340" s="161"/>
      <c r="L340" s="162" t="s">
        <v>397</v>
      </c>
      <c r="O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45"/>
      <c r="AT340" s="145"/>
      <c r="AU340" s="145"/>
      <c r="AV340" s="145"/>
      <c r="AW340" s="145"/>
      <c r="AX340" s="145"/>
      <c r="AY340" s="145"/>
      <c r="AZ340" s="145"/>
      <c r="BA340" s="145"/>
      <c r="BB340" s="145"/>
      <c r="BC340" s="145"/>
      <c r="BD340" s="145"/>
      <c r="BE340" s="145"/>
      <c r="BF340" s="145"/>
      <c r="BG340" s="145"/>
      <c r="BH340" s="145"/>
      <c r="BI340" s="145"/>
    </row>
    <row r="341" spans="1:61" ht="12.75">
      <c r="A341" s="156"/>
      <c r="B341" s="157"/>
      <c r="C341" s="158" t="s">
        <v>398</v>
      </c>
      <c r="D341" s="159"/>
      <c r="E341" s="159"/>
      <c r="F341" s="159"/>
      <c r="G341" s="160"/>
      <c r="I341" s="161"/>
      <c r="K341" s="161"/>
      <c r="L341" s="162" t="s">
        <v>398</v>
      </c>
      <c r="O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45"/>
      <c r="AT341" s="145"/>
      <c r="AU341" s="145"/>
      <c r="AV341" s="145"/>
      <c r="AW341" s="145"/>
      <c r="AX341" s="145"/>
      <c r="AY341" s="145"/>
      <c r="AZ341" s="145"/>
      <c r="BA341" s="145"/>
      <c r="BB341" s="145"/>
      <c r="BC341" s="145"/>
      <c r="BD341" s="145"/>
      <c r="BE341" s="145"/>
      <c r="BF341" s="145"/>
      <c r="BG341" s="145"/>
      <c r="BH341" s="145"/>
      <c r="BI341" s="145"/>
    </row>
    <row r="342" spans="1:61" ht="12.75">
      <c r="A342" s="156"/>
      <c r="B342" s="157"/>
      <c r="C342" s="158" t="s">
        <v>399</v>
      </c>
      <c r="D342" s="159"/>
      <c r="E342" s="159"/>
      <c r="F342" s="159"/>
      <c r="G342" s="160"/>
      <c r="I342" s="161"/>
      <c r="K342" s="161"/>
      <c r="L342" s="162" t="s">
        <v>399</v>
      </c>
      <c r="O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45"/>
      <c r="AT342" s="145"/>
      <c r="AU342" s="145"/>
      <c r="AV342" s="145"/>
      <c r="AW342" s="145"/>
      <c r="AX342" s="145"/>
      <c r="AY342" s="145"/>
      <c r="AZ342" s="145"/>
      <c r="BA342" s="145"/>
      <c r="BB342" s="145"/>
      <c r="BC342" s="145"/>
      <c r="BD342" s="145"/>
      <c r="BE342" s="145"/>
      <c r="BF342" s="145"/>
      <c r="BG342" s="145"/>
      <c r="BH342" s="145"/>
      <c r="BI342" s="145"/>
    </row>
    <row r="343" spans="1:61" ht="12.75">
      <c r="A343" s="156"/>
      <c r="B343" s="157"/>
      <c r="C343" s="158" t="s">
        <v>391</v>
      </c>
      <c r="D343" s="159"/>
      <c r="E343" s="159"/>
      <c r="F343" s="159"/>
      <c r="G343" s="160"/>
      <c r="I343" s="161"/>
      <c r="K343" s="161"/>
      <c r="L343" s="162" t="s">
        <v>391</v>
      </c>
      <c r="O343" s="145"/>
      <c r="Z343" s="145"/>
      <c r="AA343" s="145"/>
      <c r="AB343" s="145"/>
      <c r="AC343" s="145"/>
      <c r="AD343" s="145"/>
      <c r="AE343" s="145"/>
      <c r="AF343" s="145"/>
      <c r="AG343" s="145"/>
      <c r="AH343" s="145"/>
      <c r="AI343" s="145"/>
      <c r="AJ343" s="145"/>
      <c r="AK343" s="145"/>
      <c r="AL343" s="145"/>
      <c r="AM343" s="145"/>
      <c r="AN343" s="145"/>
      <c r="AO343" s="145"/>
      <c r="AP343" s="145"/>
      <c r="AQ343" s="145"/>
      <c r="AR343" s="145"/>
      <c r="AS343" s="145"/>
      <c r="AT343" s="145"/>
      <c r="AU343" s="145"/>
      <c r="AV343" s="145"/>
      <c r="AW343" s="145"/>
      <c r="AX343" s="145"/>
      <c r="AY343" s="145"/>
      <c r="AZ343" s="145"/>
      <c r="BA343" s="145"/>
      <c r="BB343" s="145"/>
      <c r="BC343" s="145"/>
      <c r="BD343" s="145"/>
      <c r="BE343" s="145"/>
      <c r="BF343" s="145"/>
      <c r="BG343" s="145"/>
      <c r="BH343" s="145"/>
      <c r="BI343" s="145"/>
    </row>
    <row r="344" spans="1:104" ht="12.75">
      <c r="A344" s="146">
        <v>61</v>
      </c>
      <c r="B344" s="147" t="s">
        <v>400</v>
      </c>
      <c r="C344" s="148" t="s">
        <v>401</v>
      </c>
      <c r="D344" s="149" t="s">
        <v>350</v>
      </c>
      <c r="E344" s="150">
        <v>1</v>
      </c>
      <c r="F344" s="151">
        <v>0</v>
      </c>
      <c r="G344" s="152">
        <f>E344*F344</f>
        <v>0</v>
      </c>
      <c r="H344" s="153">
        <v>0</v>
      </c>
      <c r="I344" s="154">
        <f>E344*H344</f>
        <v>0</v>
      </c>
      <c r="J344" s="153"/>
      <c r="K344" s="154">
        <f>E344*J344</f>
        <v>0</v>
      </c>
      <c r="O344" s="145"/>
      <c r="Z344" s="145"/>
      <c r="AA344" s="145">
        <v>12</v>
      </c>
      <c r="AB344" s="145">
        <v>0</v>
      </c>
      <c r="AC344" s="145">
        <v>21</v>
      </c>
      <c r="AD344" s="145"/>
      <c r="AE344" s="145"/>
      <c r="AF344" s="145"/>
      <c r="AG344" s="145"/>
      <c r="AH344" s="145"/>
      <c r="AI344" s="145"/>
      <c r="AJ344" s="145"/>
      <c r="AK344" s="145"/>
      <c r="AL344" s="145"/>
      <c r="AM344" s="145"/>
      <c r="AN344" s="145"/>
      <c r="AO344" s="145"/>
      <c r="AP344" s="145"/>
      <c r="AQ344" s="145"/>
      <c r="AR344" s="145"/>
      <c r="AS344" s="145"/>
      <c r="AT344" s="145"/>
      <c r="AU344" s="145"/>
      <c r="AV344" s="145"/>
      <c r="AW344" s="145"/>
      <c r="AX344" s="145"/>
      <c r="AY344" s="145"/>
      <c r="AZ344" s="155">
        <f>G344</f>
        <v>0</v>
      </c>
      <c r="BA344" s="145"/>
      <c r="BB344" s="145"/>
      <c r="BC344" s="145"/>
      <c r="BD344" s="145"/>
      <c r="BE344" s="145"/>
      <c r="BF344" s="145"/>
      <c r="BG344" s="145"/>
      <c r="BH344" s="145"/>
      <c r="BI344" s="145"/>
      <c r="CA344" s="145">
        <v>12</v>
      </c>
      <c r="CB344" s="145">
        <v>0</v>
      </c>
      <c r="CZ344" s="108">
        <v>2</v>
      </c>
    </row>
    <row r="345" spans="1:61" ht="12.75">
      <c r="A345" s="156"/>
      <c r="B345" s="157"/>
      <c r="C345" s="158" t="s">
        <v>394</v>
      </c>
      <c r="D345" s="159"/>
      <c r="E345" s="159"/>
      <c r="F345" s="159"/>
      <c r="G345" s="160"/>
      <c r="I345" s="161"/>
      <c r="K345" s="161"/>
      <c r="L345" s="162" t="s">
        <v>394</v>
      </c>
      <c r="O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45"/>
      <c r="AT345" s="145"/>
      <c r="AU345" s="145"/>
      <c r="AV345" s="145"/>
      <c r="AW345" s="145"/>
      <c r="AX345" s="145"/>
      <c r="AY345" s="145"/>
      <c r="AZ345" s="145"/>
      <c r="BA345" s="145"/>
      <c r="BB345" s="145"/>
      <c r="BC345" s="145"/>
      <c r="BD345" s="145"/>
      <c r="BE345" s="145"/>
      <c r="BF345" s="145"/>
      <c r="BG345" s="145"/>
      <c r="BH345" s="145"/>
      <c r="BI345" s="145"/>
    </row>
    <row r="346" spans="1:61" ht="12.75">
      <c r="A346" s="156"/>
      <c r="B346" s="157"/>
      <c r="C346" s="158"/>
      <c r="D346" s="159"/>
      <c r="E346" s="159"/>
      <c r="F346" s="159"/>
      <c r="G346" s="160"/>
      <c r="I346" s="161"/>
      <c r="K346" s="161"/>
      <c r="L346" s="162"/>
      <c r="O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145"/>
      <c r="AV346" s="145"/>
      <c r="AW346" s="145"/>
      <c r="AX346" s="145"/>
      <c r="AY346" s="145"/>
      <c r="AZ346" s="145"/>
      <c r="BA346" s="145"/>
      <c r="BB346" s="145"/>
      <c r="BC346" s="145"/>
      <c r="BD346" s="145"/>
      <c r="BE346" s="145"/>
      <c r="BF346" s="145"/>
      <c r="BG346" s="145"/>
      <c r="BH346" s="145"/>
      <c r="BI346" s="145"/>
    </row>
    <row r="347" spans="1:61" ht="12.75">
      <c r="A347" s="156"/>
      <c r="B347" s="157"/>
      <c r="C347" s="158" t="s">
        <v>395</v>
      </c>
      <c r="D347" s="159"/>
      <c r="E347" s="159"/>
      <c r="F347" s="159"/>
      <c r="G347" s="160"/>
      <c r="I347" s="161"/>
      <c r="K347" s="161"/>
      <c r="L347" s="162" t="s">
        <v>395</v>
      </c>
      <c r="O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45"/>
      <c r="BE347" s="145"/>
      <c r="BF347" s="145"/>
      <c r="BG347" s="145"/>
      <c r="BH347" s="145"/>
      <c r="BI347" s="145"/>
    </row>
    <row r="348" spans="1:61" ht="12.75">
      <c r="A348" s="156"/>
      <c r="B348" s="157"/>
      <c r="C348" s="158" t="s">
        <v>396</v>
      </c>
      <c r="D348" s="159"/>
      <c r="E348" s="159"/>
      <c r="F348" s="159"/>
      <c r="G348" s="160"/>
      <c r="I348" s="161"/>
      <c r="K348" s="161"/>
      <c r="L348" s="162" t="s">
        <v>396</v>
      </c>
      <c r="O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45"/>
      <c r="AU348" s="145"/>
      <c r="AV348" s="145"/>
      <c r="AW348" s="145"/>
      <c r="AX348" s="145"/>
      <c r="AY348" s="145"/>
      <c r="AZ348" s="145"/>
      <c r="BA348" s="145"/>
      <c r="BB348" s="145"/>
      <c r="BC348" s="145"/>
      <c r="BD348" s="145"/>
      <c r="BE348" s="145"/>
      <c r="BF348" s="145"/>
      <c r="BG348" s="145"/>
      <c r="BH348" s="145"/>
      <c r="BI348" s="145"/>
    </row>
    <row r="349" spans="1:61" ht="12.75">
      <c r="A349" s="156"/>
      <c r="B349" s="157"/>
      <c r="C349" s="158" t="s">
        <v>397</v>
      </c>
      <c r="D349" s="159"/>
      <c r="E349" s="159"/>
      <c r="F349" s="159"/>
      <c r="G349" s="160"/>
      <c r="I349" s="161"/>
      <c r="K349" s="161"/>
      <c r="L349" s="162" t="s">
        <v>397</v>
      </c>
      <c r="O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145"/>
      <c r="AV349" s="145"/>
      <c r="AW349" s="145"/>
      <c r="AX349" s="145"/>
      <c r="AY349" s="145"/>
      <c r="AZ349" s="145"/>
      <c r="BA349" s="145"/>
      <c r="BB349" s="145"/>
      <c r="BC349" s="145"/>
      <c r="BD349" s="145"/>
      <c r="BE349" s="145"/>
      <c r="BF349" s="145"/>
      <c r="BG349" s="145"/>
      <c r="BH349" s="145"/>
      <c r="BI349" s="145"/>
    </row>
    <row r="350" spans="1:61" ht="12.75">
      <c r="A350" s="156"/>
      <c r="B350" s="157"/>
      <c r="C350" s="158" t="s">
        <v>402</v>
      </c>
      <c r="D350" s="159"/>
      <c r="E350" s="159"/>
      <c r="F350" s="159"/>
      <c r="G350" s="160"/>
      <c r="I350" s="161"/>
      <c r="K350" s="161"/>
      <c r="L350" s="162" t="s">
        <v>402</v>
      </c>
      <c r="O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45"/>
      <c r="AT350" s="145"/>
      <c r="AU350" s="145"/>
      <c r="AV350" s="145"/>
      <c r="AW350" s="145"/>
      <c r="AX350" s="145"/>
      <c r="AY350" s="145"/>
      <c r="AZ350" s="145"/>
      <c r="BA350" s="145"/>
      <c r="BB350" s="145"/>
      <c r="BC350" s="145"/>
      <c r="BD350" s="145"/>
      <c r="BE350" s="145"/>
      <c r="BF350" s="145"/>
      <c r="BG350" s="145"/>
      <c r="BH350" s="145"/>
      <c r="BI350" s="145"/>
    </row>
    <row r="351" spans="1:61" ht="12.75">
      <c r="A351" s="156"/>
      <c r="B351" s="157"/>
      <c r="C351" s="158" t="s">
        <v>398</v>
      </c>
      <c r="D351" s="159"/>
      <c r="E351" s="159"/>
      <c r="F351" s="159"/>
      <c r="G351" s="160"/>
      <c r="I351" s="161"/>
      <c r="K351" s="161"/>
      <c r="L351" s="162" t="s">
        <v>398</v>
      </c>
      <c r="O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c r="AY351" s="145"/>
      <c r="AZ351" s="145"/>
      <c r="BA351" s="145"/>
      <c r="BB351" s="145"/>
      <c r="BC351" s="145"/>
      <c r="BD351" s="145"/>
      <c r="BE351" s="145"/>
      <c r="BF351" s="145"/>
      <c r="BG351" s="145"/>
      <c r="BH351" s="145"/>
      <c r="BI351" s="145"/>
    </row>
    <row r="352" spans="1:61" ht="12.75">
      <c r="A352" s="156"/>
      <c r="B352" s="157"/>
      <c r="C352" s="158" t="s">
        <v>399</v>
      </c>
      <c r="D352" s="159"/>
      <c r="E352" s="159"/>
      <c r="F352" s="159"/>
      <c r="G352" s="160"/>
      <c r="I352" s="161"/>
      <c r="K352" s="161"/>
      <c r="L352" s="162" t="s">
        <v>399</v>
      </c>
      <c r="O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45"/>
      <c r="AT352" s="145"/>
      <c r="AU352" s="145"/>
      <c r="AV352" s="145"/>
      <c r="AW352" s="145"/>
      <c r="AX352" s="145"/>
      <c r="AY352" s="145"/>
      <c r="AZ352" s="145"/>
      <c r="BA352" s="145"/>
      <c r="BB352" s="145"/>
      <c r="BC352" s="145"/>
      <c r="BD352" s="145"/>
      <c r="BE352" s="145"/>
      <c r="BF352" s="145"/>
      <c r="BG352" s="145"/>
      <c r="BH352" s="145"/>
      <c r="BI352" s="145"/>
    </row>
    <row r="353" spans="1:61" ht="12.75">
      <c r="A353" s="156"/>
      <c r="B353" s="157"/>
      <c r="C353" s="158" t="s">
        <v>391</v>
      </c>
      <c r="D353" s="159"/>
      <c r="E353" s="159"/>
      <c r="F353" s="159"/>
      <c r="G353" s="160"/>
      <c r="I353" s="161"/>
      <c r="K353" s="161"/>
      <c r="L353" s="162" t="s">
        <v>391</v>
      </c>
      <c r="O353" s="145"/>
      <c r="Z353" s="145"/>
      <c r="AA353" s="145"/>
      <c r="AB353" s="145"/>
      <c r="AC353" s="145"/>
      <c r="AD353" s="145"/>
      <c r="AE353" s="145"/>
      <c r="AF353" s="145"/>
      <c r="AG353" s="145"/>
      <c r="AH353" s="145"/>
      <c r="AI353" s="145"/>
      <c r="AJ353" s="145"/>
      <c r="AK353" s="145"/>
      <c r="AL353" s="145"/>
      <c r="AM353" s="145"/>
      <c r="AN353" s="145"/>
      <c r="AO353" s="145"/>
      <c r="AP353" s="145"/>
      <c r="AQ353" s="145"/>
      <c r="AR353" s="145"/>
      <c r="AS353" s="145"/>
      <c r="AT353" s="145"/>
      <c r="AU353" s="145"/>
      <c r="AV353" s="145"/>
      <c r="AW353" s="145"/>
      <c r="AX353" s="145"/>
      <c r="AY353" s="145"/>
      <c r="AZ353" s="145"/>
      <c r="BA353" s="145"/>
      <c r="BB353" s="145"/>
      <c r="BC353" s="145"/>
      <c r="BD353" s="145"/>
      <c r="BE353" s="145"/>
      <c r="BF353" s="145"/>
      <c r="BG353" s="145"/>
      <c r="BH353" s="145"/>
      <c r="BI353" s="145"/>
    </row>
    <row r="354" spans="1:104" ht="12.75">
      <c r="A354" s="146">
        <v>62</v>
      </c>
      <c r="B354" s="147" t="s">
        <v>403</v>
      </c>
      <c r="C354" s="148" t="s">
        <v>404</v>
      </c>
      <c r="D354" s="149" t="s">
        <v>350</v>
      </c>
      <c r="E354" s="150">
        <v>1</v>
      </c>
      <c r="F354" s="151">
        <v>0</v>
      </c>
      <c r="G354" s="152">
        <f>E354*F354</f>
        <v>0</v>
      </c>
      <c r="H354" s="153">
        <v>0</v>
      </c>
      <c r="I354" s="154">
        <f>E354*H354</f>
        <v>0</v>
      </c>
      <c r="J354" s="153"/>
      <c r="K354" s="154">
        <f>E354*J354</f>
        <v>0</v>
      </c>
      <c r="O354" s="145"/>
      <c r="Z354" s="145"/>
      <c r="AA354" s="145">
        <v>12</v>
      </c>
      <c r="AB354" s="145">
        <v>0</v>
      </c>
      <c r="AC354" s="145">
        <v>36</v>
      </c>
      <c r="AD354" s="145"/>
      <c r="AE354" s="145"/>
      <c r="AF354" s="145"/>
      <c r="AG354" s="145"/>
      <c r="AH354" s="145"/>
      <c r="AI354" s="145"/>
      <c r="AJ354" s="145"/>
      <c r="AK354" s="145"/>
      <c r="AL354" s="145"/>
      <c r="AM354" s="145"/>
      <c r="AN354" s="145"/>
      <c r="AO354" s="145"/>
      <c r="AP354" s="145"/>
      <c r="AQ354" s="145"/>
      <c r="AR354" s="145"/>
      <c r="AS354" s="145"/>
      <c r="AT354" s="145"/>
      <c r="AU354" s="145"/>
      <c r="AV354" s="145"/>
      <c r="AW354" s="145"/>
      <c r="AX354" s="145"/>
      <c r="AY354" s="145"/>
      <c r="AZ354" s="155">
        <f>G354</f>
        <v>0</v>
      </c>
      <c r="BA354" s="145"/>
      <c r="BB354" s="145"/>
      <c r="BC354" s="145"/>
      <c r="BD354" s="145"/>
      <c r="BE354" s="145"/>
      <c r="BF354" s="145"/>
      <c r="BG354" s="145"/>
      <c r="BH354" s="145"/>
      <c r="BI354" s="145"/>
      <c r="CA354" s="145">
        <v>12</v>
      </c>
      <c r="CB354" s="145">
        <v>0</v>
      </c>
      <c r="CZ354" s="108">
        <v>2</v>
      </c>
    </row>
    <row r="355" spans="1:61" ht="12.75">
      <c r="A355" s="156"/>
      <c r="B355" s="157"/>
      <c r="C355" s="158" t="s">
        <v>394</v>
      </c>
      <c r="D355" s="159"/>
      <c r="E355" s="159"/>
      <c r="F355" s="159"/>
      <c r="G355" s="160"/>
      <c r="I355" s="161"/>
      <c r="K355" s="161"/>
      <c r="L355" s="162" t="s">
        <v>394</v>
      </c>
      <c r="O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45"/>
      <c r="AT355" s="145"/>
      <c r="AU355" s="145"/>
      <c r="AV355" s="145"/>
      <c r="AW355" s="145"/>
      <c r="AX355" s="145"/>
      <c r="AY355" s="145"/>
      <c r="AZ355" s="145"/>
      <c r="BA355" s="145"/>
      <c r="BB355" s="145"/>
      <c r="BC355" s="145"/>
      <c r="BD355" s="145"/>
      <c r="BE355" s="145"/>
      <c r="BF355" s="145"/>
      <c r="BG355" s="145"/>
      <c r="BH355" s="145"/>
      <c r="BI355" s="145"/>
    </row>
    <row r="356" spans="1:61" ht="12.75">
      <c r="A356" s="156"/>
      <c r="B356" s="157"/>
      <c r="C356" s="158"/>
      <c r="D356" s="159"/>
      <c r="E356" s="159"/>
      <c r="F356" s="159"/>
      <c r="G356" s="160"/>
      <c r="I356" s="161"/>
      <c r="K356" s="161"/>
      <c r="L356" s="162"/>
      <c r="O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45"/>
      <c r="AT356" s="145"/>
      <c r="AU356" s="145"/>
      <c r="AV356" s="145"/>
      <c r="AW356" s="145"/>
      <c r="AX356" s="145"/>
      <c r="AY356" s="145"/>
      <c r="AZ356" s="145"/>
      <c r="BA356" s="145"/>
      <c r="BB356" s="145"/>
      <c r="BC356" s="145"/>
      <c r="BD356" s="145"/>
      <c r="BE356" s="145"/>
      <c r="BF356" s="145"/>
      <c r="BG356" s="145"/>
      <c r="BH356" s="145"/>
      <c r="BI356" s="145"/>
    </row>
    <row r="357" spans="1:61" ht="12.75">
      <c r="A357" s="156"/>
      <c r="B357" s="157"/>
      <c r="C357" s="158" t="s">
        <v>395</v>
      </c>
      <c r="D357" s="159"/>
      <c r="E357" s="159"/>
      <c r="F357" s="159"/>
      <c r="G357" s="160"/>
      <c r="I357" s="161"/>
      <c r="K357" s="161"/>
      <c r="L357" s="162" t="s">
        <v>395</v>
      </c>
      <c r="O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45"/>
      <c r="BH357" s="145"/>
      <c r="BI357" s="145"/>
    </row>
    <row r="358" spans="1:61" ht="12.75">
      <c r="A358" s="156"/>
      <c r="B358" s="157"/>
      <c r="C358" s="158" t="s">
        <v>396</v>
      </c>
      <c r="D358" s="159"/>
      <c r="E358" s="159"/>
      <c r="F358" s="159"/>
      <c r="G358" s="160"/>
      <c r="I358" s="161"/>
      <c r="K358" s="161"/>
      <c r="L358" s="162" t="s">
        <v>396</v>
      </c>
      <c r="O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45"/>
      <c r="AT358" s="145"/>
      <c r="AU358" s="145"/>
      <c r="AV358" s="145"/>
      <c r="AW358" s="145"/>
      <c r="AX358" s="145"/>
      <c r="AY358" s="145"/>
      <c r="AZ358" s="145"/>
      <c r="BA358" s="145"/>
      <c r="BB358" s="145"/>
      <c r="BC358" s="145"/>
      <c r="BD358" s="145"/>
      <c r="BE358" s="145"/>
      <c r="BF358" s="145"/>
      <c r="BG358" s="145"/>
      <c r="BH358" s="145"/>
      <c r="BI358" s="145"/>
    </row>
    <row r="359" spans="1:61" ht="12.75">
      <c r="A359" s="156"/>
      <c r="B359" s="157"/>
      <c r="C359" s="158" t="s">
        <v>405</v>
      </c>
      <c r="D359" s="159"/>
      <c r="E359" s="159"/>
      <c r="F359" s="159"/>
      <c r="G359" s="160"/>
      <c r="I359" s="161"/>
      <c r="K359" s="161"/>
      <c r="L359" s="162" t="s">
        <v>405</v>
      </c>
      <c r="O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45"/>
      <c r="AT359" s="145"/>
      <c r="AU359" s="145"/>
      <c r="AV359" s="145"/>
      <c r="AW359" s="145"/>
      <c r="AX359" s="145"/>
      <c r="AY359" s="145"/>
      <c r="AZ359" s="145"/>
      <c r="BA359" s="145"/>
      <c r="BB359" s="145"/>
      <c r="BC359" s="145"/>
      <c r="BD359" s="145"/>
      <c r="BE359" s="145"/>
      <c r="BF359" s="145"/>
      <c r="BG359" s="145"/>
      <c r="BH359" s="145"/>
      <c r="BI359" s="145"/>
    </row>
    <row r="360" spans="1:61" ht="12.75">
      <c r="A360" s="156"/>
      <c r="B360" s="157"/>
      <c r="C360" s="158" t="s">
        <v>398</v>
      </c>
      <c r="D360" s="159"/>
      <c r="E360" s="159"/>
      <c r="F360" s="159"/>
      <c r="G360" s="160"/>
      <c r="I360" s="161"/>
      <c r="K360" s="161"/>
      <c r="L360" s="162" t="s">
        <v>398</v>
      </c>
      <c r="O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45"/>
      <c r="AT360" s="145"/>
      <c r="AU360" s="145"/>
      <c r="AV360" s="145"/>
      <c r="AW360" s="145"/>
      <c r="AX360" s="145"/>
      <c r="AY360" s="145"/>
      <c r="AZ360" s="145"/>
      <c r="BA360" s="145"/>
      <c r="BB360" s="145"/>
      <c r="BC360" s="145"/>
      <c r="BD360" s="145"/>
      <c r="BE360" s="145"/>
      <c r="BF360" s="145"/>
      <c r="BG360" s="145"/>
      <c r="BH360" s="145"/>
      <c r="BI360" s="145"/>
    </row>
    <row r="361" spans="1:61" ht="12.75">
      <c r="A361" s="156"/>
      <c r="B361" s="157"/>
      <c r="C361" s="158" t="s">
        <v>399</v>
      </c>
      <c r="D361" s="159"/>
      <c r="E361" s="159"/>
      <c r="F361" s="159"/>
      <c r="G361" s="160"/>
      <c r="I361" s="161"/>
      <c r="K361" s="161"/>
      <c r="L361" s="162" t="s">
        <v>399</v>
      </c>
      <c r="O361" s="145"/>
      <c r="Z361" s="145"/>
      <c r="AA361" s="145"/>
      <c r="AB361" s="145"/>
      <c r="AC361" s="145"/>
      <c r="AD361" s="145"/>
      <c r="AE361" s="145"/>
      <c r="AF361" s="145"/>
      <c r="AG361" s="145"/>
      <c r="AH361" s="145"/>
      <c r="AI361" s="145"/>
      <c r="AJ361" s="145"/>
      <c r="AK361" s="145"/>
      <c r="AL361" s="145"/>
      <c r="AM361" s="145"/>
      <c r="AN361" s="145"/>
      <c r="AO361" s="145"/>
      <c r="AP361" s="145"/>
      <c r="AQ361" s="145"/>
      <c r="AR361" s="145"/>
      <c r="AS361" s="145"/>
      <c r="AT361" s="145"/>
      <c r="AU361" s="145"/>
      <c r="AV361" s="145"/>
      <c r="AW361" s="145"/>
      <c r="AX361" s="145"/>
      <c r="AY361" s="145"/>
      <c r="AZ361" s="145"/>
      <c r="BA361" s="145"/>
      <c r="BB361" s="145"/>
      <c r="BC361" s="145"/>
      <c r="BD361" s="145"/>
      <c r="BE361" s="145"/>
      <c r="BF361" s="145"/>
      <c r="BG361" s="145"/>
      <c r="BH361" s="145"/>
      <c r="BI361" s="145"/>
    </row>
    <row r="362" spans="1:61" ht="12.75">
      <c r="A362" s="156"/>
      <c r="B362" s="157"/>
      <c r="C362" s="158" t="s">
        <v>391</v>
      </c>
      <c r="D362" s="159"/>
      <c r="E362" s="159"/>
      <c r="F362" s="159"/>
      <c r="G362" s="160"/>
      <c r="I362" s="161"/>
      <c r="K362" s="161"/>
      <c r="L362" s="162" t="s">
        <v>391</v>
      </c>
      <c r="O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45"/>
      <c r="AT362" s="145"/>
      <c r="AU362" s="145"/>
      <c r="AV362" s="145"/>
      <c r="AW362" s="145"/>
      <c r="AX362" s="145"/>
      <c r="AY362" s="145"/>
      <c r="AZ362" s="145"/>
      <c r="BA362" s="145"/>
      <c r="BB362" s="145"/>
      <c r="BC362" s="145"/>
      <c r="BD362" s="145"/>
      <c r="BE362" s="145"/>
      <c r="BF362" s="145"/>
      <c r="BG362" s="145"/>
      <c r="BH362" s="145"/>
      <c r="BI362" s="145"/>
    </row>
    <row r="363" spans="1:104" ht="12.75">
      <c r="A363" s="146">
        <v>63</v>
      </c>
      <c r="B363" s="147" t="s">
        <v>406</v>
      </c>
      <c r="C363" s="148" t="s">
        <v>407</v>
      </c>
      <c r="D363" s="149" t="s">
        <v>350</v>
      </c>
      <c r="E363" s="150">
        <v>1</v>
      </c>
      <c r="F363" s="151">
        <v>0</v>
      </c>
      <c r="G363" s="152">
        <f>E363*F363</f>
        <v>0</v>
      </c>
      <c r="H363" s="153">
        <v>0</v>
      </c>
      <c r="I363" s="154">
        <f>E363*H363</f>
        <v>0</v>
      </c>
      <c r="J363" s="153"/>
      <c r="K363" s="154">
        <f>E363*J363</f>
        <v>0</v>
      </c>
      <c r="O363" s="145"/>
      <c r="Z363" s="145"/>
      <c r="AA363" s="145">
        <v>12</v>
      </c>
      <c r="AB363" s="145">
        <v>0</v>
      </c>
      <c r="AC363" s="145">
        <v>38</v>
      </c>
      <c r="AD363" s="145"/>
      <c r="AE363" s="145"/>
      <c r="AF363" s="145"/>
      <c r="AG363" s="145"/>
      <c r="AH363" s="145"/>
      <c r="AI363" s="145"/>
      <c r="AJ363" s="145"/>
      <c r="AK363" s="145"/>
      <c r="AL363" s="145"/>
      <c r="AM363" s="145"/>
      <c r="AN363" s="145"/>
      <c r="AO363" s="145"/>
      <c r="AP363" s="145"/>
      <c r="AQ363" s="145"/>
      <c r="AR363" s="145"/>
      <c r="AS363" s="145"/>
      <c r="AT363" s="145"/>
      <c r="AU363" s="145"/>
      <c r="AV363" s="145"/>
      <c r="AW363" s="145"/>
      <c r="AX363" s="145"/>
      <c r="AY363" s="145"/>
      <c r="AZ363" s="155">
        <f>G363</f>
        <v>0</v>
      </c>
      <c r="BA363" s="145"/>
      <c r="BB363" s="145"/>
      <c r="BC363" s="145"/>
      <c r="BD363" s="145"/>
      <c r="BE363" s="145"/>
      <c r="BF363" s="145"/>
      <c r="BG363" s="145"/>
      <c r="BH363" s="145"/>
      <c r="BI363" s="145"/>
      <c r="CA363" s="145">
        <v>12</v>
      </c>
      <c r="CB363" s="145">
        <v>0</v>
      </c>
      <c r="CZ363" s="108">
        <v>2</v>
      </c>
    </row>
    <row r="364" spans="1:61" ht="12.75">
      <c r="A364" s="156"/>
      <c r="B364" s="157"/>
      <c r="C364" s="158" t="s">
        <v>394</v>
      </c>
      <c r="D364" s="159"/>
      <c r="E364" s="159"/>
      <c r="F364" s="159"/>
      <c r="G364" s="160"/>
      <c r="I364" s="161"/>
      <c r="K364" s="161"/>
      <c r="L364" s="162" t="s">
        <v>394</v>
      </c>
      <c r="O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45"/>
      <c r="AT364" s="145"/>
      <c r="AU364" s="145"/>
      <c r="AV364" s="145"/>
      <c r="AW364" s="145"/>
      <c r="AX364" s="145"/>
      <c r="AY364" s="145"/>
      <c r="AZ364" s="145"/>
      <c r="BA364" s="145"/>
      <c r="BB364" s="145"/>
      <c r="BC364" s="145"/>
      <c r="BD364" s="145"/>
      <c r="BE364" s="145"/>
      <c r="BF364" s="145"/>
      <c r="BG364" s="145"/>
      <c r="BH364" s="145"/>
      <c r="BI364" s="145"/>
    </row>
    <row r="365" spans="1:61" ht="12.75">
      <c r="A365" s="156"/>
      <c r="B365" s="157"/>
      <c r="C365" s="158"/>
      <c r="D365" s="159"/>
      <c r="E365" s="159"/>
      <c r="F365" s="159"/>
      <c r="G365" s="160"/>
      <c r="I365" s="161"/>
      <c r="K365" s="161"/>
      <c r="L365" s="162"/>
      <c r="O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45"/>
      <c r="AU365" s="145"/>
      <c r="AV365" s="145"/>
      <c r="AW365" s="145"/>
      <c r="AX365" s="145"/>
      <c r="AY365" s="145"/>
      <c r="AZ365" s="145"/>
      <c r="BA365" s="145"/>
      <c r="BB365" s="145"/>
      <c r="BC365" s="145"/>
      <c r="BD365" s="145"/>
      <c r="BE365" s="145"/>
      <c r="BF365" s="145"/>
      <c r="BG365" s="145"/>
      <c r="BH365" s="145"/>
      <c r="BI365" s="145"/>
    </row>
    <row r="366" spans="1:61" ht="12.75">
      <c r="A366" s="156"/>
      <c r="B366" s="157"/>
      <c r="C366" s="158" t="s">
        <v>395</v>
      </c>
      <c r="D366" s="159"/>
      <c r="E366" s="159"/>
      <c r="F366" s="159"/>
      <c r="G366" s="160"/>
      <c r="I366" s="161"/>
      <c r="K366" s="161"/>
      <c r="L366" s="162" t="s">
        <v>395</v>
      </c>
      <c r="O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45"/>
      <c r="AT366" s="145"/>
      <c r="AU366" s="145"/>
      <c r="AV366" s="145"/>
      <c r="AW366" s="145"/>
      <c r="AX366" s="145"/>
      <c r="AY366" s="145"/>
      <c r="AZ366" s="145"/>
      <c r="BA366" s="145"/>
      <c r="BB366" s="145"/>
      <c r="BC366" s="145"/>
      <c r="BD366" s="145"/>
      <c r="BE366" s="145"/>
      <c r="BF366" s="145"/>
      <c r="BG366" s="145"/>
      <c r="BH366" s="145"/>
      <c r="BI366" s="145"/>
    </row>
    <row r="367" spans="1:61" ht="12.75">
      <c r="A367" s="156"/>
      <c r="B367" s="157"/>
      <c r="C367" s="158" t="s">
        <v>396</v>
      </c>
      <c r="D367" s="159"/>
      <c r="E367" s="159"/>
      <c r="F367" s="159"/>
      <c r="G367" s="160"/>
      <c r="I367" s="161"/>
      <c r="K367" s="161"/>
      <c r="L367" s="162" t="s">
        <v>396</v>
      </c>
      <c r="O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5"/>
      <c r="AY367" s="145"/>
      <c r="AZ367" s="145"/>
      <c r="BA367" s="145"/>
      <c r="BB367" s="145"/>
      <c r="BC367" s="145"/>
      <c r="BD367" s="145"/>
      <c r="BE367" s="145"/>
      <c r="BF367" s="145"/>
      <c r="BG367" s="145"/>
      <c r="BH367" s="145"/>
      <c r="BI367" s="145"/>
    </row>
    <row r="368" spans="1:61" ht="12.75">
      <c r="A368" s="156"/>
      <c r="B368" s="157"/>
      <c r="C368" s="158" t="s">
        <v>405</v>
      </c>
      <c r="D368" s="159"/>
      <c r="E368" s="159"/>
      <c r="F368" s="159"/>
      <c r="G368" s="160"/>
      <c r="I368" s="161"/>
      <c r="K368" s="161"/>
      <c r="L368" s="162" t="s">
        <v>405</v>
      </c>
      <c r="O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5"/>
      <c r="AY368" s="145"/>
      <c r="AZ368" s="145"/>
      <c r="BA368" s="145"/>
      <c r="BB368" s="145"/>
      <c r="BC368" s="145"/>
      <c r="BD368" s="145"/>
      <c r="BE368" s="145"/>
      <c r="BF368" s="145"/>
      <c r="BG368" s="145"/>
      <c r="BH368" s="145"/>
      <c r="BI368" s="145"/>
    </row>
    <row r="369" spans="1:61" ht="12.75">
      <c r="A369" s="156"/>
      <c r="B369" s="157"/>
      <c r="C369" s="158" t="s">
        <v>398</v>
      </c>
      <c r="D369" s="159"/>
      <c r="E369" s="159"/>
      <c r="F369" s="159"/>
      <c r="G369" s="160"/>
      <c r="I369" s="161"/>
      <c r="K369" s="161"/>
      <c r="L369" s="162" t="s">
        <v>398</v>
      </c>
      <c r="O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45"/>
      <c r="AT369" s="145"/>
      <c r="AU369" s="145"/>
      <c r="AV369" s="145"/>
      <c r="AW369" s="145"/>
      <c r="AX369" s="145"/>
      <c r="AY369" s="145"/>
      <c r="AZ369" s="145"/>
      <c r="BA369" s="145"/>
      <c r="BB369" s="145"/>
      <c r="BC369" s="145"/>
      <c r="BD369" s="145"/>
      <c r="BE369" s="145"/>
      <c r="BF369" s="145"/>
      <c r="BG369" s="145"/>
      <c r="BH369" s="145"/>
      <c r="BI369" s="145"/>
    </row>
    <row r="370" spans="1:61" ht="12.75">
      <c r="A370" s="156"/>
      <c r="B370" s="157"/>
      <c r="C370" s="158" t="s">
        <v>399</v>
      </c>
      <c r="D370" s="159"/>
      <c r="E370" s="159"/>
      <c r="F370" s="159"/>
      <c r="G370" s="160"/>
      <c r="I370" s="161"/>
      <c r="K370" s="161"/>
      <c r="L370" s="162" t="s">
        <v>399</v>
      </c>
      <c r="O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45"/>
      <c r="AT370" s="145"/>
      <c r="AU370" s="145"/>
      <c r="AV370" s="145"/>
      <c r="AW370" s="145"/>
      <c r="AX370" s="145"/>
      <c r="AY370" s="145"/>
      <c r="AZ370" s="145"/>
      <c r="BA370" s="145"/>
      <c r="BB370" s="145"/>
      <c r="BC370" s="145"/>
      <c r="BD370" s="145"/>
      <c r="BE370" s="145"/>
      <c r="BF370" s="145"/>
      <c r="BG370" s="145"/>
      <c r="BH370" s="145"/>
      <c r="BI370" s="145"/>
    </row>
    <row r="371" spans="1:61" ht="12.75">
      <c r="A371" s="156"/>
      <c r="B371" s="157"/>
      <c r="C371" s="158" t="s">
        <v>391</v>
      </c>
      <c r="D371" s="159"/>
      <c r="E371" s="159"/>
      <c r="F371" s="159"/>
      <c r="G371" s="160"/>
      <c r="I371" s="161"/>
      <c r="K371" s="161"/>
      <c r="L371" s="162" t="s">
        <v>391</v>
      </c>
      <c r="O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45"/>
      <c r="AU371" s="145"/>
      <c r="AV371" s="145"/>
      <c r="AW371" s="145"/>
      <c r="AX371" s="145"/>
      <c r="AY371" s="145"/>
      <c r="AZ371" s="145"/>
      <c r="BA371" s="145"/>
      <c r="BB371" s="145"/>
      <c r="BC371" s="145"/>
      <c r="BD371" s="145"/>
      <c r="BE371" s="145"/>
      <c r="BF371" s="145"/>
      <c r="BG371" s="145"/>
      <c r="BH371" s="145"/>
      <c r="BI371" s="145"/>
    </row>
    <row r="372" spans="1:104" ht="12.75">
      <c r="A372" s="146">
        <v>64</v>
      </c>
      <c r="B372" s="147" t="s">
        <v>408</v>
      </c>
      <c r="C372" s="148" t="s">
        <v>409</v>
      </c>
      <c r="D372" s="149" t="s">
        <v>350</v>
      </c>
      <c r="E372" s="150">
        <v>1</v>
      </c>
      <c r="F372" s="151">
        <v>0</v>
      </c>
      <c r="G372" s="152">
        <f>E372*F372</f>
        <v>0</v>
      </c>
      <c r="H372" s="153">
        <v>0</v>
      </c>
      <c r="I372" s="154">
        <f>E372*H372</f>
        <v>0</v>
      </c>
      <c r="J372" s="153"/>
      <c r="K372" s="154">
        <f>E372*J372</f>
        <v>0</v>
      </c>
      <c r="O372" s="145"/>
      <c r="Z372" s="145"/>
      <c r="AA372" s="145">
        <v>12</v>
      </c>
      <c r="AB372" s="145">
        <v>0</v>
      </c>
      <c r="AC372" s="145">
        <v>44</v>
      </c>
      <c r="AD372" s="145"/>
      <c r="AE372" s="145"/>
      <c r="AF372" s="145"/>
      <c r="AG372" s="145"/>
      <c r="AH372" s="145"/>
      <c r="AI372" s="145"/>
      <c r="AJ372" s="145"/>
      <c r="AK372" s="145"/>
      <c r="AL372" s="145"/>
      <c r="AM372" s="145"/>
      <c r="AN372" s="145"/>
      <c r="AO372" s="145"/>
      <c r="AP372" s="145"/>
      <c r="AQ372" s="145"/>
      <c r="AR372" s="145"/>
      <c r="AS372" s="145"/>
      <c r="AT372" s="145"/>
      <c r="AU372" s="145"/>
      <c r="AV372" s="145"/>
      <c r="AW372" s="145"/>
      <c r="AX372" s="145"/>
      <c r="AY372" s="145"/>
      <c r="AZ372" s="155">
        <f>G372</f>
        <v>0</v>
      </c>
      <c r="BA372" s="145"/>
      <c r="BB372" s="145"/>
      <c r="BC372" s="145"/>
      <c r="BD372" s="145"/>
      <c r="BE372" s="145"/>
      <c r="BF372" s="145"/>
      <c r="BG372" s="145"/>
      <c r="BH372" s="145"/>
      <c r="BI372" s="145"/>
      <c r="CA372" s="145">
        <v>12</v>
      </c>
      <c r="CB372" s="145">
        <v>0</v>
      </c>
      <c r="CZ372" s="108">
        <v>2</v>
      </c>
    </row>
    <row r="373" spans="1:61" ht="12.75">
      <c r="A373" s="156"/>
      <c r="B373" s="157"/>
      <c r="C373" s="158" t="s">
        <v>410</v>
      </c>
      <c r="D373" s="159"/>
      <c r="E373" s="159"/>
      <c r="F373" s="159"/>
      <c r="G373" s="160"/>
      <c r="I373" s="161"/>
      <c r="K373" s="161"/>
      <c r="L373" s="162" t="s">
        <v>410</v>
      </c>
      <c r="O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45"/>
      <c r="AT373" s="145"/>
      <c r="AU373" s="145"/>
      <c r="AV373" s="145"/>
      <c r="AW373" s="145"/>
      <c r="AX373" s="145"/>
      <c r="AY373" s="145"/>
      <c r="AZ373" s="145"/>
      <c r="BA373" s="145"/>
      <c r="BB373" s="145"/>
      <c r="BC373" s="145"/>
      <c r="BD373" s="145"/>
      <c r="BE373" s="145"/>
      <c r="BF373" s="145"/>
      <c r="BG373" s="145"/>
      <c r="BH373" s="145"/>
      <c r="BI373" s="145"/>
    </row>
    <row r="374" spans="1:61" ht="12.75">
      <c r="A374" s="156"/>
      <c r="B374" s="157"/>
      <c r="C374" s="158" t="s">
        <v>388</v>
      </c>
      <c r="D374" s="159"/>
      <c r="E374" s="159"/>
      <c r="F374" s="159"/>
      <c r="G374" s="160"/>
      <c r="I374" s="161"/>
      <c r="K374" s="161"/>
      <c r="L374" s="162" t="s">
        <v>388</v>
      </c>
      <c r="O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45"/>
      <c r="AT374" s="145"/>
      <c r="AU374" s="145"/>
      <c r="AV374" s="145"/>
      <c r="AW374" s="145"/>
      <c r="AX374" s="145"/>
      <c r="AY374" s="145"/>
      <c r="AZ374" s="145"/>
      <c r="BA374" s="145"/>
      <c r="BB374" s="145"/>
      <c r="BC374" s="145"/>
      <c r="BD374" s="145"/>
      <c r="BE374" s="145"/>
      <c r="BF374" s="145"/>
      <c r="BG374" s="145"/>
      <c r="BH374" s="145"/>
      <c r="BI374" s="145"/>
    </row>
    <row r="375" spans="1:61" ht="12.75">
      <c r="A375" s="156"/>
      <c r="B375" s="157"/>
      <c r="C375" s="158" t="s">
        <v>389</v>
      </c>
      <c r="D375" s="159"/>
      <c r="E375" s="159"/>
      <c r="F375" s="159"/>
      <c r="G375" s="160"/>
      <c r="I375" s="161"/>
      <c r="K375" s="161"/>
      <c r="L375" s="162" t="s">
        <v>389</v>
      </c>
      <c r="O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45"/>
      <c r="AT375" s="145"/>
      <c r="AU375" s="145"/>
      <c r="AV375" s="145"/>
      <c r="AW375" s="145"/>
      <c r="AX375" s="145"/>
      <c r="AY375" s="145"/>
      <c r="AZ375" s="145"/>
      <c r="BA375" s="145"/>
      <c r="BB375" s="145"/>
      <c r="BC375" s="145"/>
      <c r="BD375" s="145"/>
      <c r="BE375" s="145"/>
      <c r="BF375" s="145"/>
      <c r="BG375" s="145"/>
      <c r="BH375" s="145"/>
      <c r="BI375" s="145"/>
    </row>
    <row r="376" spans="1:61" ht="12.75">
      <c r="A376" s="156"/>
      <c r="B376" s="157"/>
      <c r="C376" s="158" t="s">
        <v>411</v>
      </c>
      <c r="D376" s="159"/>
      <c r="E376" s="159"/>
      <c r="F376" s="159"/>
      <c r="G376" s="160"/>
      <c r="I376" s="161"/>
      <c r="K376" s="161"/>
      <c r="L376" s="162" t="s">
        <v>411</v>
      </c>
      <c r="O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45"/>
      <c r="AT376" s="145"/>
      <c r="AU376" s="145"/>
      <c r="AV376" s="145"/>
      <c r="AW376" s="145"/>
      <c r="AX376" s="145"/>
      <c r="AY376" s="145"/>
      <c r="AZ376" s="145"/>
      <c r="BA376" s="145"/>
      <c r="BB376" s="145"/>
      <c r="BC376" s="145"/>
      <c r="BD376" s="145"/>
      <c r="BE376" s="145"/>
      <c r="BF376" s="145"/>
      <c r="BG376" s="145"/>
      <c r="BH376" s="145"/>
      <c r="BI376" s="145"/>
    </row>
    <row r="377" spans="1:61" ht="12.75">
      <c r="A377" s="156"/>
      <c r="B377" s="157"/>
      <c r="C377" s="158" t="s">
        <v>398</v>
      </c>
      <c r="D377" s="159"/>
      <c r="E377" s="159"/>
      <c r="F377" s="159"/>
      <c r="G377" s="160"/>
      <c r="I377" s="161"/>
      <c r="K377" s="161"/>
      <c r="L377" s="162" t="s">
        <v>398</v>
      </c>
      <c r="O377" s="145"/>
      <c r="Z377" s="145"/>
      <c r="AA377" s="145"/>
      <c r="AB377" s="145"/>
      <c r="AC377" s="145"/>
      <c r="AD377" s="145"/>
      <c r="AE377" s="145"/>
      <c r="AF377" s="145"/>
      <c r="AG377" s="145"/>
      <c r="AH377" s="145"/>
      <c r="AI377" s="145"/>
      <c r="AJ377" s="145"/>
      <c r="AK377" s="145"/>
      <c r="AL377" s="145"/>
      <c r="AM377" s="145"/>
      <c r="AN377" s="145"/>
      <c r="AO377" s="145"/>
      <c r="AP377" s="145"/>
      <c r="AQ377" s="145"/>
      <c r="AR377" s="145"/>
      <c r="AS377" s="145"/>
      <c r="AT377" s="145"/>
      <c r="AU377" s="145"/>
      <c r="AV377" s="145"/>
      <c r="AW377" s="145"/>
      <c r="AX377" s="145"/>
      <c r="AY377" s="145"/>
      <c r="AZ377" s="145"/>
      <c r="BA377" s="145"/>
      <c r="BB377" s="145"/>
      <c r="BC377" s="145"/>
      <c r="BD377" s="145"/>
      <c r="BE377" s="145"/>
      <c r="BF377" s="145"/>
      <c r="BG377" s="145"/>
      <c r="BH377" s="145"/>
      <c r="BI377" s="145"/>
    </row>
    <row r="378" spans="1:61" ht="12.75">
      <c r="A378" s="156"/>
      <c r="B378" s="157"/>
      <c r="C378" s="158" t="s">
        <v>412</v>
      </c>
      <c r="D378" s="159"/>
      <c r="E378" s="159"/>
      <c r="F378" s="159"/>
      <c r="G378" s="160"/>
      <c r="I378" s="161"/>
      <c r="K378" s="161"/>
      <c r="L378" s="162" t="s">
        <v>412</v>
      </c>
      <c r="O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45"/>
      <c r="AT378" s="145"/>
      <c r="AU378" s="145"/>
      <c r="AV378" s="145"/>
      <c r="AW378" s="145"/>
      <c r="AX378" s="145"/>
      <c r="AY378" s="145"/>
      <c r="AZ378" s="145"/>
      <c r="BA378" s="145"/>
      <c r="BB378" s="145"/>
      <c r="BC378" s="145"/>
      <c r="BD378" s="145"/>
      <c r="BE378" s="145"/>
      <c r="BF378" s="145"/>
      <c r="BG378" s="145"/>
      <c r="BH378" s="145"/>
      <c r="BI378" s="145"/>
    </row>
    <row r="379" spans="1:61" ht="12.75">
      <c r="A379" s="156"/>
      <c r="B379" s="157"/>
      <c r="C379" s="158" t="s">
        <v>413</v>
      </c>
      <c r="D379" s="159"/>
      <c r="E379" s="159"/>
      <c r="F379" s="159"/>
      <c r="G379" s="160"/>
      <c r="I379" s="161"/>
      <c r="K379" s="161"/>
      <c r="L379" s="162" t="s">
        <v>413</v>
      </c>
      <c r="O379" s="145"/>
      <c r="Z379" s="145"/>
      <c r="AA379" s="145"/>
      <c r="AB379" s="145"/>
      <c r="AC379" s="145"/>
      <c r="AD379" s="145"/>
      <c r="AE379" s="145"/>
      <c r="AF379" s="145"/>
      <c r="AG379" s="145"/>
      <c r="AH379" s="145"/>
      <c r="AI379" s="145"/>
      <c r="AJ379" s="145"/>
      <c r="AK379" s="145"/>
      <c r="AL379" s="145"/>
      <c r="AM379" s="145"/>
      <c r="AN379" s="145"/>
      <c r="AO379" s="145"/>
      <c r="AP379" s="145"/>
      <c r="AQ379" s="145"/>
      <c r="AR379" s="145"/>
      <c r="AS379" s="145"/>
      <c r="AT379" s="145"/>
      <c r="AU379" s="145"/>
      <c r="AV379" s="145"/>
      <c r="AW379" s="145"/>
      <c r="AX379" s="145"/>
      <c r="AY379" s="145"/>
      <c r="AZ379" s="145"/>
      <c r="BA379" s="145"/>
      <c r="BB379" s="145"/>
      <c r="BC379" s="145"/>
      <c r="BD379" s="145"/>
      <c r="BE379" s="145"/>
      <c r="BF379" s="145"/>
      <c r="BG379" s="145"/>
      <c r="BH379" s="145"/>
      <c r="BI379" s="145"/>
    </row>
    <row r="380" spans="1:61" ht="12.75">
      <c r="A380" s="156"/>
      <c r="B380" s="157"/>
      <c r="C380" s="158" t="s">
        <v>414</v>
      </c>
      <c r="D380" s="159"/>
      <c r="E380" s="159"/>
      <c r="F380" s="159"/>
      <c r="G380" s="160"/>
      <c r="I380" s="161"/>
      <c r="K380" s="161"/>
      <c r="L380" s="162" t="s">
        <v>414</v>
      </c>
      <c r="O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45"/>
      <c r="AT380" s="145"/>
      <c r="AU380" s="145"/>
      <c r="AV380" s="145"/>
      <c r="AW380" s="145"/>
      <c r="AX380" s="145"/>
      <c r="AY380" s="145"/>
      <c r="AZ380" s="145"/>
      <c r="BA380" s="145"/>
      <c r="BB380" s="145"/>
      <c r="BC380" s="145"/>
      <c r="BD380" s="145"/>
      <c r="BE380" s="145"/>
      <c r="BF380" s="145"/>
      <c r="BG380" s="145"/>
      <c r="BH380" s="145"/>
      <c r="BI380" s="145"/>
    </row>
    <row r="381" spans="1:61" ht="12.75">
      <c r="A381" s="156"/>
      <c r="B381" s="157"/>
      <c r="C381" s="158" t="s">
        <v>415</v>
      </c>
      <c r="D381" s="159"/>
      <c r="E381" s="159"/>
      <c r="F381" s="159"/>
      <c r="G381" s="160"/>
      <c r="I381" s="161"/>
      <c r="K381" s="161"/>
      <c r="L381" s="162" t="s">
        <v>415</v>
      </c>
      <c r="O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45"/>
      <c r="AT381" s="145"/>
      <c r="AU381" s="145"/>
      <c r="AV381" s="145"/>
      <c r="AW381" s="145"/>
      <c r="AX381" s="145"/>
      <c r="AY381" s="145"/>
      <c r="AZ381" s="145"/>
      <c r="BA381" s="145"/>
      <c r="BB381" s="145"/>
      <c r="BC381" s="145"/>
      <c r="BD381" s="145"/>
      <c r="BE381" s="145"/>
      <c r="BF381" s="145"/>
      <c r="BG381" s="145"/>
      <c r="BH381" s="145"/>
      <c r="BI381" s="145"/>
    </row>
    <row r="382" spans="1:104" ht="12.75">
      <c r="A382" s="146">
        <v>65</v>
      </c>
      <c r="B382" s="147" t="s">
        <v>416</v>
      </c>
      <c r="C382" s="148" t="s">
        <v>417</v>
      </c>
      <c r="D382" s="149" t="s">
        <v>350</v>
      </c>
      <c r="E382" s="150">
        <v>1</v>
      </c>
      <c r="F382" s="151">
        <v>0</v>
      </c>
      <c r="G382" s="152">
        <f>E382*F382</f>
        <v>0</v>
      </c>
      <c r="H382" s="153">
        <v>0</v>
      </c>
      <c r="I382" s="154">
        <f>E382*H382</f>
        <v>0</v>
      </c>
      <c r="J382" s="153"/>
      <c r="K382" s="154">
        <f>E382*J382</f>
        <v>0</v>
      </c>
      <c r="O382" s="145"/>
      <c r="Z382" s="145"/>
      <c r="AA382" s="145">
        <v>12</v>
      </c>
      <c r="AB382" s="145">
        <v>0</v>
      </c>
      <c r="AC382" s="145">
        <v>45</v>
      </c>
      <c r="AD382" s="145"/>
      <c r="AE382" s="145"/>
      <c r="AF382" s="145"/>
      <c r="AG382" s="145"/>
      <c r="AH382" s="145"/>
      <c r="AI382" s="145"/>
      <c r="AJ382" s="145"/>
      <c r="AK382" s="145"/>
      <c r="AL382" s="145"/>
      <c r="AM382" s="145"/>
      <c r="AN382" s="145"/>
      <c r="AO382" s="145"/>
      <c r="AP382" s="145"/>
      <c r="AQ382" s="145"/>
      <c r="AR382" s="145"/>
      <c r="AS382" s="145"/>
      <c r="AT382" s="145"/>
      <c r="AU382" s="145"/>
      <c r="AV382" s="145"/>
      <c r="AW382" s="145"/>
      <c r="AX382" s="145"/>
      <c r="AY382" s="145"/>
      <c r="AZ382" s="155">
        <f>G382</f>
        <v>0</v>
      </c>
      <c r="BA382" s="145"/>
      <c r="BB382" s="145"/>
      <c r="BC382" s="145"/>
      <c r="BD382" s="145"/>
      <c r="BE382" s="145"/>
      <c r="BF382" s="145"/>
      <c r="BG382" s="145"/>
      <c r="BH382" s="145"/>
      <c r="BI382" s="145"/>
      <c r="CA382" s="145">
        <v>12</v>
      </c>
      <c r="CB382" s="145">
        <v>0</v>
      </c>
      <c r="CZ382" s="108">
        <v>2</v>
      </c>
    </row>
    <row r="383" spans="1:61" ht="12.75">
      <c r="A383" s="156"/>
      <c r="B383" s="157"/>
      <c r="C383" s="158" t="s">
        <v>410</v>
      </c>
      <c r="D383" s="159"/>
      <c r="E383" s="159"/>
      <c r="F383" s="159"/>
      <c r="G383" s="160"/>
      <c r="I383" s="161"/>
      <c r="K383" s="161"/>
      <c r="L383" s="162" t="s">
        <v>410</v>
      </c>
      <c r="O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45"/>
      <c r="AT383" s="145"/>
      <c r="AU383" s="145"/>
      <c r="AV383" s="145"/>
      <c r="AW383" s="145"/>
      <c r="AX383" s="145"/>
      <c r="AY383" s="145"/>
      <c r="AZ383" s="145"/>
      <c r="BA383" s="145"/>
      <c r="BB383" s="145"/>
      <c r="BC383" s="145"/>
      <c r="BD383" s="145"/>
      <c r="BE383" s="145"/>
      <c r="BF383" s="145"/>
      <c r="BG383" s="145"/>
      <c r="BH383" s="145"/>
      <c r="BI383" s="145"/>
    </row>
    <row r="384" spans="1:61" ht="12.75">
      <c r="A384" s="156"/>
      <c r="B384" s="157"/>
      <c r="C384" s="158" t="s">
        <v>388</v>
      </c>
      <c r="D384" s="159"/>
      <c r="E384" s="159"/>
      <c r="F384" s="159"/>
      <c r="G384" s="160"/>
      <c r="I384" s="161"/>
      <c r="K384" s="161"/>
      <c r="L384" s="162" t="s">
        <v>388</v>
      </c>
      <c r="O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45"/>
      <c r="AU384" s="145"/>
      <c r="AV384" s="145"/>
      <c r="AW384" s="145"/>
      <c r="AX384" s="145"/>
      <c r="AY384" s="145"/>
      <c r="AZ384" s="145"/>
      <c r="BA384" s="145"/>
      <c r="BB384" s="145"/>
      <c r="BC384" s="145"/>
      <c r="BD384" s="145"/>
      <c r="BE384" s="145"/>
      <c r="BF384" s="145"/>
      <c r="BG384" s="145"/>
      <c r="BH384" s="145"/>
      <c r="BI384" s="145"/>
    </row>
    <row r="385" spans="1:61" ht="12.75">
      <c r="A385" s="156"/>
      <c r="B385" s="157"/>
      <c r="C385" s="158" t="s">
        <v>418</v>
      </c>
      <c r="D385" s="159"/>
      <c r="E385" s="159"/>
      <c r="F385" s="159"/>
      <c r="G385" s="160"/>
      <c r="I385" s="161"/>
      <c r="K385" s="161"/>
      <c r="L385" s="162" t="s">
        <v>418</v>
      </c>
      <c r="O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45"/>
      <c r="AU385" s="145"/>
      <c r="AV385" s="145"/>
      <c r="AW385" s="145"/>
      <c r="AX385" s="145"/>
      <c r="AY385" s="145"/>
      <c r="AZ385" s="145"/>
      <c r="BA385" s="145"/>
      <c r="BB385" s="145"/>
      <c r="BC385" s="145"/>
      <c r="BD385" s="145"/>
      <c r="BE385" s="145"/>
      <c r="BF385" s="145"/>
      <c r="BG385" s="145"/>
      <c r="BH385" s="145"/>
      <c r="BI385" s="145"/>
    </row>
    <row r="386" spans="1:61" ht="12.75">
      <c r="A386" s="156"/>
      <c r="B386" s="157"/>
      <c r="C386" s="158" t="s">
        <v>419</v>
      </c>
      <c r="D386" s="159"/>
      <c r="E386" s="159"/>
      <c r="F386" s="159"/>
      <c r="G386" s="160"/>
      <c r="I386" s="161"/>
      <c r="K386" s="161"/>
      <c r="L386" s="162" t="s">
        <v>419</v>
      </c>
      <c r="O386" s="145"/>
      <c r="Z386" s="145"/>
      <c r="AA386" s="145"/>
      <c r="AB386" s="145"/>
      <c r="AC386" s="145"/>
      <c r="AD386" s="145"/>
      <c r="AE386" s="145"/>
      <c r="AF386" s="145"/>
      <c r="AG386" s="145"/>
      <c r="AH386" s="145"/>
      <c r="AI386" s="145"/>
      <c r="AJ386" s="145"/>
      <c r="AK386" s="145"/>
      <c r="AL386" s="145"/>
      <c r="AM386" s="145"/>
      <c r="AN386" s="145"/>
      <c r="AO386" s="145"/>
      <c r="AP386" s="145"/>
      <c r="AQ386" s="145"/>
      <c r="AR386" s="145"/>
      <c r="AS386" s="145"/>
      <c r="AT386" s="145"/>
      <c r="AU386" s="145"/>
      <c r="AV386" s="145"/>
      <c r="AW386" s="145"/>
      <c r="AX386" s="145"/>
      <c r="AY386" s="145"/>
      <c r="AZ386" s="145"/>
      <c r="BA386" s="145"/>
      <c r="BB386" s="145"/>
      <c r="BC386" s="145"/>
      <c r="BD386" s="145"/>
      <c r="BE386" s="145"/>
      <c r="BF386" s="145"/>
      <c r="BG386" s="145"/>
      <c r="BH386" s="145"/>
      <c r="BI386" s="145"/>
    </row>
    <row r="387" spans="1:61" ht="12.75">
      <c r="A387" s="156"/>
      <c r="B387" s="157"/>
      <c r="C387" s="158" t="s">
        <v>398</v>
      </c>
      <c r="D387" s="159"/>
      <c r="E387" s="159"/>
      <c r="F387" s="159"/>
      <c r="G387" s="160"/>
      <c r="I387" s="161"/>
      <c r="K387" s="161"/>
      <c r="L387" s="162" t="s">
        <v>398</v>
      </c>
      <c r="O387" s="145"/>
      <c r="Z387" s="145"/>
      <c r="AA387" s="145"/>
      <c r="AB387" s="145"/>
      <c r="AC387" s="145"/>
      <c r="AD387" s="145"/>
      <c r="AE387" s="145"/>
      <c r="AF387" s="145"/>
      <c r="AG387" s="145"/>
      <c r="AH387" s="145"/>
      <c r="AI387" s="145"/>
      <c r="AJ387" s="145"/>
      <c r="AK387" s="145"/>
      <c r="AL387" s="145"/>
      <c r="AM387" s="145"/>
      <c r="AN387" s="145"/>
      <c r="AO387" s="145"/>
      <c r="AP387" s="145"/>
      <c r="AQ387" s="145"/>
      <c r="AR387" s="145"/>
      <c r="AS387" s="145"/>
      <c r="AT387" s="145"/>
      <c r="AU387" s="145"/>
      <c r="AV387" s="145"/>
      <c r="AW387" s="145"/>
      <c r="AX387" s="145"/>
      <c r="AY387" s="145"/>
      <c r="AZ387" s="145"/>
      <c r="BA387" s="145"/>
      <c r="BB387" s="145"/>
      <c r="BC387" s="145"/>
      <c r="BD387" s="145"/>
      <c r="BE387" s="145"/>
      <c r="BF387" s="145"/>
      <c r="BG387" s="145"/>
      <c r="BH387" s="145"/>
      <c r="BI387" s="145"/>
    </row>
    <row r="388" spans="1:61" ht="12.75">
      <c r="A388" s="156"/>
      <c r="B388" s="157"/>
      <c r="C388" s="158" t="s">
        <v>412</v>
      </c>
      <c r="D388" s="159"/>
      <c r="E388" s="159"/>
      <c r="F388" s="159"/>
      <c r="G388" s="160"/>
      <c r="I388" s="161"/>
      <c r="K388" s="161"/>
      <c r="L388" s="162" t="s">
        <v>412</v>
      </c>
      <c r="O388" s="145"/>
      <c r="Z388" s="145"/>
      <c r="AA388" s="145"/>
      <c r="AB388" s="145"/>
      <c r="AC388" s="145"/>
      <c r="AD388" s="145"/>
      <c r="AE388" s="145"/>
      <c r="AF388" s="145"/>
      <c r="AG388" s="145"/>
      <c r="AH388" s="145"/>
      <c r="AI388" s="145"/>
      <c r="AJ388" s="145"/>
      <c r="AK388" s="145"/>
      <c r="AL388" s="145"/>
      <c r="AM388" s="145"/>
      <c r="AN388" s="145"/>
      <c r="AO388" s="145"/>
      <c r="AP388" s="145"/>
      <c r="AQ388" s="145"/>
      <c r="AR388" s="145"/>
      <c r="AS388" s="145"/>
      <c r="AT388" s="145"/>
      <c r="AU388" s="145"/>
      <c r="AV388" s="145"/>
      <c r="AW388" s="145"/>
      <c r="AX388" s="145"/>
      <c r="AY388" s="145"/>
      <c r="AZ388" s="145"/>
      <c r="BA388" s="145"/>
      <c r="BB388" s="145"/>
      <c r="BC388" s="145"/>
      <c r="BD388" s="145"/>
      <c r="BE388" s="145"/>
      <c r="BF388" s="145"/>
      <c r="BG388" s="145"/>
      <c r="BH388" s="145"/>
      <c r="BI388" s="145"/>
    </row>
    <row r="389" spans="1:61" ht="12.75">
      <c r="A389" s="156"/>
      <c r="B389" s="157"/>
      <c r="C389" s="158" t="s">
        <v>413</v>
      </c>
      <c r="D389" s="159"/>
      <c r="E389" s="159"/>
      <c r="F389" s="159"/>
      <c r="G389" s="160"/>
      <c r="I389" s="161"/>
      <c r="K389" s="161"/>
      <c r="L389" s="162" t="s">
        <v>413</v>
      </c>
      <c r="O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45"/>
      <c r="AU389" s="145"/>
      <c r="AV389" s="145"/>
      <c r="AW389" s="145"/>
      <c r="AX389" s="145"/>
      <c r="AY389" s="145"/>
      <c r="AZ389" s="145"/>
      <c r="BA389" s="145"/>
      <c r="BB389" s="145"/>
      <c r="BC389" s="145"/>
      <c r="BD389" s="145"/>
      <c r="BE389" s="145"/>
      <c r="BF389" s="145"/>
      <c r="BG389" s="145"/>
      <c r="BH389" s="145"/>
      <c r="BI389" s="145"/>
    </row>
    <row r="390" spans="1:104" ht="12.75">
      <c r="A390" s="146">
        <v>66</v>
      </c>
      <c r="B390" s="147" t="s">
        <v>420</v>
      </c>
      <c r="C390" s="148" t="s">
        <v>421</v>
      </c>
      <c r="D390" s="149" t="s">
        <v>350</v>
      </c>
      <c r="E390" s="150">
        <v>1</v>
      </c>
      <c r="F390" s="151">
        <v>0</v>
      </c>
      <c r="G390" s="152">
        <f>E390*F390</f>
        <v>0</v>
      </c>
      <c r="H390" s="153">
        <v>0</v>
      </c>
      <c r="I390" s="154">
        <f>E390*H390</f>
        <v>0</v>
      </c>
      <c r="J390" s="153"/>
      <c r="K390" s="154">
        <f>E390*J390</f>
        <v>0</v>
      </c>
      <c r="O390" s="145"/>
      <c r="Z390" s="145"/>
      <c r="AA390" s="145">
        <v>12</v>
      </c>
      <c r="AB390" s="145">
        <v>0</v>
      </c>
      <c r="AC390" s="145">
        <v>46</v>
      </c>
      <c r="AD390" s="145"/>
      <c r="AE390" s="145"/>
      <c r="AF390" s="145"/>
      <c r="AG390" s="145"/>
      <c r="AH390" s="145"/>
      <c r="AI390" s="145"/>
      <c r="AJ390" s="145"/>
      <c r="AK390" s="145"/>
      <c r="AL390" s="145"/>
      <c r="AM390" s="145"/>
      <c r="AN390" s="145"/>
      <c r="AO390" s="145"/>
      <c r="AP390" s="145"/>
      <c r="AQ390" s="145"/>
      <c r="AR390" s="145"/>
      <c r="AS390" s="145"/>
      <c r="AT390" s="145"/>
      <c r="AU390" s="145"/>
      <c r="AV390" s="145"/>
      <c r="AW390" s="145"/>
      <c r="AX390" s="145"/>
      <c r="AY390" s="145"/>
      <c r="AZ390" s="155">
        <f>G390</f>
        <v>0</v>
      </c>
      <c r="BA390" s="145"/>
      <c r="BB390" s="145"/>
      <c r="BC390" s="145"/>
      <c r="BD390" s="145"/>
      <c r="BE390" s="145"/>
      <c r="BF390" s="145"/>
      <c r="BG390" s="145"/>
      <c r="BH390" s="145"/>
      <c r="BI390" s="145"/>
      <c r="CA390" s="145">
        <v>12</v>
      </c>
      <c r="CB390" s="145">
        <v>0</v>
      </c>
      <c r="CZ390" s="108">
        <v>2</v>
      </c>
    </row>
    <row r="391" spans="1:61" ht="12.75">
      <c r="A391" s="156"/>
      <c r="B391" s="157"/>
      <c r="C391" s="158" t="s">
        <v>410</v>
      </c>
      <c r="D391" s="159"/>
      <c r="E391" s="159"/>
      <c r="F391" s="159"/>
      <c r="G391" s="160"/>
      <c r="I391" s="161"/>
      <c r="K391" s="161"/>
      <c r="L391" s="162" t="s">
        <v>410</v>
      </c>
      <c r="O391" s="145"/>
      <c r="Z391" s="145"/>
      <c r="AA391" s="145"/>
      <c r="AB391" s="145"/>
      <c r="AC391" s="145"/>
      <c r="AD391" s="145"/>
      <c r="AE391" s="145"/>
      <c r="AF391" s="145"/>
      <c r="AG391" s="145"/>
      <c r="AH391" s="145"/>
      <c r="AI391" s="145"/>
      <c r="AJ391" s="145"/>
      <c r="AK391" s="145"/>
      <c r="AL391" s="145"/>
      <c r="AM391" s="145"/>
      <c r="AN391" s="145"/>
      <c r="AO391" s="145"/>
      <c r="AP391" s="145"/>
      <c r="AQ391" s="145"/>
      <c r="AR391" s="145"/>
      <c r="AS391" s="145"/>
      <c r="AT391" s="145"/>
      <c r="AU391" s="145"/>
      <c r="AV391" s="145"/>
      <c r="AW391" s="145"/>
      <c r="AX391" s="145"/>
      <c r="AY391" s="145"/>
      <c r="AZ391" s="145"/>
      <c r="BA391" s="145"/>
      <c r="BB391" s="145"/>
      <c r="BC391" s="145"/>
      <c r="BD391" s="145"/>
      <c r="BE391" s="145"/>
      <c r="BF391" s="145"/>
      <c r="BG391" s="145"/>
      <c r="BH391" s="145"/>
      <c r="BI391" s="145"/>
    </row>
    <row r="392" spans="1:61" ht="12.75">
      <c r="A392" s="156"/>
      <c r="B392" s="157"/>
      <c r="C392" s="158" t="s">
        <v>422</v>
      </c>
      <c r="D392" s="159"/>
      <c r="E392" s="159"/>
      <c r="F392" s="159"/>
      <c r="G392" s="160"/>
      <c r="I392" s="161"/>
      <c r="K392" s="161"/>
      <c r="L392" s="162" t="s">
        <v>422</v>
      </c>
      <c r="O392" s="145"/>
      <c r="Z392" s="145"/>
      <c r="AA392" s="145"/>
      <c r="AB392" s="145"/>
      <c r="AC392" s="145"/>
      <c r="AD392" s="145"/>
      <c r="AE392" s="145"/>
      <c r="AF392" s="145"/>
      <c r="AG392" s="145"/>
      <c r="AH392" s="145"/>
      <c r="AI392" s="145"/>
      <c r="AJ392" s="145"/>
      <c r="AK392" s="145"/>
      <c r="AL392" s="145"/>
      <c r="AM392" s="145"/>
      <c r="AN392" s="145"/>
      <c r="AO392" s="145"/>
      <c r="AP392" s="145"/>
      <c r="AQ392" s="145"/>
      <c r="AR392" s="145"/>
      <c r="AS392" s="145"/>
      <c r="AT392" s="145"/>
      <c r="AU392" s="145"/>
      <c r="AV392" s="145"/>
      <c r="AW392" s="145"/>
      <c r="AX392" s="145"/>
      <c r="AY392" s="145"/>
      <c r="AZ392" s="145"/>
      <c r="BA392" s="145"/>
      <c r="BB392" s="145"/>
      <c r="BC392" s="145"/>
      <c r="BD392" s="145"/>
      <c r="BE392" s="145"/>
      <c r="BF392" s="145"/>
      <c r="BG392" s="145"/>
      <c r="BH392" s="145"/>
      <c r="BI392" s="145"/>
    </row>
    <row r="393" spans="1:61" ht="12.75">
      <c r="A393" s="156"/>
      <c r="B393" s="157"/>
      <c r="C393" s="158" t="s">
        <v>418</v>
      </c>
      <c r="D393" s="159"/>
      <c r="E393" s="159"/>
      <c r="F393" s="159"/>
      <c r="G393" s="160"/>
      <c r="I393" s="161"/>
      <c r="K393" s="161"/>
      <c r="L393" s="162" t="s">
        <v>418</v>
      </c>
      <c r="O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45"/>
      <c r="AU393" s="145"/>
      <c r="AV393" s="145"/>
      <c r="AW393" s="145"/>
      <c r="AX393" s="145"/>
      <c r="AY393" s="145"/>
      <c r="AZ393" s="145"/>
      <c r="BA393" s="145"/>
      <c r="BB393" s="145"/>
      <c r="BC393" s="145"/>
      <c r="BD393" s="145"/>
      <c r="BE393" s="145"/>
      <c r="BF393" s="145"/>
      <c r="BG393" s="145"/>
      <c r="BH393" s="145"/>
      <c r="BI393" s="145"/>
    </row>
    <row r="394" spans="1:61" ht="12.75">
      <c r="A394" s="156"/>
      <c r="B394" s="157"/>
      <c r="C394" s="158" t="s">
        <v>419</v>
      </c>
      <c r="D394" s="159"/>
      <c r="E394" s="159"/>
      <c r="F394" s="159"/>
      <c r="G394" s="160"/>
      <c r="I394" s="161"/>
      <c r="K394" s="161"/>
      <c r="L394" s="162" t="s">
        <v>419</v>
      </c>
      <c r="O394" s="145"/>
      <c r="Z394" s="145"/>
      <c r="AA394" s="145"/>
      <c r="AB394" s="145"/>
      <c r="AC394" s="145"/>
      <c r="AD394" s="145"/>
      <c r="AE394" s="145"/>
      <c r="AF394" s="145"/>
      <c r="AG394" s="145"/>
      <c r="AH394" s="145"/>
      <c r="AI394" s="145"/>
      <c r="AJ394" s="145"/>
      <c r="AK394" s="145"/>
      <c r="AL394" s="145"/>
      <c r="AM394" s="145"/>
      <c r="AN394" s="145"/>
      <c r="AO394" s="145"/>
      <c r="AP394" s="145"/>
      <c r="AQ394" s="145"/>
      <c r="AR394" s="145"/>
      <c r="AS394" s="145"/>
      <c r="AT394" s="145"/>
      <c r="AU394" s="145"/>
      <c r="AV394" s="145"/>
      <c r="AW394" s="145"/>
      <c r="AX394" s="145"/>
      <c r="AY394" s="145"/>
      <c r="AZ394" s="145"/>
      <c r="BA394" s="145"/>
      <c r="BB394" s="145"/>
      <c r="BC394" s="145"/>
      <c r="BD394" s="145"/>
      <c r="BE394" s="145"/>
      <c r="BF394" s="145"/>
      <c r="BG394" s="145"/>
      <c r="BH394" s="145"/>
      <c r="BI394" s="145"/>
    </row>
    <row r="395" spans="1:61" ht="12.75">
      <c r="A395" s="156"/>
      <c r="B395" s="157"/>
      <c r="C395" s="158" t="s">
        <v>398</v>
      </c>
      <c r="D395" s="159"/>
      <c r="E395" s="159"/>
      <c r="F395" s="159"/>
      <c r="G395" s="160"/>
      <c r="I395" s="161"/>
      <c r="K395" s="161"/>
      <c r="L395" s="162" t="s">
        <v>398</v>
      </c>
      <c r="O395" s="145"/>
      <c r="Z395" s="145"/>
      <c r="AA395" s="145"/>
      <c r="AB395" s="145"/>
      <c r="AC395" s="145"/>
      <c r="AD395" s="145"/>
      <c r="AE395" s="145"/>
      <c r="AF395" s="145"/>
      <c r="AG395" s="145"/>
      <c r="AH395" s="145"/>
      <c r="AI395" s="145"/>
      <c r="AJ395" s="145"/>
      <c r="AK395" s="145"/>
      <c r="AL395" s="145"/>
      <c r="AM395" s="145"/>
      <c r="AN395" s="145"/>
      <c r="AO395" s="145"/>
      <c r="AP395" s="145"/>
      <c r="AQ395" s="145"/>
      <c r="AR395" s="145"/>
      <c r="AS395" s="145"/>
      <c r="AT395" s="145"/>
      <c r="AU395" s="145"/>
      <c r="AV395" s="145"/>
      <c r="AW395" s="145"/>
      <c r="AX395" s="145"/>
      <c r="AY395" s="145"/>
      <c r="AZ395" s="145"/>
      <c r="BA395" s="145"/>
      <c r="BB395" s="145"/>
      <c r="BC395" s="145"/>
      <c r="BD395" s="145"/>
      <c r="BE395" s="145"/>
      <c r="BF395" s="145"/>
      <c r="BG395" s="145"/>
      <c r="BH395" s="145"/>
      <c r="BI395" s="145"/>
    </row>
    <row r="396" spans="1:61" ht="12.75">
      <c r="A396" s="156"/>
      <c r="B396" s="157"/>
      <c r="C396" s="158" t="s">
        <v>412</v>
      </c>
      <c r="D396" s="159"/>
      <c r="E396" s="159"/>
      <c r="F396" s="159"/>
      <c r="G396" s="160"/>
      <c r="I396" s="161"/>
      <c r="K396" s="161"/>
      <c r="L396" s="162" t="s">
        <v>412</v>
      </c>
      <c r="O396" s="145"/>
      <c r="Z396" s="145"/>
      <c r="AA396" s="145"/>
      <c r="AB396" s="145"/>
      <c r="AC396" s="145"/>
      <c r="AD396" s="145"/>
      <c r="AE396" s="145"/>
      <c r="AF396" s="145"/>
      <c r="AG396" s="145"/>
      <c r="AH396" s="145"/>
      <c r="AI396" s="145"/>
      <c r="AJ396" s="145"/>
      <c r="AK396" s="145"/>
      <c r="AL396" s="145"/>
      <c r="AM396" s="145"/>
      <c r="AN396" s="145"/>
      <c r="AO396" s="145"/>
      <c r="AP396" s="145"/>
      <c r="AQ396" s="145"/>
      <c r="AR396" s="145"/>
      <c r="AS396" s="145"/>
      <c r="AT396" s="145"/>
      <c r="AU396" s="145"/>
      <c r="AV396" s="145"/>
      <c r="AW396" s="145"/>
      <c r="AX396" s="145"/>
      <c r="AY396" s="145"/>
      <c r="AZ396" s="145"/>
      <c r="BA396" s="145"/>
      <c r="BB396" s="145"/>
      <c r="BC396" s="145"/>
      <c r="BD396" s="145"/>
      <c r="BE396" s="145"/>
      <c r="BF396" s="145"/>
      <c r="BG396" s="145"/>
      <c r="BH396" s="145"/>
      <c r="BI396" s="145"/>
    </row>
    <row r="397" spans="1:61" ht="12.75">
      <c r="A397" s="156"/>
      <c r="B397" s="157"/>
      <c r="C397" s="158" t="s">
        <v>413</v>
      </c>
      <c r="D397" s="159"/>
      <c r="E397" s="159"/>
      <c r="F397" s="159"/>
      <c r="G397" s="160"/>
      <c r="I397" s="161"/>
      <c r="K397" s="161"/>
      <c r="L397" s="162" t="s">
        <v>413</v>
      </c>
      <c r="O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45"/>
      <c r="AU397" s="145"/>
      <c r="AV397" s="145"/>
      <c r="AW397" s="145"/>
      <c r="AX397" s="145"/>
      <c r="AY397" s="145"/>
      <c r="AZ397" s="145"/>
      <c r="BA397" s="145"/>
      <c r="BB397" s="145"/>
      <c r="BC397" s="145"/>
      <c r="BD397" s="145"/>
      <c r="BE397" s="145"/>
      <c r="BF397" s="145"/>
      <c r="BG397" s="145"/>
      <c r="BH397" s="145"/>
      <c r="BI397" s="145"/>
    </row>
    <row r="398" spans="1:104" ht="12.75">
      <c r="A398" s="146">
        <v>67</v>
      </c>
      <c r="B398" s="147" t="s">
        <v>423</v>
      </c>
      <c r="C398" s="148" t="s">
        <v>424</v>
      </c>
      <c r="D398" s="149" t="s">
        <v>350</v>
      </c>
      <c r="E398" s="150">
        <v>1</v>
      </c>
      <c r="F398" s="151">
        <v>0</v>
      </c>
      <c r="G398" s="152">
        <f>E398*F398</f>
        <v>0</v>
      </c>
      <c r="H398" s="153">
        <v>0</v>
      </c>
      <c r="I398" s="154">
        <f>E398*H398</f>
        <v>0</v>
      </c>
      <c r="J398" s="153"/>
      <c r="K398" s="154">
        <f>E398*J398</f>
        <v>0</v>
      </c>
      <c r="O398" s="145"/>
      <c r="Z398" s="145"/>
      <c r="AA398" s="145">
        <v>12</v>
      </c>
      <c r="AB398" s="145">
        <v>0</v>
      </c>
      <c r="AC398" s="145">
        <v>49</v>
      </c>
      <c r="AD398" s="145"/>
      <c r="AE398" s="145"/>
      <c r="AF398" s="145"/>
      <c r="AG398" s="145"/>
      <c r="AH398" s="145"/>
      <c r="AI398" s="145"/>
      <c r="AJ398" s="145"/>
      <c r="AK398" s="145"/>
      <c r="AL398" s="145"/>
      <c r="AM398" s="145"/>
      <c r="AN398" s="145"/>
      <c r="AO398" s="145"/>
      <c r="AP398" s="145"/>
      <c r="AQ398" s="145"/>
      <c r="AR398" s="145"/>
      <c r="AS398" s="145"/>
      <c r="AT398" s="145"/>
      <c r="AU398" s="145"/>
      <c r="AV398" s="145"/>
      <c r="AW398" s="145"/>
      <c r="AX398" s="145"/>
      <c r="AY398" s="145"/>
      <c r="AZ398" s="155">
        <f>G398</f>
        <v>0</v>
      </c>
      <c r="BA398" s="145"/>
      <c r="BB398" s="145"/>
      <c r="BC398" s="145"/>
      <c r="BD398" s="145"/>
      <c r="BE398" s="145"/>
      <c r="BF398" s="145"/>
      <c r="BG398" s="145"/>
      <c r="BH398" s="145"/>
      <c r="BI398" s="145"/>
      <c r="CA398" s="145">
        <v>12</v>
      </c>
      <c r="CB398" s="145">
        <v>0</v>
      </c>
      <c r="CZ398" s="108">
        <v>2</v>
      </c>
    </row>
    <row r="399" spans="1:61" ht="12.75">
      <c r="A399" s="156"/>
      <c r="B399" s="157"/>
      <c r="C399" s="158" t="s">
        <v>425</v>
      </c>
      <c r="D399" s="159"/>
      <c r="E399" s="159"/>
      <c r="F399" s="159"/>
      <c r="G399" s="160"/>
      <c r="I399" s="161"/>
      <c r="K399" s="161"/>
      <c r="L399" s="162" t="s">
        <v>425</v>
      </c>
      <c r="O399" s="145"/>
      <c r="Z399" s="145"/>
      <c r="AA399" s="145"/>
      <c r="AB399" s="145"/>
      <c r="AC399" s="145"/>
      <c r="AD399" s="145"/>
      <c r="AE399" s="145"/>
      <c r="AF399" s="145"/>
      <c r="AG399" s="145"/>
      <c r="AH399" s="145"/>
      <c r="AI399" s="145"/>
      <c r="AJ399" s="145"/>
      <c r="AK399" s="145"/>
      <c r="AL399" s="145"/>
      <c r="AM399" s="145"/>
      <c r="AN399" s="145"/>
      <c r="AO399" s="145"/>
      <c r="AP399" s="145"/>
      <c r="AQ399" s="145"/>
      <c r="AR399" s="145"/>
      <c r="AS399" s="145"/>
      <c r="AT399" s="145"/>
      <c r="AU399" s="145"/>
      <c r="AV399" s="145"/>
      <c r="AW399" s="145"/>
      <c r="AX399" s="145"/>
      <c r="AY399" s="145"/>
      <c r="AZ399" s="145"/>
      <c r="BA399" s="145"/>
      <c r="BB399" s="145"/>
      <c r="BC399" s="145"/>
      <c r="BD399" s="145"/>
      <c r="BE399" s="145"/>
      <c r="BF399" s="145"/>
      <c r="BG399" s="145"/>
      <c r="BH399" s="145"/>
      <c r="BI399" s="145"/>
    </row>
    <row r="400" spans="1:61" ht="12.75">
      <c r="A400" s="156"/>
      <c r="B400" s="157"/>
      <c r="C400" s="158" t="s">
        <v>426</v>
      </c>
      <c r="D400" s="159"/>
      <c r="E400" s="159"/>
      <c r="F400" s="159"/>
      <c r="G400" s="160"/>
      <c r="I400" s="161"/>
      <c r="K400" s="161"/>
      <c r="L400" s="162" t="s">
        <v>426</v>
      </c>
      <c r="O400" s="145"/>
      <c r="Z400" s="145"/>
      <c r="AA400" s="145"/>
      <c r="AB400" s="145"/>
      <c r="AC400" s="145"/>
      <c r="AD400" s="145"/>
      <c r="AE400" s="145"/>
      <c r="AF400" s="145"/>
      <c r="AG400" s="145"/>
      <c r="AH400" s="145"/>
      <c r="AI400" s="145"/>
      <c r="AJ400" s="145"/>
      <c r="AK400" s="145"/>
      <c r="AL400" s="145"/>
      <c r="AM400" s="145"/>
      <c r="AN400" s="145"/>
      <c r="AO400" s="145"/>
      <c r="AP400" s="145"/>
      <c r="AQ400" s="145"/>
      <c r="AR400" s="145"/>
      <c r="AS400" s="145"/>
      <c r="AT400" s="145"/>
      <c r="AU400" s="145"/>
      <c r="AV400" s="145"/>
      <c r="AW400" s="145"/>
      <c r="AX400" s="145"/>
      <c r="AY400" s="145"/>
      <c r="AZ400" s="145"/>
      <c r="BA400" s="145"/>
      <c r="BB400" s="145"/>
      <c r="BC400" s="145"/>
      <c r="BD400" s="145"/>
      <c r="BE400" s="145"/>
      <c r="BF400" s="145"/>
      <c r="BG400" s="145"/>
      <c r="BH400" s="145"/>
      <c r="BI400" s="145"/>
    </row>
    <row r="401" spans="1:61" ht="12.75">
      <c r="A401" s="156"/>
      <c r="B401" s="157"/>
      <c r="C401" s="158" t="s">
        <v>427</v>
      </c>
      <c r="D401" s="159"/>
      <c r="E401" s="159"/>
      <c r="F401" s="159"/>
      <c r="G401" s="160"/>
      <c r="I401" s="161"/>
      <c r="K401" s="161"/>
      <c r="L401" s="162" t="s">
        <v>427</v>
      </c>
      <c r="O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45"/>
      <c r="AU401" s="145"/>
      <c r="AV401" s="145"/>
      <c r="AW401" s="145"/>
      <c r="AX401" s="145"/>
      <c r="AY401" s="145"/>
      <c r="AZ401" s="145"/>
      <c r="BA401" s="145"/>
      <c r="BB401" s="145"/>
      <c r="BC401" s="145"/>
      <c r="BD401" s="145"/>
      <c r="BE401" s="145"/>
      <c r="BF401" s="145"/>
      <c r="BG401" s="145"/>
      <c r="BH401" s="145"/>
      <c r="BI401" s="145"/>
    </row>
    <row r="402" spans="1:61" ht="12.75">
      <c r="A402" s="156"/>
      <c r="B402" s="157"/>
      <c r="C402" s="158" t="s">
        <v>428</v>
      </c>
      <c r="D402" s="159"/>
      <c r="E402" s="159"/>
      <c r="F402" s="159"/>
      <c r="G402" s="160"/>
      <c r="I402" s="161"/>
      <c r="K402" s="161"/>
      <c r="L402" s="162" t="s">
        <v>428</v>
      </c>
      <c r="O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45"/>
      <c r="AT402" s="145"/>
      <c r="AU402" s="145"/>
      <c r="AV402" s="145"/>
      <c r="AW402" s="145"/>
      <c r="AX402" s="145"/>
      <c r="AY402" s="145"/>
      <c r="AZ402" s="145"/>
      <c r="BA402" s="145"/>
      <c r="BB402" s="145"/>
      <c r="BC402" s="145"/>
      <c r="BD402" s="145"/>
      <c r="BE402" s="145"/>
      <c r="BF402" s="145"/>
      <c r="BG402" s="145"/>
      <c r="BH402" s="145"/>
      <c r="BI402" s="145"/>
    </row>
    <row r="403" spans="1:61" ht="12.75">
      <c r="A403" s="156"/>
      <c r="B403" s="157"/>
      <c r="C403" s="158" t="s">
        <v>429</v>
      </c>
      <c r="D403" s="159"/>
      <c r="E403" s="159"/>
      <c r="F403" s="159"/>
      <c r="G403" s="160"/>
      <c r="I403" s="161"/>
      <c r="K403" s="161"/>
      <c r="L403" s="162" t="s">
        <v>429</v>
      </c>
      <c r="O403" s="145"/>
      <c r="Z403" s="145"/>
      <c r="AA403" s="145"/>
      <c r="AB403" s="145"/>
      <c r="AC403" s="145"/>
      <c r="AD403" s="145"/>
      <c r="AE403" s="145"/>
      <c r="AF403" s="145"/>
      <c r="AG403" s="145"/>
      <c r="AH403" s="145"/>
      <c r="AI403" s="145"/>
      <c r="AJ403" s="145"/>
      <c r="AK403" s="145"/>
      <c r="AL403" s="145"/>
      <c r="AM403" s="145"/>
      <c r="AN403" s="145"/>
      <c r="AO403" s="145"/>
      <c r="AP403" s="145"/>
      <c r="AQ403" s="145"/>
      <c r="AR403" s="145"/>
      <c r="AS403" s="145"/>
      <c r="AT403" s="145"/>
      <c r="AU403" s="145"/>
      <c r="AV403" s="145"/>
      <c r="AW403" s="145"/>
      <c r="AX403" s="145"/>
      <c r="AY403" s="145"/>
      <c r="AZ403" s="145"/>
      <c r="BA403" s="145"/>
      <c r="BB403" s="145"/>
      <c r="BC403" s="145"/>
      <c r="BD403" s="145"/>
      <c r="BE403" s="145"/>
      <c r="BF403" s="145"/>
      <c r="BG403" s="145"/>
      <c r="BH403" s="145"/>
      <c r="BI403" s="145"/>
    </row>
    <row r="404" spans="1:61" ht="12.75">
      <c r="A404" s="156"/>
      <c r="B404" s="157"/>
      <c r="C404" s="158" t="s">
        <v>430</v>
      </c>
      <c r="D404" s="159"/>
      <c r="E404" s="159"/>
      <c r="F404" s="159"/>
      <c r="G404" s="160"/>
      <c r="I404" s="161"/>
      <c r="K404" s="161"/>
      <c r="L404" s="162" t="s">
        <v>430</v>
      </c>
      <c r="O404" s="145"/>
      <c r="Z404" s="145"/>
      <c r="AA404" s="145"/>
      <c r="AB404" s="145"/>
      <c r="AC404" s="145"/>
      <c r="AD404" s="145"/>
      <c r="AE404" s="145"/>
      <c r="AF404" s="145"/>
      <c r="AG404" s="145"/>
      <c r="AH404" s="145"/>
      <c r="AI404" s="145"/>
      <c r="AJ404" s="145"/>
      <c r="AK404" s="145"/>
      <c r="AL404" s="145"/>
      <c r="AM404" s="145"/>
      <c r="AN404" s="145"/>
      <c r="AO404" s="145"/>
      <c r="AP404" s="145"/>
      <c r="AQ404" s="145"/>
      <c r="AR404" s="145"/>
      <c r="AS404" s="145"/>
      <c r="AT404" s="145"/>
      <c r="AU404" s="145"/>
      <c r="AV404" s="145"/>
      <c r="AW404" s="145"/>
      <c r="AX404" s="145"/>
      <c r="AY404" s="145"/>
      <c r="AZ404" s="145"/>
      <c r="BA404" s="145"/>
      <c r="BB404" s="145"/>
      <c r="BC404" s="145"/>
      <c r="BD404" s="145"/>
      <c r="BE404" s="145"/>
      <c r="BF404" s="145"/>
      <c r="BG404" s="145"/>
      <c r="BH404" s="145"/>
      <c r="BI404" s="145"/>
    </row>
    <row r="405" spans="1:61" ht="12.75">
      <c r="A405" s="156"/>
      <c r="B405" s="157"/>
      <c r="C405" s="158" t="s">
        <v>431</v>
      </c>
      <c r="D405" s="159"/>
      <c r="E405" s="159"/>
      <c r="F405" s="159"/>
      <c r="G405" s="160"/>
      <c r="I405" s="161"/>
      <c r="K405" s="161"/>
      <c r="L405" s="162" t="s">
        <v>431</v>
      </c>
      <c r="O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145"/>
      <c r="AU405" s="145"/>
      <c r="AV405" s="145"/>
      <c r="AW405" s="145"/>
      <c r="AX405" s="145"/>
      <c r="AY405" s="145"/>
      <c r="AZ405" s="145"/>
      <c r="BA405" s="145"/>
      <c r="BB405" s="145"/>
      <c r="BC405" s="145"/>
      <c r="BD405" s="145"/>
      <c r="BE405" s="145"/>
      <c r="BF405" s="145"/>
      <c r="BG405" s="145"/>
      <c r="BH405" s="145"/>
      <c r="BI405" s="145"/>
    </row>
    <row r="406" spans="1:61" ht="12.75">
      <c r="A406" s="156"/>
      <c r="B406" s="157"/>
      <c r="C406" s="158" t="s">
        <v>432</v>
      </c>
      <c r="D406" s="159"/>
      <c r="E406" s="159"/>
      <c r="F406" s="159"/>
      <c r="G406" s="160"/>
      <c r="I406" s="161"/>
      <c r="K406" s="161"/>
      <c r="L406" s="162" t="s">
        <v>432</v>
      </c>
      <c r="O406" s="145"/>
      <c r="Z406" s="145"/>
      <c r="AA406" s="145"/>
      <c r="AB406" s="145"/>
      <c r="AC406" s="145"/>
      <c r="AD406" s="145"/>
      <c r="AE406" s="145"/>
      <c r="AF406" s="145"/>
      <c r="AG406" s="145"/>
      <c r="AH406" s="145"/>
      <c r="AI406" s="145"/>
      <c r="AJ406" s="145"/>
      <c r="AK406" s="145"/>
      <c r="AL406" s="145"/>
      <c r="AM406" s="145"/>
      <c r="AN406" s="145"/>
      <c r="AO406" s="145"/>
      <c r="AP406" s="145"/>
      <c r="AQ406" s="145"/>
      <c r="AR406" s="145"/>
      <c r="AS406" s="145"/>
      <c r="AT406" s="145"/>
      <c r="AU406" s="145"/>
      <c r="AV406" s="145"/>
      <c r="AW406" s="145"/>
      <c r="AX406" s="145"/>
      <c r="AY406" s="145"/>
      <c r="AZ406" s="145"/>
      <c r="BA406" s="145"/>
      <c r="BB406" s="145"/>
      <c r="BC406" s="145"/>
      <c r="BD406" s="145"/>
      <c r="BE406" s="145"/>
      <c r="BF406" s="145"/>
      <c r="BG406" s="145"/>
      <c r="BH406" s="145"/>
      <c r="BI406" s="145"/>
    </row>
    <row r="407" spans="1:104" ht="12.75">
      <c r="A407" s="146">
        <v>68</v>
      </c>
      <c r="B407" s="147" t="s">
        <v>433</v>
      </c>
      <c r="C407" s="148" t="s">
        <v>434</v>
      </c>
      <c r="D407" s="149" t="s">
        <v>332</v>
      </c>
      <c r="E407" s="150">
        <v>1.36</v>
      </c>
      <c r="F407" s="151">
        <v>0</v>
      </c>
      <c r="G407" s="152">
        <f>E407*F407</f>
        <v>0</v>
      </c>
      <c r="H407" s="153">
        <v>0</v>
      </c>
      <c r="I407" s="154">
        <f>E407*H407</f>
        <v>0</v>
      </c>
      <c r="J407" s="153"/>
      <c r="K407" s="154">
        <f>E407*J407</f>
        <v>0</v>
      </c>
      <c r="O407" s="145"/>
      <c r="Z407" s="145"/>
      <c r="AA407" s="145">
        <v>12</v>
      </c>
      <c r="AB407" s="145">
        <v>0</v>
      </c>
      <c r="AC407" s="145">
        <v>55</v>
      </c>
      <c r="AD407" s="145"/>
      <c r="AE407" s="145"/>
      <c r="AF407" s="145"/>
      <c r="AG407" s="145"/>
      <c r="AH407" s="145"/>
      <c r="AI407" s="145"/>
      <c r="AJ407" s="145"/>
      <c r="AK407" s="145"/>
      <c r="AL407" s="145"/>
      <c r="AM407" s="145"/>
      <c r="AN407" s="145"/>
      <c r="AO407" s="145"/>
      <c r="AP407" s="145"/>
      <c r="AQ407" s="145"/>
      <c r="AR407" s="145"/>
      <c r="AS407" s="145"/>
      <c r="AT407" s="145"/>
      <c r="AU407" s="145"/>
      <c r="AV407" s="145"/>
      <c r="AW407" s="145"/>
      <c r="AX407" s="145"/>
      <c r="AY407" s="145"/>
      <c r="AZ407" s="155">
        <f>G407</f>
        <v>0</v>
      </c>
      <c r="BA407" s="145"/>
      <c r="BB407" s="145"/>
      <c r="BC407" s="145"/>
      <c r="BD407" s="145"/>
      <c r="BE407" s="145"/>
      <c r="BF407" s="145"/>
      <c r="BG407" s="145"/>
      <c r="BH407" s="145"/>
      <c r="BI407" s="145"/>
      <c r="CA407" s="145">
        <v>12</v>
      </c>
      <c r="CB407" s="145">
        <v>0</v>
      </c>
      <c r="CZ407" s="108">
        <v>2</v>
      </c>
    </row>
    <row r="408" spans="1:61" ht="12.75">
      <c r="A408" s="156"/>
      <c r="B408" s="157"/>
      <c r="C408" s="158" t="s">
        <v>435</v>
      </c>
      <c r="D408" s="159"/>
      <c r="E408" s="159"/>
      <c r="F408" s="159"/>
      <c r="G408" s="160"/>
      <c r="I408" s="161"/>
      <c r="K408" s="161"/>
      <c r="L408" s="162" t="s">
        <v>435</v>
      </c>
      <c r="O408" s="145"/>
      <c r="Z408" s="145"/>
      <c r="AA408" s="145"/>
      <c r="AB408" s="145"/>
      <c r="AC408" s="145"/>
      <c r="AD408" s="145"/>
      <c r="AE408" s="145"/>
      <c r="AF408" s="145"/>
      <c r="AG408" s="145"/>
      <c r="AH408" s="145"/>
      <c r="AI408" s="145"/>
      <c r="AJ408" s="145"/>
      <c r="AK408" s="145"/>
      <c r="AL408" s="145"/>
      <c r="AM408" s="145"/>
      <c r="AN408" s="145"/>
      <c r="AO408" s="145"/>
      <c r="AP408" s="145"/>
      <c r="AQ408" s="145"/>
      <c r="AR408" s="145"/>
      <c r="AS408" s="145"/>
      <c r="AT408" s="145"/>
      <c r="AU408" s="145"/>
      <c r="AV408" s="145"/>
      <c r="AW408" s="145"/>
      <c r="AX408" s="145"/>
      <c r="AY408" s="145"/>
      <c r="AZ408" s="145"/>
      <c r="BA408" s="145"/>
      <c r="BB408" s="145"/>
      <c r="BC408" s="145"/>
      <c r="BD408" s="145"/>
      <c r="BE408" s="145"/>
      <c r="BF408" s="145"/>
      <c r="BG408" s="145"/>
      <c r="BH408" s="145"/>
      <c r="BI408" s="145"/>
    </row>
    <row r="409" spans="1:104" ht="12.75">
      <c r="A409" s="146">
        <v>69</v>
      </c>
      <c r="B409" s="147" t="s">
        <v>436</v>
      </c>
      <c r="C409" s="148" t="s">
        <v>437</v>
      </c>
      <c r="D409" s="149" t="s">
        <v>332</v>
      </c>
      <c r="E409" s="150">
        <v>4.5</v>
      </c>
      <c r="F409" s="151">
        <v>0</v>
      </c>
      <c r="G409" s="152">
        <f>E409*F409</f>
        <v>0</v>
      </c>
      <c r="H409" s="153">
        <v>0</v>
      </c>
      <c r="I409" s="154">
        <f>E409*H409</f>
        <v>0</v>
      </c>
      <c r="J409" s="153"/>
      <c r="K409" s="154">
        <f>E409*J409</f>
        <v>0</v>
      </c>
      <c r="O409" s="145"/>
      <c r="Z409" s="145"/>
      <c r="AA409" s="145">
        <v>12</v>
      </c>
      <c r="AB409" s="145">
        <v>0</v>
      </c>
      <c r="AC409" s="145">
        <v>56</v>
      </c>
      <c r="AD409" s="145"/>
      <c r="AE409" s="145"/>
      <c r="AF409" s="145"/>
      <c r="AG409" s="145"/>
      <c r="AH409" s="145"/>
      <c r="AI409" s="145"/>
      <c r="AJ409" s="145"/>
      <c r="AK409" s="145"/>
      <c r="AL409" s="145"/>
      <c r="AM409" s="145"/>
      <c r="AN409" s="145"/>
      <c r="AO409" s="145"/>
      <c r="AP409" s="145"/>
      <c r="AQ409" s="145"/>
      <c r="AR409" s="145"/>
      <c r="AS409" s="145"/>
      <c r="AT409" s="145"/>
      <c r="AU409" s="145"/>
      <c r="AV409" s="145"/>
      <c r="AW409" s="145"/>
      <c r="AX409" s="145"/>
      <c r="AY409" s="145"/>
      <c r="AZ409" s="155">
        <f>G409</f>
        <v>0</v>
      </c>
      <c r="BA409" s="145"/>
      <c r="BB409" s="145"/>
      <c r="BC409" s="145"/>
      <c r="BD409" s="145"/>
      <c r="BE409" s="145"/>
      <c r="BF409" s="145"/>
      <c r="BG409" s="145"/>
      <c r="BH409" s="145"/>
      <c r="BI409" s="145"/>
      <c r="CA409" s="145">
        <v>12</v>
      </c>
      <c r="CB409" s="145">
        <v>0</v>
      </c>
      <c r="CZ409" s="108">
        <v>2</v>
      </c>
    </row>
    <row r="410" spans="1:61" ht="12.75">
      <c r="A410" s="156"/>
      <c r="B410" s="157"/>
      <c r="C410" s="158" t="s">
        <v>438</v>
      </c>
      <c r="D410" s="159"/>
      <c r="E410" s="159"/>
      <c r="F410" s="159"/>
      <c r="G410" s="160"/>
      <c r="I410" s="161"/>
      <c r="K410" s="161"/>
      <c r="L410" s="162" t="s">
        <v>438</v>
      </c>
      <c r="O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45"/>
      <c r="AT410" s="145"/>
      <c r="AU410" s="145"/>
      <c r="AV410" s="145"/>
      <c r="AW410" s="145"/>
      <c r="AX410" s="145"/>
      <c r="AY410" s="145"/>
      <c r="AZ410" s="145"/>
      <c r="BA410" s="145"/>
      <c r="BB410" s="145"/>
      <c r="BC410" s="145"/>
      <c r="BD410" s="145"/>
      <c r="BE410" s="145"/>
      <c r="BF410" s="145"/>
      <c r="BG410" s="145"/>
      <c r="BH410" s="145"/>
      <c r="BI410" s="145"/>
    </row>
    <row r="411" spans="1:104" ht="22.5">
      <c r="A411" s="146">
        <v>70</v>
      </c>
      <c r="B411" s="147" t="s">
        <v>439</v>
      </c>
      <c r="C411" s="148" t="s">
        <v>440</v>
      </c>
      <c r="D411" s="149" t="s">
        <v>22</v>
      </c>
      <c r="E411" s="200">
        <v>0</v>
      </c>
      <c r="F411" s="151">
        <v>0</v>
      </c>
      <c r="G411" s="152">
        <f>E411*F411</f>
        <v>0</v>
      </c>
      <c r="H411" s="153">
        <v>0</v>
      </c>
      <c r="I411" s="154">
        <f>E411*H411</f>
        <v>0</v>
      </c>
      <c r="J411" s="153"/>
      <c r="K411" s="154">
        <f>E411*J411</f>
        <v>0</v>
      </c>
      <c r="O411" s="145"/>
      <c r="Z411" s="145"/>
      <c r="AA411" s="145">
        <v>7</v>
      </c>
      <c r="AB411" s="145">
        <v>1002</v>
      </c>
      <c r="AC411" s="145">
        <v>5</v>
      </c>
      <c r="AD411" s="145"/>
      <c r="AE411" s="145"/>
      <c r="AF411" s="145"/>
      <c r="AG411" s="145"/>
      <c r="AH411" s="145"/>
      <c r="AI411" s="145"/>
      <c r="AJ411" s="145"/>
      <c r="AK411" s="145"/>
      <c r="AL411" s="145"/>
      <c r="AM411" s="145"/>
      <c r="AN411" s="145"/>
      <c r="AO411" s="145"/>
      <c r="AP411" s="145"/>
      <c r="AQ411" s="145"/>
      <c r="AR411" s="145"/>
      <c r="AS411" s="145"/>
      <c r="AT411" s="145"/>
      <c r="AU411" s="145"/>
      <c r="AV411" s="145"/>
      <c r="AW411" s="145"/>
      <c r="AX411" s="145"/>
      <c r="AY411" s="145"/>
      <c r="AZ411" s="155">
        <f>G411</f>
        <v>0</v>
      </c>
      <c r="BA411" s="145"/>
      <c r="BB411" s="145"/>
      <c r="BC411" s="145"/>
      <c r="BD411" s="145"/>
      <c r="BE411" s="145"/>
      <c r="BF411" s="145"/>
      <c r="BG411" s="145"/>
      <c r="BH411" s="145"/>
      <c r="BI411" s="145"/>
      <c r="CA411" s="145">
        <v>7</v>
      </c>
      <c r="CB411" s="145">
        <v>1002</v>
      </c>
      <c r="CZ411" s="108">
        <v>2</v>
      </c>
    </row>
    <row r="412" spans="1:61" ht="12.75">
      <c r="A412" s="171" t="s">
        <v>51</v>
      </c>
      <c r="B412" s="172" t="s">
        <v>341</v>
      </c>
      <c r="C412" s="173" t="s">
        <v>342</v>
      </c>
      <c r="D412" s="174"/>
      <c r="E412" s="175"/>
      <c r="F412" s="175"/>
      <c r="G412" s="176">
        <f>SUM(G288:G411)</f>
        <v>0</v>
      </c>
      <c r="H412" s="177"/>
      <c r="I412" s="176">
        <f>SUM(I288:I411)</f>
        <v>0.323</v>
      </c>
      <c r="J412" s="178"/>
      <c r="K412" s="176">
        <f>SUM(K288:K411)</f>
        <v>-1.1889072</v>
      </c>
      <c r="O412" s="145"/>
      <c r="X412" s="179">
        <f>K412</f>
        <v>-1.1889072</v>
      </c>
      <c r="Y412" s="179">
        <f>I412</f>
        <v>0.323</v>
      </c>
      <c r="Z412" s="155">
        <f>G412</f>
        <v>0</v>
      </c>
      <c r="AA412" s="145"/>
      <c r="AB412" s="145"/>
      <c r="AC412" s="145"/>
      <c r="AD412" s="145"/>
      <c r="AE412" s="145"/>
      <c r="AF412" s="145"/>
      <c r="AG412" s="145"/>
      <c r="AH412" s="145"/>
      <c r="AI412" s="145"/>
      <c r="AJ412" s="145"/>
      <c r="AK412" s="145"/>
      <c r="AL412" s="145"/>
      <c r="AM412" s="145"/>
      <c r="AN412" s="145"/>
      <c r="AO412" s="145"/>
      <c r="AP412" s="145"/>
      <c r="AQ412" s="145"/>
      <c r="AR412" s="145"/>
      <c r="AS412" s="145"/>
      <c r="AT412" s="145"/>
      <c r="AU412" s="145"/>
      <c r="AV412" s="145"/>
      <c r="AW412" s="145"/>
      <c r="AX412" s="145"/>
      <c r="AY412" s="145"/>
      <c r="AZ412" s="145"/>
      <c r="BA412" s="180"/>
      <c r="BB412" s="180"/>
      <c r="BC412" s="180"/>
      <c r="BD412" s="180"/>
      <c r="BE412" s="180"/>
      <c r="BF412" s="180"/>
      <c r="BG412" s="145"/>
      <c r="BH412" s="145"/>
      <c r="BI412" s="145"/>
    </row>
    <row r="413" spans="1:15" ht="14.25" customHeight="1">
      <c r="A413" s="135" t="s">
        <v>48</v>
      </c>
      <c r="B413" s="136" t="s">
        <v>441</v>
      </c>
      <c r="C413" s="137" t="s">
        <v>442</v>
      </c>
      <c r="D413" s="138"/>
      <c r="E413" s="139"/>
      <c r="F413" s="139"/>
      <c r="G413" s="140"/>
      <c r="H413" s="141"/>
      <c r="I413" s="142"/>
      <c r="J413" s="143"/>
      <c r="K413" s="144"/>
      <c r="O413" s="145"/>
    </row>
    <row r="414" spans="1:104" ht="12.75">
      <c r="A414" s="146">
        <v>71</v>
      </c>
      <c r="B414" s="147" t="s">
        <v>443</v>
      </c>
      <c r="C414" s="148" t="s">
        <v>444</v>
      </c>
      <c r="D414" s="149" t="s">
        <v>350</v>
      </c>
      <c r="E414" s="150">
        <v>1</v>
      </c>
      <c r="F414" s="151">
        <v>0</v>
      </c>
      <c r="G414" s="152">
        <f>E414*F414</f>
        <v>0</v>
      </c>
      <c r="H414" s="153">
        <v>0</v>
      </c>
      <c r="I414" s="154">
        <f>E414*H414</f>
        <v>0</v>
      </c>
      <c r="J414" s="153"/>
      <c r="K414" s="154">
        <f>E414*J414</f>
        <v>0</v>
      </c>
      <c r="O414" s="145"/>
      <c r="Z414" s="145"/>
      <c r="AA414" s="145">
        <v>12</v>
      </c>
      <c r="AB414" s="145">
        <v>0</v>
      </c>
      <c r="AC414" s="145">
        <v>16</v>
      </c>
      <c r="AD414" s="145"/>
      <c r="AE414" s="145"/>
      <c r="AF414" s="145"/>
      <c r="AG414" s="145"/>
      <c r="AH414" s="145"/>
      <c r="AI414" s="145"/>
      <c r="AJ414" s="145"/>
      <c r="AK414" s="145"/>
      <c r="AL414" s="145"/>
      <c r="AM414" s="145"/>
      <c r="AN414" s="145"/>
      <c r="AO414" s="145"/>
      <c r="AP414" s="145"/>
      <c r="AQ414" s="145"/>
      <c r="AR414" s="145"/>
      <c r="AS414" s="145"/>
      <c r="AT414" s="145"/>
      <c r="AU414" s="145"/>
      <c r="AV414" s="145"/>
      <c r="AW414" s="145"/>
      <c r="AX414" s="145"/>
      <c r="AY414" s="145"/>
      <c r="AZ414" s="155">
        <f>G414</f>
        <v>0</v>
      </c>
      <c r="BA414" s="145"/>
      <c r="BB414" s="145"/>
      <c r="BC414" s="145"/>
      <c r="BD414" s="145"/>
      <c r="BE414" s="145"/>
      <c r="BF414" s="145"/>
      <c r="BG414" s="145"/>
      <c r="BH414" s="145"/>
      <c r="BI414" s="145"/>
      <c r="CA414" s="145">
        <v>12</v>
      </c>
      <c r="CB414" s="145">
        <v>0</v>
      </c>
      <c r="CZ414" s="108">
        <v>2</v>
      </c>
    </row>
    <row r="415" spans="1:61" ht="12.75">
      <c r="A415" s="156"/>
      <c r="B415" s="157"/>
      <c r="C415" s="158" t="s">
        <v>381</v>
      </c>
      <c r="D415" s="159"/>
      <c r="E415" s="159"/>
      <c r="F415" s="159"/>
      <c r="G415" s="160"/>
      <c r="I415" s="161"/>
      <c r="K415" s="161"/>
      <c r="L415" s="162" t="s">
        <v>381</v>
      </c>
      <c r="O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45"/>
      <c r="AT415" s="145"/>
      <c r="AU415" s="145"/>
      <c r="AV415" s="145"/>
      <c r="AW415" s="145"/>
      <c r="AX415" s="145"/>
      <c r="AY415" s="145"/>
      <c r="AZ415" s="145"/>
      <c r="BA415" s="145"/>
      <c r="BB415" s="145"/>
      <c r="BC415" s="145"/>
      <c r="BD415" s="145"/>
      <c r="BE415" s="145"/>
      <c r="BF415" s="145"/>
      <c r="BG415" s="145"/>
      <c r="BH415" s="145"/>
      <c r="BI415" s="145"/>
    </row>
    <row r="416" spans="1:61" ht="12.75">
      <c r="A416" s="156"/>
      <c r="B416" s="157"/>
      <c r="C416" s="158" t="s">
        <v>445</v>
      </c>
      <c r="D416" s="159"/>
      <c r="E416" s="159"/>
      <c r="F416" s="159"/>
      <c r="G416" s="160"/>
      <c r="I416" s="161"/>
      <c r="K416" s="161"/>
      <c r="L416" s="162" t="s">
        <v>445</v>
      </c>
      <c r="O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45"/>
      <c r="AT416" s="145"/>
      <c r="AU416" s="145"/>
      <c r="AV416" s="145"/>
      <c r="AW416" s="145"/>
      <c r="AX416" s="145"/>
      <c r="AY416" s="145"/>
      <c r="AZ416" s="145"/>
      <c r="BA416" s="145"/>
      <c r="BB416" s="145"/>
      <c r="BC416" s="145"/>
      <c r="BD416" s="145"/>
      <c r="BE416" s="145"/>
      <c r="BF416" s="145"/>
      <c r="BG416" s="145"/>
      <c r="BH416" s="145"/>
      <c r="BI416" s="145"/>
    </row>
    <row r="417" spans="1:61" ht="12.75">
      <c r="A417" s="156"/>
      <c r="B417" s="157"/>
      <c r="C417" s="158" t="s">
        <v>397</v>
      </c>
      <c r="D417" s="159"/>
      <c r="E417" s="159"/>
      <c r="F417" s="159"/>
      <c r="G417" s="160"/>
      <c r="I417" s="161"/>
      <c r="K417" s="161"/>
      <c r="L417" s="162" t="s">
        <v>397</v>
      </c>
      <c r="O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45"/>
      <c r="AT417" s="145"/>
      <c r="AU417" s="145"/>
      <c r="AV417" s="145"/>
      <c r="AW417" s="145"/>
      <c r="AX417" s="145"/>
      <c r="AY417" s="145"/>
      <c r="AZ417" s="145"/>
      <c r="BA417" s="145"/>
      <c r="BB417" s="145"/>
      <c r="BC417" s="145"/>
      <c r="BD417" s="145"/>
      <c r="BE417" s="145"/>
      <c r="BF417" s="145"/>
      <c r="BG417" s="145"/>
      <c r="BH417" s="145"/>
      <c r="BI417" s="145"/>
    </row>
    <row r="418" spans="1:61" ht="12.75">
      <c r="A418" s="156"/>
      <c r="B418" s="157"/>
      <c r="C418" s="158" t="s">
        <v>398</v>
      </c>
      <c r="D418" s="159"/>
      <c r="E418" s="159"/>
      <c r="F418" s="159"/>
      <c r="G418" s="160"/>
      <c r="I418" s="161"/>
      <c r="K418" s="161"/>
      <c r="L418" s="162" t="s">
        <v>398</v>
      </c>
      <c r="O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45"/>
      <c r="AT418" s="145"/>
      <c r="AU418" s="145"/>
      <c r="AV418" s="145"/>
      <c r="AW418" s="145"/>
      <c r="AX418" s="145"/>
      <c r="AY418" s="145"/>
      <c r="AZ418" s="145"/>
      <c r="BA418" s="145"/>
      <c r="BB418" s="145"/>
      <c r="BC418" s="145"/>
      <c r="BD418" s="145"/>
      <c r="BE418" s="145"/>
      <c r="BF418" s="145"/>
      <c r="BG418" s="145"/>
      <c r="BH418" s="145"/>
      <c r="BI418" s="145"/>
    </row>
    <row r="419" spans="1:61" ht="12.75">
      <c r="A419" s="156"/>
      <c r="B419" s="157"/>
      <c r="C419" s="158" t="s">
        <v>446</v>
      </c>
      <c r="D419" s="159"/>
      <c r="E419" s="159"/>
      <c r="F419" s="159"/>
      <c r="G419" s="160"/>
      <c r="I419" s="161"/>
      <c r="K419" s="161"/>
      <c r="L419" s="162" t="s">
        <v>446</v>
      </c>
      <c r="O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45"/>
      <c r="AT419" s="145"/>
      <c r="AU419" s="145"/>
      <c r="AV419" s="145"/>
      <c r="AW419" s="145"/>
      <c r="AX419" s="145"/>
      <c r="AY419" s="145"/>
      <c r="AZ419" s="145"/>
      <c r="BA419" s="145"/>
      <c r="BB419" s="145"/>
      <c r="BC419" s="145"/>
      <c r="BD419" s="145"/>
      <c r="BE419" s="145"/>
      <c r="BF419" s="145"/>
      <c r="BG419" s="145"/>
      <c r="BH419" s="145"/>
      <c r="BI419" s="145"/>
    </row>
    <row r="420" spans="1:61" ht="12.75">
      <c r="A420" s="156"/>
      <c r="B420" s="157"/>
      <c r="C420" s="158" t="s">
        <v>447</v>
      </c>
      <c r="D420" s="159"/>
      <c r="E420" s="159"/>
      <c r="F420" s="159"/>
      <c r="G420" s="160"/>
      <c r="I420" s="161"/>
      <c r="K420" s="161"/>
      <c r="L420" s="162" t="s">
        <v>447</v>
      </c>
      <c r="O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45"/>
      <c r="AT420" s="145"/>
      <c r="AU420" s="145"/>
      <c r="AV420" s="145"/>
      <c r="AW420" s="145"/>
      <c r="AX420" s="145"/>
      <c r="AY420" s="145"/>
      <c r="AZ420" s="145"/>
      <c r="BA420" s="145"/>
      <c r="BB420" s="145"/>
      <c r="BC420" s="145"/>
      <c r="BD420" s="145"/>
      <c r="BE420" s="145"/>
      <c r="BF420" s="145"/>
      <c r="BG420" s="145"/>
      <c r="BH420" s="145"/>
      <c r="BI420" s="145"/>
    </row>
    <row r="421" spans="1:61" ht="12.75">
      <c r="A421" s="156"/>
      <c r="B421" s="157"/>
      <c r="C421" s="158" t="s">
        <v>384</v>
      </c>
      <c r="D421" s="159"/>
      <c r="E421" s="159"/>
      <c r="F421" s="159"/>
      <c r="G421" s="160"/>
      <c r="I421" s="161"/>
      <c r="K421" s="161"/>
      <c r="L421" s="162" t="s">
        <v>384</v>
      </c>
      <c r="O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45"/>
      <c r="AT421" s="145"/>
      <c r="AU421" s="145"/>
      <c r="AV421" s="145"/>
      <c r="AW421" s="145"/>
      <c r="AX421" s="145"/>
      <c r="AY421" s="145"/>
      <c r="AZ421" s="145"/>
      <c r="BA421" s="145"/>
      <c r="BB421" s="145"/>
      <c r="BC421" s="145"/>
      <c r="BD421" s="145"/>
      <c r="BE421" s="145"/>
      <c r="BF421" s="145"/>
      <c r="BG421" s="145"/>
      <c r="BH421" s="145"/>
      <c r="BI421" s="145"/>
    </row>
    <row r="422" spans="1:61" ht="12.75">
      <c r="A422" s="156"/>
      <c r="B422" s="157"/>
      <c r="C422" s="158" t="s">
        <v>385</v>
      </c>
      <c r="D422" s="159"/>
      <c r="E422" s="159"/>
      <c r="F422" s="159"/>
      <c r="G422" s="160"/>
      <c r="I422" s="161"/>
      <c r="K422" s="161"/>
      <c r="L422" s="162" t="s">
        <v>385</v>
      </c>
      <c r="O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45"/>
      <c r="AT422" s="145"/>
      <c r="AU422" s="145"/>
      <c r="AV422" s="145"/>
      <c r="AW422" s="145"/>
      <c r="AX422" s="145"/>
      <c r="AY422" s="145"/>
      <c r="AZ422" s="145"/>
      <c r="BA422" s="145"/>
      <c r="BB422" s="145"/>
      <c r="BC422" s="145"/>
      <c r="BD422" s="145"/>
      <c r="BE422" s="145"/>
      <c r="BF422" s="145"/>
      <c r="BG422" s="145"/>
      <c r="BH422" s="145"/>
      <c r="BI422" s="145"/>
    </row>
    <row r="423" spans="1:104" ht="12.75">
      <c r="A423" s="146">
        <v>72</v>
      </c>
      <c r="B423" s="147" t="s">
        <v>448</v>
      </c>
      <c r="C423" s="148" t="s">
        <v>449</v>
      </c>
      <c r="D423" s="149" t="s">
        <v>350</v>
      </c>
      <c r="E423" s="150">
        <v>1</v>
      </c>
      <c r="F423" s="151">
        <v>0</v>
      </c>
      <c r="G423" s="152">
        <f>E423*F423</f>
        <v>0</v>
      </c>
      <c r="H423" s="153">
        <v>0</v>
      </c>
      <c r="I423" s="154">
        <f>E423*H423</f>
        <v>0</v>
      </c>
      <c r="J423" s="153"/>
      <c r="K423" s="154">
        <f>E423*J423</f>
        <v>0</v>
      </c>
      <c r="O423" s="145"/>
      <c r="Z423" s="145"/>
      <c r="AA423" s="145">
        <v>12</v>
      </c>
      <c r="AB423" s="145">
        <v>0</v>
      </c>
      <c r="AC423" s="145">
        <v>17</v>
      </c>
      <c r="AD423" s="145"/>
      <c r="AE423" s="145"/>
      <c r="AF423" s="145"/>
      <c r="AG423" s="145"/>
      <c r="AH423" s="145"/>
      <c r="AI423" s="145"/>
      <c r="AJ423" s="145"/>
      <c r="AK423" s="145"/>
      <c r="AL423" s="145"/>
      <c r="AM423" s="145"/>
      <c r="AN423" s="145"/>
      <c r="AO423" s="145"/>
      <c r="AP423" s="145"/>
      <c r="AQ423" s="145"/>
      <c r="AR423" s="145"/>
      <c r="AS423" s="145"/>
      <c r="AT423" s="145"/>
      <c r="AU423" s="145"/>
      <c r="AV423" s="145"/>
      <c r="AW423" s="145"/>
      <c r="AX423" s="145"/>
      <c r="AY423" s="145"/>
      <c r="AZ423" s="155">
        <f>G423</f>
        <v>0</v>
      </c>
      <c r="BA423" s="145"/>
      <c r="BB423" s="145"/>
      <c r="BC423" s="145"/>
      <c r="BD423" s="145"/>
      <c r="BE423" s="145"/>
      <c r="BF423" s="145"/>
      <c r="BG423" s="145"/>
      <c r="BH423" s="145"/>
      <c r="BI423" s="145"/>
      <c r="CA423" s="145">
        <v>12</v>
      </c>
      <c r="CB423" s="145">
        <v>0</v>
      </c>
      <c r="CZ423" s="108">
        <v>2</v>
      </c>
    </row>
    <row r="424" spans="1:61" ht="12.75">
      <c r="A424" s="156"/>
      <c r="B424" s="157"/>
      <c r="C424" s="158" t="s">
        <v>450</v>
      </c>
      <c r="D424" s="159"/>
      <c r="E424" s="159"/>
      <c r="F424" s="159"/>
      <c r="G424" s="160"/>
      <c r="I424" s="161"/>
      <c r="K424" s="161"/>
      <c r="L424" s="162" t="s">
        <v>450</v>
      </c>
      <c r="O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45"/>
      <c r="AT424" s="145"/>
      <c r="AU424" s="145"/>
      <c r="AV424" s="145"/>
      <c r="AW424" s="145"/>
      <c r="AX424" s="145"/>
      <c r="AY424" s="145"/>
      <c r="AZ424" s="145"/>
      <c r="BA424" s="145"/>
      <c r="BB424" s="145"/>
      <c r="BC424" s="145"/>
      <c r="BD424" s="145"/>
      <c r="BE424" s="145"/>
      <c r="BF424" s="145"/>
      <c r="BG424" s="145"/>
      <c r="BH424" s="145"/>
      <c r="BI424" s="145"/>
    </row>
    <row r="425" spans="1:61" ht="12.75">
      <c r="A425" s="156"/>
      <c r="B425" s="157"/>
      <c r="C425" s="158" t="s">
        <v>451</v>
      </c>
      <c r="D425" s="159"/>
      <c r="E425" s="159"/>
      <c r="F425" s="159"/>
      <c r="G425" s="160"/>
      <c r="I425" s="161"/>
      <c r="K425" s="161"/>
      <c r="L425" s="162" t="s">
        <v>451</v>
      </c>
      <c r="O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45"/>
      <c r="AT425" s="145"/>
      <c r="AU425" s="145"/>
      <c r="AV425" s="145"/>
      <c r="AW425" s="145"/>
      <c r="AX425" s="145"/>
      <c r="AY425" s="145"/>
      <c r="AZ425" s="145"/>
      <c r="BA425" s="145"/>
      <c r="BB425" s="145"/>
      <c r="BC425" s="145"/>
      <c r="BD425" s="145"/>
      <c r="BE425" s="145"/>
      <c r="BF425" s="145"/>
      <c r="BG425" s="145"/>
      <c r="BH425" s="145"/>
      <c r="BI425" s="145"/>
    </row>
    <row r="426" spans="1:61" ht="12.75">
      <c r="A426" s="156"/>
      <c r="B426" s="157"/>
      <c r="C426" s="158" t="s">
        <v>397</v>
      </c>
      <c r="D426" s="159"/>
      <c r="E426" s="159"/>
      <c r="F426" s="159"/>
      <c r="G426" s="160"/>
      <c r="I426" s="161"/>
      <c r="K426" s="161"/>
      <c r="L426" s="162" t="s">
        <v>397</v>
      </c>
      <c r="O426" s="145"/>
      <c r="Z426" s="145"/>
      <c r="AA426" s="145"/>
      <c r="AB426" s="145"/>
      <c r="AC426" s="145"/>
      <c r="AD426" s="145"/>
      <c r="AE426" s="145"/>
      <c r="AF426" s="145"/>
      <c r="AG426" s="145"/>
      <c r="AH426" s="145"/>
      <c r="AI426" s="145"/>
      <c r="AJ426" s="145"/>
      <c r="AK426" s="145"/>
      <c r="AL426" s="145"/>
      <c r="AM426" s="145"/>
      <c r="AN426" s="145"/>
      <c r="AO426" s="145"/>
      <c r="AP426" s="145"/>
      <c r="AQ426" s="145"/>
      <c r="AR426" s="145"/>
      <c r="AS426" s="145"/>
      <c r="AT426" s="145"/>
      <c r="AU426" s="145"/>
      <c r="AV426" s="145"/>
      <c r="AW426" s="145"/>
      <c r="AX426" s="145"/>
      <c r="AY426" s="145"/>
      <c r="AZ426" s="145"/>
      <c r="BA426" s="145"/>
      <c r="BB426" s="145"/>
      <c r="BC426" s="145"/>
      <c r="BD426" s="145"/>
      <c r="BE426" s="145"/>
      <c r="BF426" s="145"/>
      <c r="BG426" s="145"/>
      <c r="BH426" s="145"/>
      <c r="BI426" s="145"/>
    </row>
    <row r="427" spans="1:61" ht="12.75">
      <c r="A427" s="156"/>
      <c r="B427" s="157"/>
      <c r="C427" s="158" t="s">
        <v>427</v>
      </c>
      <c r="D427" s="159"/>
      <c r="E427" s="159"/>
      <c r="F427" s="159"/>
      <c r="G427" s="160"/>
      <c r="I427" s="161"/>
      <c r="K427" s="161"/>
      <c r="L427" s="162" t="s">
        <v>427</v>
      </c>
      <c r="O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5"/>
      <c r="AY427" s="145"/>
      <c r="AZ427" s="145"/>
      <c r="BA427" s="145"/>
      <c r="BB427" s="145"/>
      <c r="BC427" s="145"/>
      <c r="BD427" s="145"/>
      <c r="BE427" s="145"/>
      <c r="BF427" s="145"/>
      <c r="BG427" s="145"/>
      <c r="BH427" s="145"/>
      <c r="BI427" s="145"/>
    </row>
    <row r="428" spans="1:61" ht="12.75">
      <c r="A428" s="156"/>
      <c r="B428" s="157"/>
      <c r="C428" s="158" t="s">
        <v>452</v>
      </c>
      <c r="D428" s="159"/>
      <c r="E428" s="159"/>
      <c r="F428" s="159"/>
      <c r="G428" s="160"/>
      <c r="I428" s="161"/>
      <c r="K428" s="161"/>
      <c r="L428" s="162" t="s">
        <v>452</v>
      </c>
      <c r="O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5"/>
      <c r="AY428" s="145"/>
      <c r="AZ428" s="145"/>
      <c r="BA428" s="145"/>
      <c r="BB428" s="145"/>
      <c r="BC428" s="145"/>
      <c r="BD428" s="145"/>
      <c r="BE428" s="145"/>
      <c r="BF428" s="145"/>
      <c r="BG428" s="145"/>
      <c r="BH428" s="145"/>
      <c r="BI428" s="145"/>
    </row>
    <row r="429" spans="1:61" ht="12.75">
      <c r="A429" s="156"/>
      <c r="B429" s="157"/>
      <c r="C429" s="158" t="s">
        <v>453</v>
      </c>
      <c r="D429" s="159"/>
      <c r="E429" s="159"/>
      <c r="F429" s="159"/>
      <c r="G429" s="160"/>
      <c r="I429" s="161"/>
      <c r="K429" s="161"/>
      <c r="L429" s="162" t="s">
        <v>453</v>
      </c>
      <c r="O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45"/>
      <c r="AY429" s="145"/>
      <c r="AZ429" s="145"/>
      <c r="BA429" s="145"/>
      <c r="BB429" s="145"/>
      <c r="BC429" s="145"/>
      <c r="BD429" s="145"/>
      <c r="BE429" s="145"/>
      <c r="BF429" s="145"/>
      <c r="BG429" s="145"/>
      <c r="BH429" s="145"/>
      <c r="BI429" s="145"/>
    </row>
    <row r="430" spans="1:61" ht="12.75">
      <c r="A430" s="156"/>
      <c r="B430" s="157"/>
      <c r="C430" s="158" t="s">
        <v>454</v>
      </c>
      <c r="D430" s="159"/>
      <c r="E430" s="159"/>
      <c r="F430" s="159"/>
      <c r="G430" s="160"/>
      <c r="I430" s="161"/>
      <c r="K430" s="161"/>
      <c r="L430" s="162" t="s">
        <v>454</v>
      </c>
      <c r="O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45"/>
      <c r="AT430" s="145"/>
      <c r="AU430" s="145"/>
      <c r="AV430" s="145"/>
      <c r="AW430" s="145"/>
      <c r="AX430" s="145"/>
      <c r="AY430" s="145"/>
      <c r="AZ430" s="145"/>
      <c r="BA430" s="145"/>
      <c r="BB430" s="145"/>
      <c r="BC430" s="145"/>
      <c r="BD430" s="145"/>
      <c r="BE430" s="145"/>
      <c r="BF430" s="145"/>
      <c r="BG430" s="145"/>
      <c r="BH430" s="145"/>
      <c r="BI430" s="145"/>
    </row>
    <row r="431" spans="1:61" ht="12.75">
      <c r="A431" s="156"/>
      <c r="B431" s="157"/>
      <c r="C431" s="158" t="s">
        <v>455</v>
      </c>
      <c r="D431" s="159"/>
      <c r="E431" s="159"/>
      <c r="F431" s="159"/>
      <c r="G431" s="160"/>
      <c r="I431" s="161"/>
      <c r="K431" s="161"/>
      <c r="L431" s="162" t="s">
        <v>455</v>
      </c>
      <c r="O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45"/>
      <c r="AT431" s="145"/>
      <c r="AU431" s="145"/>
      <c r="AV431" s="145"/>
      <c r="AW431" s="145"/>
      <c r="AX431" s="145"/>
      <c r="AY431" s="145"/>
      <c r="AZ431" s="145"/>
      <c r="BA431" s="145"/>
      <c r="BB431" s="145"/>
      <c r="BC431" s="145"/>
      <c r="BD431" s="145"/>
      <c r="BE431" s="145"/>
      <c r="BF431" s="145"/>
      <c r="BG431" s="145"/>
      <c r="BH431" s="145"/>
      <c r="BI431" s="145"/>
    </row>
    <row r="432" spans="1:61" ht="12.75">
      <c r="A432" s="156"/>
      <c r="B432" s="157"/>
      <c r="C432" s="158" t="s">
        <v>456</v>
      </c>
      <c r="D432" s="159"/>
      <c r="E432" s="159"/>
      <c r="F432" s="159"/>
      <c r="G432" s="160"/>
      <c r="I432" s="161"/>
      <c r="K432" s="161"/>
      <c r="L432" s="162" t="s">
        <v>456</v>
      </c>
      <c r="O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45"/>
      <c r="AT432" s="145"/>
      <c r="AU432" s="145"/>
      <c r="AV432" s="145"/>
      <c r="AW432" s="145"/>
      <c r="AX432" s="145"/>
      <c r="AY432" s="145"/>
      <c r="AZ432" s="145"/>
      <c r="BA432" s="145"/>
      <c r="BB432" s="145"/>
      <c r="BC432" s="145"/>
      <c r="BD432" s="145"/>
      <c r="BE432" s="145"/>
      <c r="BF432" s="145"/>
      <c r="BG432" s="145"/>
      <c r="BH432" s="145"/>
      <c r="BI432" s="145"/>
    </row>
    <row r="433" spans="1:61" ht="12.75">
      <c r="A433" s="156"/>
      <c r="B433" s="157"/>
      <c r="C433" s="158" t="s">
        <v>457</v>
      </c>
      <c r="D433" s="159"/>
      <c r="E433" s="159"/>
      <c r="F433" s="159"/>
      <c r="G433" s="160"/>
      <c r="I433" s="161"/>
      <c r="K433" s="161"/>
      <c r="L433" s="162" t="s">
        <v>457</v>
      </c>
      <c r="O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45"/>
      <c r="AT433" s="145"/>
      <c r="AU433" s="145"/>
      <c r="AV433" s="145"/>
      <c r="AW433" s="145"/>
      <c r="AX433" s="145"/>
      <c r="AY433" s="145"/>
      <c r="AZ433" s="145"/>
      <c r="BA433" s="145"/>
      <c r="BB433" s="145"/>
      <c r="BC433" s="145"/>
      <c r="BD433" s="145"/>
      <c r="BE433" s="145"/>
      <c r="BF433" s="145"/>
      <c r="BG433" s="145"/>
      <c r="BH433" s="145"/>
      <c r="BI433" s="145"/>
    </row>
    <row r="434" spans="1:104" ht="12.75">
      <c r="A434" s="146">
        <v>73</v>
      </c>
      <c r="B434" s="147" t="s">
        <v>458</v>
      </c>
      <c r="C434" s="148" t="s">
        <v>459</v>
      </c>
      <c r="D434" s="149" t="s">
        <v>350</v>
      </c>
      <c r="E434" s="150">
        <v>1</v>
      </c>
      <c r="F434" s="151">
        <v>0</v>
      </c>
      <c r="G434" s="152">
        <f>E434*F434</f>
        <v>0</v>
      </c>
      <c r="H434" s="153">
        <v>0</v>
      </c>
      <c r="I434" s="154">
        <f>E434*H434</f>
        <v>0</v>
      </c>
      <c r="J434" s="153"/>
      <c r="K434" s="154">
        <f>E434*J434</f>
        <v>0</v>
      </c>
      <c r="O434" s="145"/>
      <c r="Z434" s="145"/>
      <c r="AA434" s="145">
        <v>12</v>
      </c>
      <c r="AB434" s="145">
        <v>0</v>
      </c>
      <c r="AC434" s="145">
        <v>19</v>
      </c>
      <c r="AD434" s="145"/>
      <c r="AE434" s="145"/>
      <c r="AF434" s="145"/>
      <c r="AG434" s="145"/>
      <c r="AH434" s="145"/>
      <c r="AI434" s="145"/>
      <c r="AJ434" s="145"/>
      <c r="AK434" s="145"/>
      <c r="AL434" s="145"/>
      <c r="AM434" s="145"/>
      <c r="AN434" s="145"/>
      <c r="AO434" s="145"/>
      <c r="AP434" s="145"/>
      <c r="AQ434" s="145"/>
      <c r="AR434" s="145"/>
      <c r="AS434" s="145"/>
      <c r="AT434" s="145"/>
      <c r="AU434" s="145"/>
      <c r="AV434" s="145"/>
      <c r="AW434" s="145"/>
      <c r="AX434" s="145"/>
      <c r="AY434" s="145"/>
      <c r="AZ434" s="155">
        <f>G434</f>
        <v>0</v>
      </c>
      <c r="BA434" s="145"/>
      <c r="BB434" s="145"/>
      <c r="BC434" s="145"/>
      <c r="BD434" s="145"/>
      <c r="BE434" s="145"/>
      <c r="BF434" s="145"/>
      <c r="BG434" s="145"/>
      <c r="BH434" s="145"/>
      <c r="BI434" s="145"/>
      <c r="CA434" s="145">
        <v>12</v>
      </c>
      <c r="CB434" s="145">
        <v>0</v>
      </c>
      <c r="CZ434" s="108">
        <v>2</v>
      </c>
    </row>
    <row r="435" spans="1:61" ht="12.75">
      <c r="A435" s="156"/>
      <c r="B435" s="157"/>
      <c r="C435" s="158" t="s">
        <v>460</v>
      </c>
      <c r="D435" s="159"/>
      <c r="E435" s="159"/>
      <c r="F435" s="159"/>
      <c r="G435" s="160"/>
      <c r="I435" s="161"/>
      <c r="K435" s="161"/>
      <c r="L435" s="162" t="s">
        <v>460</v>
      </c>
      <c r="O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45"/>
      <c r="AT435" s="145"/>
      <c r="AU435" s="145"/>
      <c r="AV435" s="145"/>
      <c r="AW435" s="145"/>
      <c r="AX435" s="145"/>
      <c r="AY435" s="145"/>
      <c r="AZ435" s="145"/>
      <c r="BA435" s="145"/>
      <c r="BB435" s="145"/>
      <c r="BC435" s="145"/>
      <c r="BD435" s="145"/>
      <c r="BE435" s="145"/>
      <c r="BF435" s="145"/>
      <c r="BG435" s="145"/>
      <c r="BH435" s="145"/>
      <c r="BI435" s="145"/>
    </row>
    <row r="436" spans="1:61" ht="12.75">
      <c r="A436" s="156"/>
      <c r="B436" s="157"/>
      <c r="C436" s="158" t="s">
        <v>461</v>
      </c>
      <c r="D436" s="159"/>
      <c r="E436" s="159"/>
      <c r="F436" s="159"/>
      <c r="G436" s="160"/>
      <c r="I436" s="161"/>
      <c r="K436" s="161"/>
      <c r="L436" s="162" t="s">
        <v>461</v>
      </c>
      <c r="O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45"/>
      <c r="AT436" s="145"/>
      <c r="AU436" s="145"/>
      <c r="AV436" s="145"/>
      <c r="AW436" s="145"/>
      <c r="AX436" s="145"/>
      <c r="AY436" s="145"/>
      <c r="AZ436" s="145"/>
      <c r="BA436" s="145"/>
      <c r="BB436" s="145"/>
      <c r="BC436" s="145"/>
      <c r="BD436" s="145"/>
      <c r="BE436" s="145"/>
      <c r="BF436" s="145"/>
      <c r="BG436" s="145"/>
      <c r="BH436" s="145"/>
      <c r="BI436" s="145"/>
    </row>
    <row r="437" spans="1:61" ht="12.75">
      <c r="A437" s="156"/>
      <c r="B437" s="157"/>
      <c r="C437" s="158" t="s">
        <v>397</v>
      </c>
      <c r="D437" s="159"/>
      <c r="E437" s="159"/>
      <c r="F437" s="159"/>
      <c r="G437" s="160"/>
      <c r="I437" s="161"/>
      <c r="K437" s="161"/>
      <c r="L437" s="162" t="s">
        <v>397</v>
      </c>
      <c r="O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45"/>
      <c r="AT437" s="145"/>
      <c r="AU437" s="145"/>
      <c r="AV437" s="145"/>
      <c r="AW437" s="145"/>
      <c r="AX437" s="145"/>
      <c r="AY437" s="145"/>
      <c r="AZ437" s="145"/>
      <c r="BA437" s="145"/>
      <c r="BB437" s="145"/>
      <c r="BC437" s="145"/>
      <c r="BD437" s="145"/>
      <c r="BE437" s="145"/>
      <c r="BF437" s="145"/>
      <c r="BG437" s="145"/>
      <c r="BH437" s="145"/>
      <c r="BI437" s="145"/>
    </row>
    <row r="438" spans="1:61" ht="12.75">
      <c r="A438" s="156"/>
      <c r="B438" s="157"/>
      <c r="C438" s="158" t="s">
        <v>427</v>
      </c>
      <c r="D438" s="159"/>
      <c r="E438" s="159"/>
      <c r="F438" s="159"/>
      <c r="G438" s="160"/>
      <c r="I438" s="161"/>
      <c r="K438" s="161"/>
      <c r="L438" s="162" t="s">
        <v>427</v>
      </c>
      <c r="O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45"/>
      <c r="AT438" s="145"/>
      <c r="AU438" s="145"/>
      <c r="AV438" s="145"/>
      <c r="AW438" s="145"/>
      <c r="AX438" s="145"/>
      <c r="AY438" s="145"/>
      <c r="AZ438" s="145"/>
      <c r="BA438" s="145"/>
      <c r="BB438" s="145"/>
      <c r="BC438" s="145"/>
      <c r="BD438" s="145"/>
      <c r="BE438" s="145"/>
      <c r="BF438" s="145"/>
      <c r="BG438" s="145"/>
      <c r="BH438" s="145"/>
      <c r="BI438" s="145"/>
    </row>
    <row r="439" spans="1:61" ht="12.75">
      <c r="A439" s="156"/>
      <c r="B439" s="157"/>
      <c r="C439" s="158" t="s">
        <v>452</v>
      </c>
      <c r="D439" s="159"/>
      <c r="E439" s="159"/>
      <c r="F439" s="159"/>
      <c r="G439" s="160"/>
      <c r="I439" s="161"/>
      <c r="K439" s="161"/>
      <c r="L439" s="162" t="s">
        <v>452</v>
      </c>
      <c r="O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45"/>
      <c r="AT439" s="145"/>
      <c r="AU439" s="145"/>
      <c r="AV439" s="145"/>
      <c r="AW439" s="145"/>
      <c r="AX439" s="145"/>
      <c r="AY439" s="145"/>
      <c r="AZ439" s="145"/>
      <c r="BA439" s="145"/>
      <c r="BB439" s="145"/>
      <c r="BC439" s="145"/>
      <c r="BD439" s="145"/>
      <c r="BE439" s="145"/>
      <c r="BF439" s="145"/>
      <c r="BG439" s="145"/>
      <c r="BH439" s="145"/>
      <c r="BI439" s="145"/>
    </row>
    <row r="440" spans="1:61" ht="12.75">
      <c r="A440" s="156"/>
      <c r="B440" s="157"/>
      <c r="C440" s="158" t="s">
        <v>453</v>
      </c>
      <c r="D440" s="159"/>
      <c r="E440" s="159"/>
      <c r="F440" s="159"/>
      <c r="G440" s="160"/>
      <c r="I440" s="161"/>
      <c r="K440" s="161"/>
      <c r="L440" s="162" t="s">
        <v>453</v>
      </c>
      <c r="O440" s="145"/>
      <c r="Z440" s="145"/>
      <c r="AA440" s="145"/>
      <c r="AB440" s="145"/>
      <c r="AC440" s="145"/>
      <c r="AD440" s="145"/>
      <c r="AE440" s="145"/>
      <c r="AF440" s="145"/>
      <c r="AG440" s="145"/>
      <c r="AH440" s="145"/>
      <c r="AI440" s="145"/>
      <c r="AJ440" s="145"/>
      <c r="AK440" s="145"/>
      <c r="AL440" s="145"/>
      <c r="AM440" s="145"/>
      <c r="AN440" s="145"/>
      <c r="AO440" s="145"/>
      <c r="AP440" s="145"/>
      <c r="AQ440" s="145"/>
      <c r="AR440" s="145"/>
      <c r="AS440" s="145"/>
      <c r="AT440" s="145"/>
      <c r="AU440" s="145"/>
      <c r="AV440" s="145"/>
      <c r="AW440" s="145"/>
      <c r="AX440" s="145"/>
      <c r="AY440" s="145"/>
      <c r="AZ440" s="145"/>
      <c r="BA440" s="145"/>
      <c r="BB440" s="145"/>
      <c r="BC440" s="145"/>
      <c r="BD440" s="145"/>
      <c r="BE440" s="145"/>
      <c r="BF440" s="145"/>
      <c r="BG440" s="145"/>
      <c r="BH440" s="145"/>
      <c r="BI440" s="145"/>
    </row>
    <row r="441" spans="1:61" ht="12.75">
      <c r="A441" s="156"/>
      <c r="B441" s="157"/>
      <c r="C441" s="158" t="s">
        <v>462</v>
      </c>
      <c r="D441" s="159"/>
      <c r="E441" s="159"/>
      <c r="F441" s="159"/>
      <c r="G441" s="160"/>
      <c r="I441" s="161"/>
      <c r="K441" s="161"/>
      <c r="L441" s="162" t="s">
        <v>462</v>
      </c>
      <c r="O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45"/>
      <c r="AT441" s="145"/>
      <c r="AU441" s="145"/>
      <c r="AV441" s="145"/>
      <c r="AW441" s="145"/>
      <c r="AX441" s="145"/>
      <c r="AY441" s="145"/>
      <c r="AZ441" s="145"/>
      <c r="BA441" s="145"/>
      <c r="BB441" s="145"/>
      <c r="BC441" s="145"/>
      <c r="BD441" s="145"/>
      <c r="BE441" s="145"/>
      <c r="BF441" s="145"/>
      <c r="BG441" s="145"/>
      <c r="BH441" s="145"/>
      <c r="BI441" s="145"/>
    </row>
    <row r="442" spans="1:61" ht="12.75">
      <c r="A442" s="156"/>
      <c r="B442" s="157"/>
      <c r="C442" s="158" t="s">
        <v>454</v>
      </c>
      <c r="D442" s="159"/>
      <c r="E442" s="159"/>
      <c r="F442" s="159"/>
      <c r="G442" s="160"/>
      <c r="I442" s="161"/>
      <c r="K442" s="161"/>
      <c r="L442" s="162" t="s">
        <v>454</v>
      </c>
      <c r="O442" s="145"/>
      <c r="Z442" s="145"/>
      <c r="AA442" s="145"/>
      <c r="AB442" s="145"/>
      <c r="AC442" s="145"/>
      <c r="AD442" s="145"/>
      <c r="AE442" s="145"/>
      <c r="AF442" s="145"/>
      <c r="AG442" s="145"/>
      <c r="AH442" s="145"/>
      <c r="AI442" s="145"/>
      <c r="AJ442" s="145"/>
      <c r="AK442" s="145"/>
      <c r="AL442" s="145"/>
      <c r="AM442" s="145"/>
      <c r="AN442" s="145"/>
      <c r="AO442" s="145"/>
      <c r="AP442" s="145"/>
      <c r="AQ442" s="145"/>
      <c r="AR442" s="145"/>
      <c r="AS442" s="145"/>
      <c r="AT442" s="145"/>
      <c r="AU442" s="145"/>
      <c r="AV442" s="145"/>
      <c r="AW442" s="145"/>
      <c r="AX442" s="145"/>
      <c r="AY442" s="145"/>
      <c r="AZ442" s="145"/>
      <c r="BA442" s="145"/>
      <c r="BB442" s="145"/>
      <c r="BC442" s="145"/>
      <c r="BD442" s="145"/>
      <c r="BE442" s="145"/>
      <c r="BF442" s="145"/>
      <c r="BG442" s="145"/>
      <c r="BH442" s="145"/>
      <c r="BI442" s="145"/>
    </row>
    <row r="443" spans="1:61" ht="12.75">
      <c r="A443" s="156"/>
      <c r="B443" s="157"/>
      <c r="C443" s="158" t="s">
        <v>455</v>
      </c>
      <c r="D443" s="159"/>
      <c r="E443" s="159"/>
      <c r="F443" s="159"/>
      <c r="G443" s="160"/>
      <c r="I443" s="161"/>
      <c r="K443" s="161"/>
      <c r="L443" s="162" t="s">
        <v>455</v>
      </c>
      <c r="O443" s="145"/>
      <c r="Z443" s="145"/>
      <c r="AA443" s="145"/>
      <c r="AB443" s="145"/>
      <c r="AC443" s="145"/>
      <c r="AD443" s="145"/>
      <c r="AE443" s="145"/>
      <c r="AF443" s="145"/>
      <c r="AG443" s="145"/>
      <c r="AH443" s="145"/>
      <c r="AI443" s="145"/>
      <c r="AJ443" s="145"/>
      <c r="AK443" s="145"/>
      <c r="AL443" s="145"/>
      <c r="AM443" s="145"/>
      <c r="AN443" s="145"/>
      <c r="AO443" s="145"/>
      <c r="AP443" s="145"/>
      <c r="AQ443" s="145"/>
      <c r="AR443" s="145"/>
      <c r="AS443" s="145"/>
      <c r="AT443" s="145"/>
      <c r="AU443" s="145"/>
      <c r="AV443" s="145"/>
      <c r="AW443" s="145"/>
      <c r="AX443" s="145"/>
      <c r="AY443" s="145"/>
      <c r="AZ443" s="145"/>
      <c r="BA443" s="145"/>
      <c r="BB443" s="145"/>
      <c r="BC443" s="145"/>
      <c r="BD443" s="145"/>
      <c r="BE443" s="145"/>
      <c r="BF443" s="145"/>
      <c r="BG443" s="145"/>
      <c r="BH443" s="145"/>
      <c r="BI443" s="145"/>
    </row>
    <row r="444" spans="1:61" ht="12.75">
      <c r="A444" s="156"/>
      <c r="B444" s="157"/>
      <c r="C444" s="158" t="s">
        <v>456</v>
      </c>
      <c r="D444" s="159"/>
      <c r="E444" s="159"/>
      <c r="F444" s="159"/>
      <c r="G444" s="160"/>
      <c r="I444" s="161"/>
      <c r="K444" s="161"/>
      <c r="L444" s="162" t="s">
        <v>456</v>
      </c>
      <c r="O444" s="145"/>
      <c r="Z444" s="145"/>
      <c r="AA444" s="145"/>
      <c r="AB444" s="145"/>
      <c r="AC444" s="145"/>
      <c r="AD444" s="145"/>
      <c r="AE444" s="145"/>
      <c r="AF444" s="145"/>
      <c r="AG444" s="145"/>
      <c r="AH444" s="145"/>
      <c r="AI444" s="145"/>
      <c r="AJ444" s="145"/>
      <c r="AK444" s="145"/>
      <c r="AL444" s="145"/>
      <c r="AM444" s="145"/>
      <c r="AN444" s="145"/>
      <c r="AO444" s="145"/>
      <c r="AP444" s="145"/>
      <c r="AQ444" s="145"/>
      <c r="AR444" s="145"/>
      <c r="AS444" s="145"/>
      <c r="AT444" s="145"/>
      <c r="AU444" s="145"/>
      <c r="AV444" s="145"/>
      <c r="AW444" s="145"/>
      <c r="AX444" s="145"/>
      <c r="AY444" s="145"/>
      <c r="AZ444" s="145"/>
      <c r="BA444" s="145"/>
      <c r="BB444" s="145"/>
      <c r="BC444" s="145"/>
      <c r="BD444" s="145"/>
      <c r="BE444" s="145"/>
      <c r="BF444" s="145"/>
      <c r="BG444" s="145"/>
      <c r="BH444" s="145"/>
      <c r="BI444" s="145"/>
    </row>
    <row r="445" spans="1:61" ht="12.75">
      <c r="A445" s="156"/>
      <c r="B445" s="157"/>
      <c r="C445" s="158" t="s">
        <v>457</v>
      </c>
      <c r="D445" s="159"/>
      <c r="E445" s="159"/>
      <c r="F445" s="159"/>
      <c r="G445" s="160"/>
      <c r="I445" s="161"/>
      <c r="K445" s="161"/>
      <c r="L445" s="162" t="s">
        <v>457</v>
      </c>
      <c r="O445" s="145"/>
      <c r="Z445" s="145"/>
      <c r="AA445" s="145"/>
      <c r="AB445" s="145"/>
      <c r="AC445" s="145"/>
      <c r="AD445" s="145"/>
      <c r="AE445" s="145"/>
      <c r="AF445" s="145"/>
      <c r="AG445" s="145"/>
      <c r="AH445" s="145"/>
      <c r="AI445" s="145"/>
      <c r="AJ445" s="145"/>
      <c r="AK445" s="145"/>
      <c r="AL445" s="145"/>
      <c r="AM445" s="145"/>
      <c r="AN445" s="145"/>
      <c r="AO445" s="145"/>
      <c r="AP445" s="145"/>
      <c r="AQ445" s="145"/>
      <c r="AR445" s="145"/>
      <c r="AS445" s="145"/>
      <c r="AT445" s="145"/>
      <c r="AU445" s="145"/>
      <c r="AV445" s="145"/>
      <c r="AW445" s="145"/>
      <c r="AX445" s="145"/>
      <c r="AY445" s="145"/>
      <c r="AZ445" s="145"/>
      <c r="BA445" s="145"/>
      <c r="BB445" s="145"/>
      <c r="BC445" s="145"/>
      <c r="BD445" s="145"/>
      <c r="BE445" s="145"/>
      <c r="BF445" s="145"/>
      <c r="BG445" s="145"/>
      <c r="BH445" s="145"/>
      <c r="BI445" s="145"/>
    </row>
    <row r="446" spans="1:104" ht="12.75">
      <c r="A446" s="146">
        <v>74</v>
      </c>
      <c r="B446" s="147" t="s">
        <v>463</v>
      </c>
      <c r="C446" s="148" t="s">
        <v>464</v>
      </c>
      <c r="D446" s="149" t="s">
        <v>350</v>
      </c>
      <c r="E446" s="150">
        <v>1</v>
      </c>
      <c r="F446" s="151">
        <v>0</v>
      </c>
      <c r="G446" s="152">
        <f>E446*F446</f>
        <v>0</v>
      </c>
      <c r="H446" s="153">
        <v>0</v>
      </c>
      <c r="I446" s="154">
        <f>E446*H446</f>
        <v>0</v>
      </c>
      <c r="J446" s="153"/>
      <c r="K446" s="154">
        <f>E446*J446</f>
        <v>0</v>
      </c>
      <c r="O446" s="145"/>
      <c r="Z446" s="145"/>
      <c r="AA446" s="145">
        <v>12</v>
      </c>
      <c r="AB446" s="145">
        <v>0</v>
      </c>
      <c r="AC446" s="145">
        <v>47</v>
      </c>
      <c r="AD446" s="145"/>
      <c r="AE446" s="145"/>
      <c r="AF446" s="145"/>
      <c r="AG446" s="145"/>
      <c r="AH446" s="145"/>
      <c r="AI446" s="145"/>
      <c r="AJ446" s="145"/>
      <c r="AK446" s="145"/>
      <c r="AL446" s="145"/>
      <c r="AM446" s="145"/>
      <c r="AN446" s="145"/>
      <c r="AO446" s="145"/>
      <c r="AP446" s="145"/>
      <c r="AQ446" s="145"/>
      <c r="AR446" s="145"/>
      <c r="AS446" s="145"/>
      <c r="AT446" s="145"/>
      <c r="AU446" s="145"/>
      <c r="AV446" s="145"/>
      <c r="AW446" s="145"/>
      <c r="AX446" s="145"/>
      <c r="AY446" s="145"/>
      <c r="AZ446" s="155">
        <f>G446</f>
        <v>0</v>
      </c>
      <c r="BA446" s="145"/>
      <c r="BB446" s="145"/>
      <c r="BC446" s="145"/>
      <c r="BD446" s="145"/>
      <c r="BE446" s="145"/>
      <c r="BF446" s="145"/>
      <c r="BG446" s="145"/>
      <c r="BH446" s="145"/>
      <c r="BI446" s="145"/>
      <c r="CA446" s="145">
        <v>12</v>
      </c>
      <c r="CB446" s="145">
        <v>0</v>
      </c>
      <c r="CZ446" s="108">
        <v>2</v>
      </c>
    </row>
    <row r="447" spans="1:61" ht="12.75">
      <c r="A447" s="156"/>
      <c r="B447" s="157"/>
      <c r="C447" s="158" t="s">
        <v>465</v>
      </c>
      <c r="D447" s="159"/>
      <c r="E447" s="159"/>
      <c r="F447" s="159"/>
      <c r="G447" s="160"/>
      <c r="I447" s="161"/>
      <c r="K447" s="161"/>
      <c r="L447" s="162" t="s">
        <v>465</v>
      </c>
      <c r="O447" s="145"/>
      <c r="Z447" s="145"/>
      <c r="AA447" s="145"/>
      <c r="AB447" s="145"/>
      <c r="AC447" s="145"/>
      <c r="AD447" s="145"/>
      <c r="AE447" s="145"/>
      <c r="AF447" s="145"/>
      <c r="AG447" s="145"/>
      <c r="AH447" s="145"/>
      <c r="AI447" s="145"/>
      <c r="AJ447" s="145"/>
      <c r="AK447" s="145"/>
      <c r="AL447" s="145"/>
      <c r="AM447" s="145"/>
      <c r="AN447" s="145"/>
      <c r="AO447" s="145"/>
      <c r="AP447" s="145"/>
      <c r="AQ447" s="145"/>
      <c r="AR447" s="145"/>
      <c r="AS447" s="145"/>
      <c r="AT447" s="145"/>
      <c r="AU447" s="145"/>
      <c r="AV447" s="145"/>
      <c r="AW447" s="145"/>
      <c r="AX447" s="145"/>
      <c r="AY447" s="145"/>
      <c r="AZ447" s="145"/>
      <c r="BA447" s="145"/>
      <c r="BB447" s="145"/>
      <c r="BC447" s="145"/>
      <c r="BD447" s="145"/>
      <c r="BE447" s="145"/>
      <c r="BF447" s="145"/>
      <c r="BG447" s="145"/>
      <c r="BH447" s="145"/>
      <c r="BI447" s="145"/>
    </row>
    <row r="448" spans="1:61" ht="12.75">
      <c r="A448" s="156"/>
      <c r="B448" s="157"/>
      <c r="C448" s="158" t="s">
        <v>466</v>
      </c>
      <c r="D448" s="159"/>
      <c r="E448" s="159"/>
      <c r="F448" s="159"/>
      <c r="G448" s="160"/>
      <c r="I448" s="161"/>
      <c r="K448" s="161"/>
      <c r="L448" s="162" t="s">
        <v>466</v>
      </c>
      <c r="O448" s="145"/>
      <c r="Z448" s="145"/>
      <c r="AA448" s="145"/>
      <c r="AB448" s="145"/>
      <c r="AC448" s="145"/>
      <c r="AD448" s="145"/>
      <c r="AE448" s="145"/>
      <c r="AF448" s="145"/>
      <c r="AG448" s="145"/>
      <c r="AH448" s="145"/>
      <c r="AI448" s="145"/>
      <c r="AJ448" s="145"/>
      <c r="AK448" s="145"/>
      <c r="AL448" s="145"/>
      <c r="AM448" s="145"/>
      <c r="AN448" s="145"/>
      <c r="AO448" s="145"/>
      <c r="AP448" s="145"/>
      <c r="AQ448" s="145"/>
      <c r="AR448" s="145"/>
      <c r="AS448" s="145"/>
      <c r="AT448" s="145"/>
      <c r="AU448" s="145"/>
      <c r="AV448" s="145"/>
      <c r="AW448" s="145"/>
      <c r="AX448" s="145"/>
      <c r="AY448" s="145"/>
      <c r="AZ448" s="145"/>
      <c r="BA448" s="145"/>
      <c r="BB448" s="145"/>
      <c r="BC448" s="145"/>
      <c r="BD448" s="145"/>
      <c r="BE448" s="145"/>
      <c r="BF448" s="145"/>
      <c r="BG448" s="145"/>
      <c r="BH448" s="145"/>
      <c r="BI448" s="145"/>
    </row>
    <row r="449" spans="1:61" ht="12.75">
      <c r="A449" s="156"/>
      <c r="B449" s="157"/>
      <c r="C449" s="158" t="s">
        <v>467</v>
      </c>
      <c r="D449" s="159"/>
      <c r="E449" s="159"/>
      <c r="F449" s="159"/>
      <c r="G449" s="160"/>
      <c r="I449" s="161"/>
      <c r="K449" s="161"/>
      <c r="L449" s="162" t="s">
        <v>467</v>
      </c>
      <c r="O449" s="145"/>
      <c r="Z449" s="145"/>
      <c r="AA449" s="145"/>
      <c r="AB449" s="145"/>
      <c r="AC449" s="145"/>
      <c r="AD449" s="145"/>
      <c r="AE449" s="145"/>
      <c r="AF449" s="145"/>
      <c r="AG449" s="145"/>
      <c r="AH449" s="145"/>
      <c r="AI449" s="145"/>
      <c r="AJ449" s="145"/>
      <c r="AK449" s="145"/>
      <c r="AL449" s="145"/>
      <c r="AM449" s="145"/>
      <c r="AN449" s="145"/>
      <c r="AO449" s="145"/>
      <c r="AP449" s="145"/>
      <c r="AQ449" s="145"/>
      <c r="AR449" s="145"/>
      <c r="AS449" s="145"/>
      <c r="AT449" s="145"/>
      <c r="AU449" s="145"/>
      <c r="AV449" s="145"/>
      <c r="AW449" s="145"/>
      <c r="AX449" s="145"/>
      <c r="AY449" s="145"/>
      <c r="AZ449" s="145"/>
      <c r="BA449" s="145"/>
      <c r="BB449" s="145"/>
      <c r="BC449" s="145"/>
      <c r="BD449" s="145"/>
      <c r="BE449" s="145"/>
      <c r="BF449" s="145"/>
      <c r="BG449" s="145"/>
      <c r="BH449" s="145"/>
      <c r="BI449" s="145"/>
    </row>
    <row r="450" spans="1:61" ht="12.75">
      <c r="A450" s="156"/>
      <c r="B450" s="157"/>
      <c r="C450" s="158" t="s">
        <v>462</v>
      </c>
      <c r="D450" s="159"/>
      <c r="E450" s="159"/>
      <c r="F450" s="159"/>
      <c r="G450" s="160"/>
      <c r="I450" s="161"/>
      <c r="K450" s="161"/>
      <c r="L450" s="162" t="s">
        <v>462</v>
      </c>
      <c r="O450" s="145"/>
      <c r="Z450" s="145"/>
      <c r="AA450" s="145"/>
      <c r="AB450" s="145"/>
      <c r="AC450" s="145"/>
      <c r="AD450" s="145"/>
      <c r="AE450" s="145"/>
      <c r="AF450" s="145"/>
      <c r="AG450" s="145"/>
      <c r="AH450" s="145"/>
      <c r="AI450" s="145"/>
      <c r="AJ450" s="145"/>
      <c r="AK450" s="145"/>
      <c r="AL450" s="145"/>
      <c r="AM450" s="145"/>
      <c r="AN450" s="145"/>
      <c r="AO450" s="145"/>
      <c r="AP450" s="145"/>
      <c r="AQ450" s="145"/>
      <c r="AR450" s="145"/>
      <c r="AS450" s="145"/>
      <c r="AT450" s="145"/>
      <c r="AU450" s="145"/>
      <c r="AV450" s="145"/>
      <c r="AW450" s="145"/>
      <c r="AX450" s="145"/>
      <c r="AY450" s="145"/>
      <c r="AZ450" s="145"/>
      <c r="BA450" s="145"/>
      <c r="BB450" s="145"/>
      <c r="BC450" s="145"/>
      <c r="BD450" s="145"/>
      <c r="BE450" s="145"/>
      <c r="BF450" s="145"/>
      <c r="BG450" s="145"/>
      <c r="BH450" s="145"/>
      <c r="BI450" s="145"/>
    </row>
    <row r="451" spans="1:61" ht="12.75">
      <c r="A451" s="156"/>
      <c r="B451" s="157"/>
      <c r="C451" s="158" t="s">
        <v>468</v>
      </c>
      <c r="D451" s="159"/>
      <c r="E451" s="159"/>
      <c r="F451" s="159"/>
      <c r="G451" s="160"/>
      <c r="I451" s="161"/>
      <c r="K451" s="161"/>
      <c r="L451" s="162" t="s">
        <v>468</v>
      </c>
      <c r="O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45"/>
      <c r="AT451" s="145"/>
      <c r="AU451" s="145"/>
      <c r="AV451" s="145"/>
      <c r="AW451" s="145"/>
      <c r="AX451" s="145"/>
      <c r="AY451" s="145"/>
      <c r="AZ451" s="145"/>
      <c r="BA451" s="145"/>
      <c r="BB451" s="145"/>
      <c r="BC451" s="145"/>
      <c r="BD451" s="145"/>
      <c r="BE451" s="145"/>
      <c r="BF451" s="145"/>
      <c r="BG451" s="145"/>
      <c r="BH451" s="145"/>
      <c r="BI451" s="145"/>
    </row>
    <row r="452" spans="1:61" ht="12.75">
      <c r="A452" s="156"/>
      <c r="B452" s="157"/>
      <c r="C452" s="158" t="s">
        <v>453</v>
      </c>
      <c r="D452" s="159"/>
      <c r="E452" s="159"/>
      <c r="F452" s="159"/>
      <c r="G452" s="160"/>
      <c r="I452" s="161"/>
      <c r="K452" s="161"/>
      <c r="L452" s="162" t="s">
        <v>453</v>
      </c>
      <c r="O452" s="145"/>
      <c r="Z452" s="145"/>
      <c r="AA452" s="145"/>
      <c r="AB452" s="145"/>
      <c r="AC452" s="145"/>
      <c r="AD452" s="145"/>
      <c r="AE452" s="145"/>
      <c r="AF452" s="145"/>
      <c r="AG452" s="145"/>
      <c r="AH452" s="145"/>
      <c r="AI452" s="145"/>
      <c r="AJ452" s="145"/>
      <c r="AK452" s="145"/>
      <c r="AL452" s="145"/>
      <c r="AM452" s="145"/>
      <c r="AN452" s="145"/>
      <c r="AO452" s="145"/>
      <c r="AP452" s="145"/>
      <c r="AQ452" s="145"/>
      <c r="AR452" s="145"/>
      <c r="AS452" s="145"/>
      <c r="AT452" s="145"/>
      <c r="AU452" s="145"/>
      <c r="AV452" s="145"/>
      <c r="AW452" s="145"/>
      <c r="AX452" s="145"/>
      <c r="AY452" s="145"/>
      <c r="AZ452" s="145"/>
      <c r="BA452" s="145"/>
      <c r="BB452" s="145"/>
      <c r="BC452" s="145"/>
      <c r="BD452" s="145"/>
      <c r="BE452" s="145"/>
      <c r="BF452" s="145"/>
      <c r="BG452" s="145"/>
      <c r="BH452" s="145"/>
      <c r="BI452" s="145"/>
    </row>
    <row r="453" spans="1:61" ht="12.75">
      <c r="A453" s="156"/>
      <c r="B453" s="157"/>
      <c r="C453" s="158" t="s">
        <v>469</v>
      </c>
      <c r="D453" s="159"/>
      <c r="E453" s="159"/>
      <c r="F453" s="159"/>
      <c r="G453" s="160"/>
      <c r="I453" s="161"/>
      <c r="K453" s="161"/>
      <c r="L453" s="162" t="s">
        <v>469</v>
      </c>
      <c r="O453" s="145"/>
      <c r="Z453" s="145"/>
      <c r="AA453" s="145"/>
      <c r="AB453" s="145"/>
      <c r="AC453" s="145"/>
      <c r="AD453" s="145"/>
      <c r="AE453" s="145"/>
      <c r="AF453" s="145"/>
      <c r="AG453" s="145"/>
      <c r="AH453" s="145"/>
      <c r="AI453" s="145"/>
      <c r="AJ453" s="145"/>
      <c r="AK453" s="145"/>
      <c r="AL453" s="145"/>
      <c r="AM453" s="145"/>
      <c r="AN453" s="145"/>
      <c r="AO453" s="145"/>
      <c r="AP453" s="145"/>
      <c r="AQ453" s="145"/>
      <c r="AR453" s="145"/>
      <c r="AS453" s="145"/>
      <c r="AT453" s="145"/>
      <c r="AU453" s="145"/>
      <c r="AV453" s="145"/>
      <c r="AW453" s="145"/>
      <c r="AX453" s="145"/>
      <c r="AY453" s="145"/>
      <c r="AZ453" s="145"/>
      <c r="BA453" s="145"/>
      <c r="BB453" s="145"/>
      <c r="BC453" s="145"/>
      <c r="BD453" s="145"/>
      <c r="BE453" s="145"/>
      <c r="BF453" s="145"/>
      <c r="BG453" s="145"/>
      <c r="BH453" s="145"/>
      <c r="BI453" s="145"/>
    </row>
    <row r="454" spans="1:61" ht="12.75">
      <c r="A454" s="156"/>
      <c r="B454" s="157"/>
      <c r="C454" s="158" t="s">
        <v>462</v>
      </c>
      <c r="D454" s="159"/>
      <c r="E454" s="159"/>
      <c r="F454" s="159"/>
      <c r="G454" s="160"/>
      <c r="I454" s="161"/>
      <c r="K454" s="161"/>
      <c r="L454" s="162" t="s">
        <v>462</v>
      </c>
      <c r="O454" s="145"/>
      <c r="Z454" s="145"/>
      <c r="AA454" s="145"/>
      <c r="AB454" s="145"/>
      <c r="AC454" s="145"/>
      <c r="AD454" s="145"/>
      <c r="AE454" s="145"/>
      <c r="AF454" s="145"/>
      <c r="AG454" s="145"/>
      <c r="AH454" s="145"/>
      <c r="AI454" s="145"/>
      <c r="AJ454" s="145"/>
      <c r="AK454" s="145"/>
      <c r="AL454" s="145"/>
      <c r="AM454" s="145"/>
      <c r="AN454" s="145"/>
      <c r="AO454" s="145"/>
      <c r="AP454" s="145"/>
      <c r="AQ454" s="145"/>
      <c r="AR454" s="145"/>
      <c r="AS454" s="145"/>
      <c r="AT454" s="145"/>
      <c r="AU454" s="145"/>
      <c r="AV454" s="145"/>
      <c r="AW454" s="145"/>
      <c r="AX454" s="145"/>
      <c r="AY454" s="145"/>
      <c r="AZ454" s="145"/>
      <c r="BA454" s="145"/>
      <c r="BB454" s="145"/>
      <c r="BC454" s="145"/>
      <c r="BD454" s="145"/>
      <c r="BE454" s="145"/>
      <c r="BF454" s="145"/>
      <c r="BG454" s="145"/>
      <c r="BH454" s="145"/>
      <c r="BI454" s="145"/>
    </row>
    <row r="455" spans="1:61" ht="12.75">
      <c r="A455" s="156"/>
      <c r="B455" s="157"/>
      <c r="C455" s="158" t="s">
        <v>454</v>
      </c>
      <c r="D455" s="159"/>
      <c r="E455" s="159"/>
      <c r="F455" s="159"/>
      <c r="G455" s="160"/>
      <c r="I455" s="161"/>
      <c r="K455" s="161"/>
      <c r="L455" s="162" t="s">
        <v>454</v>
      </c>
      <c r="O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45"/>
      <c r="AT455" s="145"/>
      <c r="AU455" s="145"/>
      <c r="AV455" s="145"/>
      <c r="AW455" s="145"/>
      <c r="AX455" s="145"/>
      <c r="AY455" s="145"/>
      <c r="AZ455" s="145"/>
      <c r="BA455" s="145"/>
      <c r="BB455" s="145"/>
      <c r="BC455" s="145"/>
      <c r="BD455" s="145"/>
      <c r="BE455" s="145"/>
      <c r="BF455" s="145"/>
      <c r="BG455" s="145"/>
      <c r="BH455" s="145"/>
      <c r="BI455" s="145"/>
    </row>
    <row r="456" spans="1:61" ht="12.75">
      <c r="A456" s="156"/>
      <c r="B456" s="157"/>
      <c r="C456" s="158" t="s">
        <v>455</v>
      </c>
      <c r="D456" s="159"/>
      <c r="E456" s="159"/>
      <c r="F456" s="159"/>
      <c r="G456" s="160"/>
      <c r="I456" s="161"/>
      <c r="K456" s="161"/>
      <c r="L456" s="162" t="s">
        <v>455</v>
      </c>
      <c r="O456" s="145"/>
      <c r="Z456" s="145"/>
      <c r="AA456" s="145"/>
      <c r="AB456" s="145"/>
      <c r="AC456" s="145"/>
      <c r="AD456" s="145"/>
      <c r="AE456" s="145"/>
      <c r="AF456" s="145"/>
      <c r="AG456" s="145"/>
      <c r="AH456" s="145"/>
      <c r="AI456" s="145"/>
      <c r="AJ456" s="145"/>
      <c r="AK456" s="145"/>
      <c r="AL456" s="145"/>
      <c r="AM456" s="145"/>
      <c r="AN456" s="145"/>
      <c r="AO456" s="145"/>
      <c r="AP456" s="145"/>
      <c r="AQ456" s="145"/>
      <c r="AR456" s="145"/>
      <c r="AS456" s="145"/>
      <c r="AT456" s="145"/>
      <c r="AU456" s="145"/>
      <c r="AV456" s="145"/>
      <c r="AW456" s="145"/>
      <c r="AX456" s="145"/>
      <c r="AY456" s="145"/>
      <c r="AZ456" s="145"/>
      <c r="BA456" s="145"/>
      <c r="BB456" s="145"/>
      <c r="BC456" s="145"/>
      <c r="BD456" s="145"/>
      <c r="BE456" s="145"/>
      <c r="BF456" s="145"/>
      <c r="BG456" s="145"/>
      <c r="BH456" s="145"/>
      <c r="BI456" s="145"/>
    </row>
    <row r="457" spans="1:61" ht="12.75">
      <c r="A457" s="156"/>
      <c r="B457" s="157"/>
      <c r="C457" s="158" t="s">
        <v>456</v>
      </c>
      <c r="D457" s="159"/>
      <c r="E457" s="159"/>
      <c r="F457" s="159"/>
      <c r="G457" s="160"/>
      <c r="I457" s="161"/>
      <c r="K457" s="161"/>
      <c r="L457" s="162" t="s">
        <v>456</v>
      </c>
      <c r="O457" s="145"/>
      <c r="Z457" s="145"/>
      <c r="AA457" s="145"/>
      <c r="AB457" s="145"/>
      <c r="AC457" s="145"/>
      <c r="AD457" s="145"/>
      <c r="AE457" s="145"/>
      <c r="AF457" s="145"/>
      <c r="AG457" s="145"/>
      <c r="AH457" s="145"/>
      <c r="AI457" s="145"/>
      <c r="AJ457" s="145"/>
      <c r="AK457" s="145"/>
      <c r="AL457" s="145"/>
      <c r="AM457" s="145"/>
      <c r="AN457" s="145"/>
      <c r="AO457" s="145"/>
      <c r="AP457" s="145"/>
      <c r="AQ457" s="145"/>
      <c r="AR457" s="145"/>
      <c r="AS457" s="145"/>
      <c r="AT457" s="145"/>
      <c r="AU457" s="145"/>
      <c r="AV457" s="145"/>
      <c r="AW457" s="145"/>
      <c r="AX457" s="145"/>
      <c r="AY457" s="145"/>
      <c r="AZ457" s="145"/>
      <c r="BA457" s="145"/>
      <c r="BB457" s="145"/>
      <c r="BC457" s="145"/>
      <c r="BD457" s="145"/>
      <c r="BE457" s="145"/>
      <c r="BF457" s="145"/>
      <c r="BG457" s="145"/>
      <c r="BH457" s="145"/>
      <c r="BI457" s="145"/>
    </row>
    <row r="458" spans="1:61" ht="12.75">
      <c r="A458" s="156"/>
      <c r="B458" s="157"/>
      <c r="C458" s="158" t="s">
        <v>457</v>
      </c>
      <c r="D458" s="159"/>
      <c r="E458" s="159"/>
      <c r="F458" s="159"/>
      <c r="G458" s="160"/>
      <c r="I458" s="161"/>
      <c r="K458" s="161"/>
      <c r="L458" s="162" t="s">
        <v>457</v>
      </c>
      <c r="O458" s="145"/>
      <c r="Z458" s="145"/>
      <c r="AA458" s="145"/>
      <c r="AB458" s="145"/>
      <c r="AC458" s="145"/>
      <c r="AD458" s="145"/>
      <c r="AE458" s="145"/>
      <c r="AF458" s="145"/>
      <c r="AG458" s="145"/>
      <c r="AH458" s="145"/>
      <c r="AI458" s="145"/>
      <c r="AJ458" s="145"/>
      <c r="AK458" s="145"/>
      <c r="AL458" s="145"/>
      <c r="AM458" s="145"/>
      <c r="AN458" s="145"/>
      <c r="AO458" s="145"/>
      <c r="AP458" s="145"/>
      <c r="AQ458" s="145"/>
      <c r="AR458" s="145"/>
      <c r="AS458" s="145"/>
      <c r="AT458" s="145"/>
      <c r="AU458" s="145"/>
      <c r="AV458" s="145"/>
      <c r="AW458" s="145"/>
      <c r="AX458" s="145"/>
      <c r="AY458" s="145"/>
      <c r="AZ458" s="145"/>
      <c r="BA458" s="145"/>
      <c r="BB458" s="145"/>
      <c r="BC458" s="145"/>
      <c r="BD458" s="145"/>
      <c r="BE458" s="145"/>
      <c r="BF458" s="145"/>
      <c r="BG458" s="145"/>
      <c r="BH458" s="145"/>
      <c r="BI458" s="145"/>
    </row>
    <row r="459" spans="1:104" ht="12.75">
      <c r="A459" s="146">
        <v>75</v>
      </c>
      <c r="B459" s="147" t="s">
        <v>470</v>
      </c>
      <c r="C459" s="148" t="s">
        <v>471</v>
      </c>
      <c r="D459" s="149" t="s">
        <v>350</v>
      </c>
      <c r="E459" s="150">
        <v>1</v>
      </c>
      <c r="F459" s="151">
        <v>0</v>
      </c>
      <c r="G459" s="152">
        <f>E459*F459</f>
        <v>0</v>
      </c>
      <c r="H459" s="153">
        <v>0</v>
      </c>
      <c r="I459" s="154">
        <f>E459*H459</f>
        <v>0</v>
      </c>
      <c r="J459" s="153"/>
      <c r="K459" s="154">
        <f>E459*J459</f>
        <v>0</v>
      </c>
      <c r="O459" s="145"/>
      <c r="Z459" s="145"/>
      <c r="AA459" s="145">
        <v>12</v>
      </c>
      <c r="AB459" s="145">
        <v>0</v>
      </c>
      <c r="AC459" s="145">
        <v>78</v>
      </c>
      <c r="AD459" s="145"/>
      <c r="AE459" s="145"/>
      <c r="AF459" s="145"/>
      <c r="AG459" s="145"/>
      <c r="AH459" s="145"/>
      <c r="AI459" s="145"/>
      <c r="AJ459" s="145"/>
      <c r="AK459" s="145"/>
      <c r="AL459" s="145"/>
      <c r="AM459" s="145"/>
      <c r="AN459" s="145"/>
      <c r="AO459" s="145"/>
      <c r="AP459" s="145"/>
      <c r="AQ459" s="145"/>
      <c r="AR459" s="145"/>
      <c r="AS459" s="145"/>
      <c r="AT459" s="145"/>
      <c r="AU459" s="145"/>
      <c r="AV459" s="145"/>
      <c r="AW459" s="145"/>
      <c r="AX459" s="145"/>
      <c r="AY459" s="145"/>
      <c r="AZ459" s="155">
        <f>G459</f>
        <v>0</v>
      </c>
      <c r="BA459" s="145"/>
      <c r="BB459" s="145"/>
      <c r="BC459" s="145"/>
      <c r="BD459" s="145"/>
      <c r="BE459" s="145"/>
      <c r="BF459" s="145"/>
      <c r="BG459" s="145"/>
      <c r="BH459" s="145"/>
      <c r="BI459" s="145"/>
      <c r="CA459" s="145">
        <v>12</v>
      </c>
      <c r="CB459" s="145">
        <v>0</v>
      </c>
      <c r="CZ459" s="108">
        <v>2</v>
      </c>
    </row>
    <row r="460" spans="1:61" ht="12.75">
      <c r="A460" s="156"/>
      <c r="B460" s="157"/>
      <c r="C460" s="158" t="s">
        <v>472</v>
      </c>
      <c r="D460" s="159"/>
      <c r="E460" s="159"/>
      <c r="F460" s="159"/>
      <c r="G460" s="160"/>
      <c r="I460" s="161"/>
      <c r="K460" s="161"/>
      <c r="L460" s="162" t="s">
        <v>472</v>
      </c>
      <c r="O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45"/>
      <c r="AT460" s="145"/>
      <c r="AU460" s="145"/>
      <c r="AV460" s="145"/>
      <c r="AW460" s="145"/>
      <c r="AX460" s="145"/>
      <c r="AY460" s="145"/>
      <c r="AZ460" s="145"/>
      <c r="BA460" s="145"/>
      <c r="BB460" s="145"/>
      <c r="BC460" s="145"/>
      <c r="BD460" s="145"/>
      <c r="BE460" s="145"/>
      <c r="BF460" s="145"/>
      <c r="BG460" s="145"/>
      <c r="BH460" s="145"/>
      <c r="BI460" s="145"/>
    </row>
    <row r="461" spans="1:61" ht="22.5">
      <c r="A461" s="156"/>
      <c r="B461" s="157"/>
      <c r="C461" s="158" t="s">
        <v>473</v>
      </c>
      <c r="D461" s="159"/>
      <c r="E461" s="159"/>
      <c r="F461" s="159"/>
      <c r="G461" s="160"/>
      <c r="I461" s="161"/>
      <c r="K461" s="161"/>
      <c r="L461" s="162" t="s">
        <v>473</v>
      </c>
      <c r="O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45"/>
      <c r="AT461" s="145"/>
      <c r="AU461" s="145"/>
      <c r="AV461" s="145"/>
      <c r="AW461" s="145"/>
      <c r="AX461" s="145"/>
      <c r="AY461" s="145"/>
      <c r="AZ461" s="145"/>
      <c r="BA461" s="145"/>
      <c r="BB461" s="145"/>
      <c r="BC461" s="145"/>
      <c r="BD461" s="145"/>
      <c r="BE461" s="145"/>
      <c r="BF461" s="145"/>
      <c r="BG461" s="145"/>
      <c r="BH461" s="145"/>
      <c r="BI461" s="145"/>
    </row>
    <row r="462" spans="1:61" ht="12.75">
      <c r="A462" s="156"/>
      <c r="B462" s="157"/>
      <c r="C462" s="158" t="s">
        <v>474</v>
      </c>
      <c r="D462" s="159"/>
      <c r="E462" s="159"/>
      <c r="F462" s="159"/>
      <c r="G462" s="160"/>
      <c r="I462" s="161"/>
      <c r="K462" s="161"/>
      <c r="L462" s="162" t="s">
        <v>474</v>
      </c>
      <c r="O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45"/>
      <c r="AT462" s="145"/>
      <c r="AU462" s="145"/>
      <c r="AV462" s="145"/>
      <c r="AW462" s="145"/>
      <c r="AX462" s="145"/>
      <c r="AY462" s="145"/>
      <c r="AZ462" s="145"/>
      <c r="BA462" s="145"/>
      <c r="BB462" s="145"/>
      <c r="BC462" s="145"/>
      <c r="BD462" s="145"/>
      <c r="BE462" s="145"/>
      <c r="BF462" s="145"/>
      <c r="BG462" s="145"/>
      <c r="BH462" s="145"/>
      <c r="BI462" s="145"/>
    </row>
    <row r="463" spans="1:61" ht="12.75">
      <c r="A463" s="156"/>
      <c r="B463" s="157"/>
      <c r="C463" s="158" t="s">
        <v>475</v>
      </c>
      <c r="D463" s="159"/>
      <c r="E463" s="159"/>
      <c r="F463" s="159"/>
      <c r="G463" s="160"/>
      <c r="I463" s="161"/>
      <c r="K463" s="161"/>
      <c r="L463" s="162" t="s">
        <v>475</v>
      </c>
      <c r="O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45"/>
      <c r="AT463" s="145"/>
      <c r="AU463" s="145"/>
      <c r="AV463" s="145"/>
      <c r="AW463" s="145"/>
      <c r="AX463" s="145"/>
      <c r="AY463" s="145"/>
      <c r="AZ463" s="145"/>
      <c r="BA463" s="145"/>
      <c r="BB463" s="145"/>
      <c r="BC463" s="145"/>
      <c r="BD463" s="145"/>
      <c r="BE463" s="145"/>
      <c r="BF463" s="145"/>
      <c r="BG463" s="145"/>
      <c r="BH463" s="145"/>
      <c r="BI463" s="145"/>
    </row>
    <row r="464" spans="1:104" ht="12.75">
      <c r="A464" s="146">
        <v>76</v>
      </c>
      <c r="B464" s="147" t="s">
        <v>476</v>
      </c>
      <c r="C464" s="148" t="s">
        <v>477</v>
      </c>
      <c r="D464" s="149" t="s">
        <v>350</v>
      </c>
      <c r="E464" s="150">
        <v>3</v>
      </c>
      <c r="F464" s="151">
        <v>0</v>
      </c>
      <c r="G464" s="152">
        <f>E464*F464</f>
        <v>0</v>
      </c>
      <c r="H464" s="153">
        <v>0</v>
      </c>
      <c r="I464" s="154">
        <f>E464*H464</f>
        <v>0</v>
      </c>
      <c r="J464" s="153"/>
      <c r="K464" s="154">
        <f>E464*J464</f>
        <v>0</v>
      </c>
      <c r="O464" s="145"/>
      <c r="Z464" s="145"/>
      <c r="AA464" s="145">
        <v>12</v>
      </c>
      <c r="AB464" s="145">
        <v>0</v>
      </c>
      <c r="AC464" s="145">
        <v>79</v>
      </c>
      <c r="AD464" s="145"/>
      <c r="AE464" s="145"/>
      <c r="AF464" s="145"/>
      <c r="AG464" s="145"/>
      <c r="AH464" s="145"/>
      <c r="AI464" s="145"/>
      <c r="AJ464" s="145"/>
      <c r="AK464" s="145"/>
      <c r="AL464" s="145"/>
      <c r="AM464" s="145"/>
      <c r="AN464" s="145"/>
      <c r="AO464" s="145"/>
      <c r="AP464" s="145"/>
      <c r="AQ464" s="145"/>
      <c r="AR464" s="145"/>
      <c r="AS464" s="145"/>
      <c r="AT464" s="145"/>
      <c r="AU464" s="145"/>
      <c r="AV464" s="145"/>
      <c r="AW464" s="145"/>
      <c r="AX464" s="145"/>
      <c r="AY464" s="145"/>
      <c r="AZ464" s="155">
        <f>G464</f>
        <v>0</v>
      </c>
      <c r="BA464" s="145"/>
      <c r="BB464" s="145"/>
      <c r="BC464" s="145"/>
      <c r="BD464" s="145"/>
      <c r="BE464" s="145"/>
      <c r="BF464" s="145"/>
      <c r="BG464" s="145"/>
      <c r="BH464" s="145"/>
      <c r="BI464" s="145"/>
      <c r="CA464" s="145">
        <v>12</v>
      </c>
      <c r="CB464" s="145">
        <v>0</v>
      </c>
      <c r="CZ464" s="108">
        <v>2</v>
      </c>
    </row>
    <row r="465" spans="1:61" ht="12.75">
      <c r="A465" s="156"/>
      <c r="B465" s="157"/>
      <c r="C465" s="158" t="s">
        <v>478</v>
      </c>
      <c r="D465" s="159"/>
      <c r="E465" s="159"/>
      <c r="F465" s="159"/>
      <c r="G465" s="160"/>
      <c r="I465" s="161"/>
      <c r="K465" s="161"/>
      <c r="L465" s="162" t="s">
        <v>478</v>
      </c>
      <c r="O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45"/>
      <c r="AT465" s="145"/>
      <c r="AU465" s="145"/>
      <c r="AV465" s="145"/>
      <c r="AW465" s="145"/>
      <c r="AX465" s="145"/>
      <c r="AY465" s="145"/>
      <c r="AZ465" s="145"/>
      <c r="BA465" s="145"/>
      <c r="BB465" s="145"/>
      <c r="BC465" s="145"/>
      <c r="BD465" s="145"/>
      <c r="BE465" s="145"/>
      <c r="BF465" s="145"/>
      <c r="BG465" s="145"/>
      <c r="BH465" s="145"/>
      <c r="BI465" s="145"/>
    </row>
    <row r="466" spans="1:61" ht="12.75">
      <c r="A466" s="156"/>
      <c r="B466" s="157"/>
      <c r="C466" s="158" t="s">
        <v>479</v>
      </c>
      <c r="D466" s="159"/>
      <c r="E466" s="159"/>
      <c r="F466" s="159"/>
      <c r="G466" s="160"/>
      <c r="I466" s="161"/>
      <c r="K466" s="161"/>
      <c r="L466" s="162" t="s">
        <v>479</v>
      </c>
      <c r="O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45"/>
      <c r="AT466" s="145"/>
      <c r="AU466" s="145"/>
      <c r="AV466" s="145"/>
      <c r="AW466" s="145"/>
      <c r="AX466" s="145"/>
      <c r="AY466" s="145"/>
      <c r="AZ466" s="145"/>
      <c r="BA466" s="145"/>
      <c r="BB466" s="145"/>
      <c r="BC466" s="145"/>
      <c r="BD466" s="145"/>
      <c r="BE466" s="145"/>
      <c r="BF466" s="145"/>
      <c r="BG466" s="145"/>
      <c r="BH466" s="145"/>
      <c r="BI466" s="145"/>
    </row>
    <row r="467" spans="1:61" ht="12.75">
      <c r="A467" s="156"/>
      <c r="B467" s="157"/>
      <c r="C467" s="158" t="s">
        <v>480</v>
      </c>
      <c r="D467" s="159"/>
      <c r="E467" s="159"/>
      <c r="F467" s="159"/>
      <c r="G467" s="160"/>
      <c r="I467" s="161"/>
      <c r="K467" s="161"/>
      <c r="L467" s="162" t="s">
        <v>480</v>
      </c>
      <c r="O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45"/>
      <c r="AT467" s="145"/>
      <c r="AU467" s="145"/>
      <c r="AV467" s="145"/>
      <c r="AW467" s="145"/>
      <c r="AX467" s="145"/>
      <c r="AY467" s="145"/>
      <c r="AZ467" s="145"/>
      <c r="BA467" s="145"/>
      <c r="BB467" s="145"/>
      <c r="BC467" s="145"/>
      <c r="BD467" s="145"/>
      <c r="BE467" s="145"/>
      <c r="BF467" s="145"/>
      <c r="BG467" s="145"/>
      <c r="BH467" s="145"/>
      <c r="BI467" s="145"/>
    </row>
    <row r="468" spans="1:61" ht="12.75">
      <c r="A468" s="156"/>
      <c r="B468" s="157"/>
      <c r="C468" s="158" t="s">
        <v>481</v>
      </c>
      <c r="D468" s="159"/>
      <c r="E468" s="159"/>
      <c r="F468" s="159"/>
      <c r="G468" s="160"/>
      <c r="I468" s="161"/>
      <c r="K468" s="161"/>
      <c r="L468" s="162" t="s">
        <v>481</v>
      </c>
      <c r="O468" s="145"/>
      <c r="Z468" s="145"/>
      <c r="AA468" s="145"/>
      <c r="AB468" s="145"/>
      <c r="AC468" s="145"/>
      <c r="AD468" s="145"/>
      <c r="AE468" s="145"/>
      <c r="AF468" s="145"/>
      <c r="AG468" s="145"/>
      <c r="AH468" s="145"/>
      <c r="AI468" s="145"/>
      <c r="AJ468" s="145"/>
      <c r="AK468" s="145"/>
      <c r="AL468" s="145"/>
      <c r="AM468" s="145"/>
      <c r="AN468" s="145"/>
      <c r="AO468" s="145"/>
      <c r="AP468" s="145"/>
      <c r="AQ468" s="145"/>
      <c r="AR468" s="145"/>
      <c r="AS468" s="145"/>
      <c r="AT468" s="145"/>
      <c r="AU468" s="145"/>
      <c r="AV468" s="145"/>
      <c r="AW468" s="145"/>
      <c r="AX468" s="145"/>
      <c r="AY468" s="145"/>
      <c r="AZ468" s="145"/>
      <c r="BA468" s="145"/>
      <c r="BB468" s="145"/>
      <c r="BC468" s="145"/>
      <c r="BD468" s="145"/>
      <c r="BE468" s="145"/>
      <c r="BF468" s="145"/>
      <c r="BG468" s="145"/>
      <c r="BH468" s="145"/>
      <c r="BI468" s="145"/>
    </row>
    <row r="469" spans="1:61" ht="22.5">
      <c r="A469" s="156"/>
      <c r="B469" s="157"/>
      <c r="C469" s="158" t="s">
        <v>482</v>
      </c>
      <c r="D469" s="159"/>
      <c r="E469" s="159"/>
      <c r="F469" s="159"/>
      <c r="G469" s="160"/>
      <c r="I469" s="161"/>
      <c r="K469" s="161"/>
      <c r="L469" s="162" t="s">
        <v>482</v>
      </c>
      <c r="O469" s="145"/>
      <c r="Z469" s="145"/>
      <c r="AA469" s="145"/>
      <c r="AB469" s="145"/>
      <c r="AC469" s="145"/>
      <c r="AD469" s="145"/>
      <c r="AE469" s="145"/>
      <c r="AF469" s="145"/>
      <c r="AG469" s="145"/>
      <c r="AH469" s="145"/>
      <c r="AI469" s="145"/>
      <c r="AJ469" s="145"/>
      <c r="AK469" s="145"/>
      <c r="AL469" s="145"/>
      <c r="AM469" s="145"/>
      <c r="AN469" s="145"/>
      <c r="AO469" s="145"/>
      <c r="AP469" s="145"/>
      <c r="AQ469" s="145"/>
      <c r="AR469" s="145"/>
      <c r="AS469" s="145"/>
      <c r="AT469" s="145"/>
      <c r="AU469" s="145"/>
      <c r="AV469" s="145"/>
      <c r="AW469" s="145"/>
      <c r="AX469" s="145"/>
      <c r="AY469" s="145"/>
      <c r="AZ469" s="145"/>
      <c r="BA469" s="145"/>
      <c r="BB469" s="145"/>
      <c r="BC469" s="145"/>
      <c r="BD469" s="145"/>
      <c r="BE469" s="145"/>
      <c r="BF469" s="145"/>
      <c r="BG469" s="145"/>
      <c r="BH469" s="145"/>
      <c r="BI469" s="145"/>
    </row>
    <row r="470" spans="1:61" ht="22.5">
      <c r="A470" s="156"/>
      <c r="B470" s="157"/>
      <c r="C470" s="158" t="s">
        <v>483</v>
      </c>
      <c r="D470" s="159"/>
      <c r="E470" s="159"/>
      <c r="F470" s="159"/>
      <c r="G470" s="160"/>
      <c r="I470" s="161"/>
      <c r="K470" s="161"/>
      <c r="L470" s="162" t="s">
        <v>483</v>
      </c>
      <c r="O470" s="145"/>
      <c r="Z470" s="145"/>
      <c r="AA470" s="145"/>
      <c r="AB470" s="145"/>
      <c r="AC470" s="145"/>
      <c r="AD470" s="145"/>
      <c r="AE470" s="145"/>
      <c r="AF470" s="145"/>
      <c r="AG470" s="145"/>
      <c r="AH470" s="145"/>
      <c r="AI470" s="145"/>
      <c r="AJ470" s="145"/>
      <c r="AK470" s="145"/>
      <c r="AL470" s="145"/>
      <c r="AM470" s="145"/>
      <c r="AN470" s="145"/>
      <c r="AO470" s="145"/>
      <c r="AP470" s="145"/>
      <c r="AQ470" s="145"/>
      <c r="AR470" s="145"/>
      <c r="AS470" s="145"/>
      <c r="AT470" s="145"/>
      <c r="AU470" s="145"/>
      <c r="AV470" s="145"/>
      <c r="AW470" s="145"/>
      <c r="AX470" s="145"/>
      <c r="AY470" s="145"/>
      <c r="AZ470" s="145"/>
      <c r="BA470" s="145"/>
      <c r="BB470" s="145"/>
      <c r="BC470" s="145"/>
      <c r="BD470" s="145"/>
      <c r="BE470" s="145"/>
      <c r="BF470" s="145"/>
      <c r="BG470" s="145"/>
      <c r="BH470" s="145"/>
      <c r="BI470" s="145"/>
    </row>
    <row r="471" spans="1:61" ht="12.75">
      <c r="A471" s="156"/>
      <c r="B471" s="157"/>
      <c r="C471" s="158" t="s">
        <v>484</v>
      </c>
      <c r="D471" s="159"/>
      <c r="E471" s="159"/>
      <c r="F471" s="159"/>
      <c r="G471" s="160"/>
      <c r="I471" s="161"/>
      <c r="K471" s="161"/>
      <c r="L471" s="162" t="s">
        <v>484</v>
      </c>
      <c r="O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45"/>
      <c r="AT471" s="145"/>
      <c r="AU471" s="145"/>
      <c r="AV471" s="145"/>
      <c r="AW471" s="145"/>
      <c r="AX471" s="145"/>
      <c r="AY471" s="145"/>
      <c r="AZ471" s="145"/>
      <c r="BA471" s="145"/>
      <c r="BB471" s="145"/>
      <c r="BC471" s="145"/>
      <c r="BD471" s="145"/>
      <c r="BE471" s="145"/>
      <c r="BF471" s="145"/>
      <c r="BG471" s="145"/>
      <c r="BH471" s="145"/>
      <c r="BI471" s="145"/>
    </row>
    <row r="472" spans="1:61" ht="12.75">
      <c r="A472" s="156"/>
      <c r="B472" s="157"/>
      <c r="C472" s="158" t="s">
        <v>485</v>
      </c>
      <c r="D472" s="159"/>
      <c r="E472" s="159"/>
      <c r="F472" s="159"/>
      <c r="G472" s="160"/>
      <c r="I472" s="161"/>
      <c r="K472" s="161"/>
      <c r="L472" s="162" t="s">
        <v>485</v>
      </c>
      <c r="O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45"/>
      <c r="AT472" s="145"/>
      <c r="AU472" s="145"/>
      <c r="AV472" s="145"/>
      <c r="AW472" s="145"/>
      <c r="AX472" s="145"/>
      <c r="AY472" s="145"/>
      <c r="AZ472" s="145"/>
      <c r="BA472" s="145"/>
      <c r="BB472" s="145"/>
      <c r="BC472" s="145"/>
      <c r="BD472" s="145"/>
      <c r="BE472" s="145"/>
      <c r="BF472" s="145"/>
      <c r="BG472" s="145"/>
      <c r="BH472" s="145"/>
      <c r="BI472" s="145"/>
    </row>
    <row r="473" spans="1:61" ht="22.5">
      <c r="A473" s="156"/>
      <c r="B473" s="157"/>
      <c r="C473" s="158" t="s">
        <v>486</v>
      </c>
      <c r="D473" s="159"/>
      <c r="E473" s="159"/>
      <c r="F473" s="159"/>
      <c r="G473" s="160"/>
      <c r="I473" s="161"/>
      <c r="K473" s="161"/>
      <c r="L473" s="162" t="s">
        <v>486</v>
      </c>
      <c r="O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45"/>
      <c r="AT473" s="145"/>
      <c r="AU473" s="145"/>
      <c r="AV473" s="145"/>
      <c r="AW473" s="145"/>
      <c r="AX473" s="145"/>
      <c r="AY473" s="145"/>
      <c r="AZ473" s="145"/>
      <c r="BA473" s="145"/>
      <c r="BB473" s="145"/>
      <c r="BC473" s="145"/>
      <c r="BD473" s="145"/>
      <c r="BE473" s="145"/>
      <c r="BF473" s="145"/>
      <c r="BG473" s="145"/>
      <c r="BH473" s="145"/>
      <c r="BI473" s="145"/>
    </row>
    <row r="474" spans="1:61" ht="12.75">
      <c r="A474" s="156"/>
      <c r="B474" s="157"/>
      <c r="C474" s="158" t="s">
        <v>487</v>
      </c>
      <c r="D474" s="159"/>
      <c r="E474" s="159"/>
      <c r="F474" s="159"/>
      <c r="G474" s="160"/>
      <c r="I474" s="161"/>
      <c r="K474" s="161"/>
      <c r="L474" s="162" t="s">
        <v>487</v>
      </c>
      <c r="O474" s="145"/>
      <c r="Z474" s="145"/>
      <c r="AA474" s="145"/>
      <c r="AB474" s="145"/>
      <c r="AC474" s="145"/>
      <c r="AD474" s="145"/>
      <c r="AE474" s="145"/>
      <c r="AF474" s="145"/>
      <c r="AG474" s="145"/>
      <c r="AH474" s="145"/>
      <c r="AI474" s="145"/>
      <c r="AJ474" s="145"/>
      <c r="AK474" s="145"/>
      <c r="AL474" s="145"/>
      <c r="AM474" s="145"/>
      <c r="AN474" s="145"/>
      <c r="AO474" s="145"/>
      <c r="AP474" s="145"/>
      <c r="AQ474" s="145"/>
      <c r="AR474" s="145"/>
      <c r="AS474" s="145"/>
      <c r="AT474" s="145"/>
      <c r="AU474" s="145"/>
      <c r="AV474" s="145"/>
      <c r="AW474" s="145"/>
      <c r="AX474" s="145"/>
      <c r="AY474" s="145"/>
      <c r="AZ474" s="145"/>
      <c r="BA474" s="145"/>
      <c r="BB474" s="145"/>
      <c r="BC474" s="145"/>
      <c r="BD474" s="145"/>
      <c r="BE474" s="145"/>
      <c r="BF474" s="145"/>
      <c r="BG474" s="145"/>
      <c r="BH474" s="145"/>
      <c r="BI474" s="145"/>
    </row>
    <row r="475" spans="1:61" ht="12.75">
      <c r="A475" s="156"/>
      <c r="B475" s="157"/>
      <c r="C475" s="158" t="s">
        <v>488</v>
      </c>
      <c r="D475" s="159"/>
      <c r="E475" s="159"/>
      <c r="F475" s="159"/>
      <c r="G475" s="160"/>
      <c r="I475" s="161"/>
      <c r="K475" s="161"/>
      <c r="L475" s="162" t="s">
        <v>488</v>
      </c>
      <c r="O475" s="145"/>
      <c r="Z475" s="145"/>
      <c r="AA475" s="145"/>
      <c r="AB475" s="145"/>
      <c r="AC475" s="145"/>
      <c r="AD475" s="145"/>
      <c r="AE475" s="145"/>
      <c r="AF475" s="145"/>
      <c r="AG475" s="145"/>
      <c r="AH475" s="145"/>
      <c r="AI475" s="145"/>
      <c r="AJ475" s="145"/>
      <c r="AK475" s="145"/>
      <c r="AL475" s="145"/>
      <c r="AM475" s="145"/>
      <c r="AN475" s="145"/>
      <c r="AO475" s="145"/>
      <c r="AP475" s="145"/>
      <c r="AQ475" s="145"/>
      <c r="AR475" s="145"/>
      <c r="AS475" s="145"/>
      <c r="AT475" s="145"/>
      <c r="AU475" s="145"/>
      <c r="AV475" s="145"/>
      <c r="AW475" s="145"/>
      <c r="AX475" s="145"/>
      <c r="AY475" s="145"/>
      <c r="AZ475" s="145"/>
      <c r="BA475" s="145"/>
      <c r="BB475" s="145"/>
      <c r="BC475" s="145"/>
      <c r="BD475" s="145"/>
      <c r="BE475" s="145"/>
      <c r="BF475" s="145"/>
      <c r="BG475" s="145"/>
      <c r="BH475" s="145"/>
      <c r="BI475" s="145"/>
    </row>
    <row r="476" spans="1:61" ht="12.75">
      <c r="A476" s="156"/>
      <c r="B476" s="157"/>
      <c r="C476" s="158" t="s">
        <v>489</v>
      </c>
      <c r="D476" s="159"/>
      <c r="E476" s="159"/>
      <c r="F476" s="159"/>
      <c r="G476" s="160"/>
      <c r="I476" s="161"/>
      <c r="K476" s="161"/>
      <c r="L476" s="162" t="s">
        <v>489</v>
      </c>
      <c r="O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45"/>
      <c r="AT476" s="145"/>
      <c r="AU476" s="145"/>
      <c r="AV476" s="145"/>
      <c r="AW476" s="145"/>
      <c r="AX476" s="145"/>
      <c r="AY476" s="145"/>
      <c r="AZ476" s="145"/>
      <c r="BA476" s="145"/>
      <c r="BB476" s="145"/>
      <c r="BC476" s="145"/>
      <c r="BD476" s="145"/>
      <c r="BE476" s="145"/>
      <c r="BF476" s="145"/>
      <c r="BG476" s="145"/>
      <c r="BH476" s="145"/>
      <c r="BI476" s="145"/>
    </row>
    <row r="477" spans="1:104" ht="12.75">
      <c r="A477" s="146">
        <v>77</v>
      </c>
      <c r="B477" s="147" t="s">
        <v>490</v>
      </c>
      <c r="C477" s="148" t="s">
        <v>491</v>
      </c>
      <c r="D477" s="149" t="s">
        <v>350</v>
      </c>
      <c r="E477" s="150">
        <v>1</v>
      </c>
      <c r="F477" s="151">
        <v>0</v>
      </c>
      <c r="G477" s="152">
        <f>E477*F477</f>
        <v>0</v>
      </c>
      <c r="H477" s="153">
        <v>0</v>
      </c>
      <c r="I477" s="154">
        <f>E477*H477</f>
        <v>0</v>
      </c>
      <c r="J477" s="153"/>
      <c r="K477" s="154">
        <f>E477*J477</f>
        <v>0</v>
      </c>
      <c r="O477" s="145"/>
      <c r="Z477" s="145"/>
      <c r="AA477" s="145">
        <v>12</v>
      </c>
      <c r="AB477" s="145">
        <v>0</v>
      </c>
      <c r="AC477" s="145">
        <v>80</v>
      </c>
      <c r="AD477" s="145"/>
      <c r="AE477" s="145"/>
      <c r="AF477" s="145"/>
      <c r="AG477" s="145"/>
      <c r="AH477" s="145"/>
      <c r="AI477" s="145"/>
      <c r="AJ477" s="145"/>
      <c r="AK477" s="145"/>
      <c r="AL477" s="145"/>
      <c r="AM477" s="145"/>
      <c r="AN477" s="145"/>
      <c r="AO477" s="145"/>
      <c r="AP477" s="145"/>
      <c r="AQ477" s="145"/>
      <c r="AR477" s="145"/>
      <c r="AS477" s="145"/>
      <c r="AT477" s="145"/>
      <c r="AU477" s="145"/>
      <c r="AV477" s="145"/>
      <c r="AW477" s="145"/>
      <c r="AX477" s="145"/>
      <c r="AY477" s="145"/>
      <c r="AZ477" s="155">
        <f>G477</f>
        <v>0</v>
      </c>
      <c r="BA477" s="145"/>
      <c r="BB477" s="145"/>
      <c r="BC477" s="145"/>
      <c r="BD477" s="145"/>
      <c r="BE477" s="145"/>
      <c r="BF477" s="145"/>
      <c r="BG477" s="145"/>
      <c r="BH477" s="145"/>
      <c r="BI477" s="145"/>
      <c r="CA477" s="145">
        <v>12</v>
      </c>
      <c r="CB477" s="145">
        <v>0</v>
      </c>
      <c r="CZ477" s="108">
        <v>2</v>
      </c>
    </row>
    <row r="478" spans="1:61" ht="12.75">
      <c r="A478" s="156"/>
      <c r="B478" s="157"/>
      <c r="C478" s="158" t="s">
        <v>478</v>
      </c>
      <c r="D478" s="159"/>
      <c r="E478" s="159"/>
      <c r="F478" s="159"/>
      <c r="G478" s="160"/>
      <c r="I478" s="161"/>
      <c r="K478" s="161"/>
      <c r="L478" s="162" t="s">
        <v>478</v>
      </c>
      <c r="O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45"/>
      <c r="AT478" s="145"/>
      <c r="AU478" s="145"/>
      <c r="AV478" s="145"/>
      <c r="AW478" s="145"/>
      <c r="AX478" s="145"/>
      <c r="AY478" s="145"/>
      <c r="AZ478" s="145"/>
      <c r="BA478" s="145"/>
      <c r="BB478" s="145"/>
      <c r="BC478" s="145"/>
      <c r="BD478" s="145"/>
      <c r="BE478" s="145"/>
      <c r="BF478" s="145"/>
      <c r="BG478" s="145"/>
      <c r="BH478" s="145"/>
      <c r="BI478" s="145"/>
    </row>
    <row r="479" spans="1:61" ht="12.75">
      <c r="A479" s="156"/>
      <c r="B479" s="157"/>
      <c r="C479" s="158" t="s">
        <v>479</v>
      </c>
      <c r="D479" s="159"/>
      <c r="E479" s="159"/>
      <c r="F479" s="159"/>
      <c r="G479" s="160"/>
      <c r="I479" s="161"/>
      <c r="K479" s="161"/>
      <c r="L479" s="162" t="s">
        <v>479</v>
      </c>
      <c r="O479" s="145"/>
      <c r="Z479" s="145"/>
      <c r="AA479" s="145"/>
      <c r="AB479" s="145"/>
      <c r="AC479" s="145"/>
      <c r="AD479" s="145"/>
      <c r="AE479" s="145"/>
      <c r="AF479" s="145"/>
      <c r="AG479" s="145"/>
      <c r="AH479" s="145"/>
      <c r="AI479" s="145"/>
      <c r="AJ479" s="145"/>
      <c r="AK479" s="145"/>
      <c r="AL479" s="145"/>
      <c r="AM479" s="145"/>
      <c r="AN479" s="145"/>
      <c r="AO479" s="145"/>
      <c r="AP479" s="145"/>
      <c r="AQ479" s="145"/>
      <c r="AR479" s="145"/>
      <c r="AS479" s="145"/>
      <c r="AT479" s="145"/>
      <c r="AU479" s="145"/>
      <c r="AV479" s="145"/>
      <c r="AW479" s="145"/>
      <c r="AX479" s="145"/>
      <c r="AY479" s="145"/>
      <c r="AZ479" s="145"/>
      <c r="BA479" s="145"/>
      <c r="BB479" s="145"/>
      <c r="BC479" s="145"/>
      <c r="BD479" s="145"/>
      <c r="BE479" s="145"/>
      <c r="BF479" s="145"/>
      <c r="BG479" s="145"/>
      <c r="BH479" s="145"/>
      <c r="BI479" s="145"/>
    </row>
    <row r="480" spans="1:61" ht="12.75">
      <c r="A480" s="156"/>
      <c r="B480" s="157"/>
      <c r="C480" s="158" t="s">
        <v>480</v>
      </c>
      <c r="D480" s="159"/>
      <c r="E480" s="159"/>
      <c r="F480" s="159"/>
      <c r="G480" s="160"/>
      <c r="I480" s="161"/>
      <c r="K480" s="161"/>
      <c r="L480" s="162" t="s">
        <v>480</v>
      </c>
      <c r="O480" s="145"/>
      <c r="Z480" s="145"/>
      <c r="AA480" s="145"/>
      <c r="AB480" s="145"/>
      <c r="AC480" s="145"/>
      <c r="AD480" s="145"/>
      <c r="AE480" s="145"/>
      <c r="AF480" s="145"/>
      <c r="AG480" s="145"/>
      <c r="AH480" s="145"/>
      <c r="AI480" s="145"/>
      <c r="AJ480" s="145"/>
      <c r="AK480" s="145"/>
      <c r="AL480" s="145"/>
      <c r="AM480" s="145"/>
      <c r="AN480" s="145"/>
      <c r="AO480" s="145"/>
      <c r="AP480" s="145"/>
      <c r="AQ480" s="145"/>
      <c r="AR480" s="145"/>
      <c r="AS480" s="145"/>
      <c r="AT480" s="145"/>
      <c r="AU480" s="145"/>
      <c r="AV480" s="145"/>
      <c r="AW480" s="145"/>
      <c r="AX480" s="145"/>
      <c r="AY480" s="145"/>
      <c r="AZ480" s="145"/>
      <c r="BA480" s="145"/>
      <c r="BB480" s="145"/>
      <c r="BC480" s="145"/>
      <c r="BD480" s="145"/>
      <c r="BE480" s="145"/>
      <c r="BF480" s="145"/>
      <c r="BG480" s="145"/>
      <c r="BH480" s="145"/>
      <c r="BI480" s="145"/>
    </row>
    <row r="481" spans="1:61" ht="12.75">
      <c r="A481" s="156"/>
      <c r="B481" s="157"/>
      <c r="C481" s="158" t="s">
        <v>481</v>
      </c>
      <c r="D481" s="159"/>
      <c r="E481" s="159"/>
      <c r="F481" s="159"/>
      <c r="G481" s="160"/>
      <c r="I481" s="161"/>
      <c r="K481" s="161"/>
      <c r="L481" s="162" t="s">
        <v>481</v>
      </c>
      <c r="O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5"/>
      <c r="AY481" s="145"/>
      <c r="AZ481" s="145"/>
      <c r="BA481" s="145"/>
      <c r="BB481" s="145"/>
      <c r="BC481" s="145"/>
      <c r="BD481" s="145"/>
      <c r="BE481" s="145"/>
      <c r="BF481" s="145"/>
      <c r="BG481" s="145"/>
      <c r="BH481" s="145"/>
      <c r="BI481" s="145"/>
    </row>
    <row r="482" spans="1:61" ht="22.5">
      <c r="A482" s="156"/>
      <c r="B482" s="157"/>
      <c r="C482" s="158" t="s">
        <v>482</v>
      </c>
      <c r="D482" s="159"/>
      <c r="E482" s="159"/>
      <c r="F482" s="159"/>
      <c r="G482" s="160"/>
      <c r="I482" s="161"/>
      <c r="K482" s="161"/>
      <c r="L482" s="162" t="s">
        <v>482</v>
      </c>
      <c r="O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5"/>
      <c r="AY482" s="145"/>
      <c r="AZ482" s="145"/>
      <c r="BA482" s="145"/>
      <c r="BB482" s="145"/>
      <c r="BC482" s="145"/>
      <c r="BD482" s="145"/>
      <c r="BE482" s="145"/>
      <c r="BF482" s="145"/>
      <c r="BG482" s="145"/>
      <c r="BH482" s="145"/>
      <c r="BI482" s="145"/>
    </row>
    <row r="483" spans="1:61" ht="22.5">
      <c r="A483" s="156"/>
      <c r="B483" s="157"/>
      <c r="C483" s="158" t="s">
        <v>483</v>
      </c>
      <c r="D483" s="159"/>
      <c r="E483" s="159"/>
      <c r="F483" s="159"/>
      <c r="G483" s="160"/>
      <c r="I483" s="161"/>
      <c r="K483" s="161"/>
      <c r="L483" s="162" t="s">
        <v>483</v>
      </c>
      <c r="O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5"/>
      <c r="AY483" s="145"/>
      <c r="AZ483" s="145"/>
      <c r="BA483" s="145"/>
      <c r="BB483" s="145"/>
      <c r="BC483" s="145"/>
      <c r="BD483" s="145"/>
      <c r="BE483" s="145"/>
      <c r="BF483" s="145"/>
      <c r="BG483" s="145"/>
      <c r="BH483" s="145"/>
      <c r="BI483" s="145"/>
    </row>
    <row r="484" spans="1:61" ht="12.75">
      <c r="A484" s="156"/>
      <c r="B484" s="157"/>
      <c r="C484" s="158" t="s">
        <v>484</v>
      </c>
      <c r="D484" s="159"/>
      <c r="E484" s="159"/>
      <c r="F484" s="159"/>
      <c r="G484" s="160"/>
      <c r="I484" s="161"/>
      <c r="K484" s="161"/>
      <c r="L484" s="162" t="s">
        <v>484</v>
      </c>
      <c r="O484" s="145"/>
      <c r="Z484" s="145"/>
      <c r="AA484" s="145"/>
      <c r="AB484" s="145"/>
      <c r="AC484" s="145"/>
      <c r="AD484" s="145"/>
      <c r="AE484" s="145"/>
      <c r="AF484" s="145"/>
      <c r="AG484" s="145"/>
      <c r="AH484" s="145"/>
      <c r="AI484" s="145"/>
      <c r="AJ484" s="145"/>
      <c r="AK484" s="145"/>
      <c r="AL484" s="145"/>
      <c r="AM484" s="145"/>
      <c r="AN484" s="145"/>
      <c r="AO484" s="145"/>
      <c r="AP484" s="145"/>
      <c r="AQ484" s="145"/>
      <c r="AR484" s="145"/>
      <c r="AS484" s="145"/>
      <c r="AT484" s="145"/>
      <c r="AU484" s="145"/>
      <c r="AV484" s="145"/>
      <c r="AW484" s="145"/>
      <c r="AX484" s="145"/>
      <c r="AY484" s="145"/>
      <c r="AZ484" s="145"/>
      <c r="BA484" s="145"/>
      <c r="BB484" s="145"/>
      <c r="BC484" s="145"/>
      <c r="BD484" s="145"/>
      <c r="BE484" s="145"/>
      <c r="BF484" s="145"/>
      <c r="BG484" s="145"/>
      <c r="BH484" s="145"/>
      <c r="BI484" s="145"/>
    </row>
    <row r="485" spans="1:61" ht="12.75">
      <c r="A485" s="156"/>
      <c r="B485" s="157"/>
      <c r="C485" s="158" t="s">
        <v>485</v>
      </c>
      <c r="D485" s="159"/>
      <c r="E485" s="159"/>
      <c r="F485" s="159"/>
      <c r="G485" s="160"/>
      <c r="I485" s="161"/>
      <c r="K485" s="161"/>
      <c r="L485" s="162" t="s">
        <v>485</v>
      </c>
      <c r="O485" s="145"/>
      <c r="Z485" s="145"/>
      <c r="AA485" s="145"/>
      <c r="AB485" s="145"/>
      <c r="AC485" s="145"/>
      <c r="AD485" s="145"/>
      <c r="AE485" s="145"/>
      <c r="AF485" s="145"/>
      <c r="AG485" s="145"/>
      <c r="AH485" s="145"/>
      <c r="AI485" s="145"/>
      <c r="AJ485" s="145"/>
      <c r="AK485" s="145"/>
      <c r="AL485" s="145"/>
      <c r="AM485" s="145"/>
      <c r="AN485" s="145"/>
      <c r="AO485" s="145"/>
      <c r="AP485" s="145"/>
      <c r="AQ485" s="145"/>
      <c r="AR485" s="145"/>
      <c r="AS485" s="145"/>
      <c r="AT485" s="145"/>
      <c r="AU485" s="145"/>
      <c r="AV485" s="145"/>
      <c r="AW485" s="145"/>
      <c r="AX485" s="145"/>
      <c r="AY485" s="145"/>
      <c r="AZ485" s="145"/>
      <c r="BA485" s="145"/>
      <c r="BB485" s="145"/>
      <c r="BC485" s="145"/>
      <c r="BD485" s="145"/>
      <c r="BE485" s="145"/>
      <c r="BF485" s="145"/>
      <c r="BG485" s="145"/>
      <c r="BH485" s="145"/>
      <c r="BI485" s="145"/>
    </row>
    <row r="486" spans="1:61" ht="22.5">
      <c r="A486" s="156"/>
      <c r="B486" s="157"/>
      <c r="C486" s="158" t="s">
        <v>486</v>
      </c>
      <c r="D486" s="159"/>
      <c r="E486" s="159"/>
      <c r="F486" s="159"/>
      <c r="G486" s="160"/>
      <c r="I486" s="161"/>
      <c r="K486" s="161"/>
      <c r="L486" s="162" t="s">
        <v>486</v>
      </c>
      <c r="O486" s="145"/>
      <c r="Z486" s="145"/>
      <c r="AA486" s="145"/>
      <c r="AB486" s="145"/>
      <c r="AC486" s="145"/>
      <c r="AD486" s="145"/>
      <c r="AE486" s="145"/>
      <c r="AF486" s="145"/>
      <c r="AG486" s="145"/>
      <c r="AH486" s="145"/>
      <c r="AI486" s="145"/>
      <c r="AJ486" s="145"/>
      <c r="AK486" s="145"/>
      <c r="AL486" s="145"/>
      <c r="AM486" s="145"/>
      <c r="AN486" s="145"/>
      <c r="AO486" s="145"/>
      <c r="AP486" s="145"/>
      <c r="AQ486" s="145"/>
      <c r="AR486" s="145"/>
      <c r="AS486" s="145"/>
      <c r="AT486" s="145"/>
      <c r="AU486" s="145"/>
      <c r="AV486" s="145"/>
      <c r="AW486" s="145"/>
      <c r="AX486" s="145"/>
      <c r="AY486" s="145"/>
      <c r="AZ486" s="145"/>
      <c r="BA486" s="145"/>
      <c r="BB486" s="145"/>
      <c r="BC486" s="145"/>
      <c r="BD486" s="145"/>
      <c r="BE486" s="145"/>
      <c r="BF486" s="145"/>
      <c r="BG486" s="145"/>
      <c r="BH486" s="145"/>
      <c r="BI486" s="145"/>
    </row>
    <row r="487" spans="1:61" ht="12.75">
      <c r="A487" s="156"/>
      <c r="B487" s="157"/>
      <c r="C487" s="158" t="s">
        <v>487</v>
      </c>
      <c r="D487" s="159"/>
      <c r="E487" s="159"/>
      <c r="F487" s="159"/>
      <c r="G487" s="160"/>
      <c r="I487" s="161"/>
      <c r="K487" s="161"/>
      <c r="L487" s="162" t="s">
        <v>487</v>
      </c>
      <c r="O487" s="145"/>
      <c r="Z487" s="145"/>
      <c r="AA487" s="145"/>
      <c r="AB487" s="145"/>
      <c r="AC487" s="145"/>
      <c r="AD487" s="145"/>
      <c r="AE487" s="145"/>
      <c r="AF487" s="145"/>
      <c r="AG487" s="145"/>
      <c r="AH487" s="145"/>
      <c r="AI487" s="145"/>
      <c r="AJ487" s="145"/>
      <c r="AK487" s="145"/>
      <c r="AL487" s="145"/>
      <c r="AM487" s="145"/>
      <c r="AN487" s="145"/>
      <c r="AO487" s="145"/>
      <c r="AP487" s="145"/>
      <c r="AQ487" s="145"/>
      <c r="AR487" s="145"/>
      <c r="AS487" s="145"/>
      <c r="AT487" s="145"/>
      <c r="AU487" s="145"/>
      <c r="AV487" s="145"/>
      <c r="AW487" s="145"/>
      <c r="AX487" s="145"/>
      <c r="AY487" s="145"/>
      <c r="AZ487" s="145"/>
      <c r="BA487" s="145"/>
      <c r="BB487" s="145"/>
      <c r="BC487" s="145"/>
      <c r="BD487" s="145"/>
      <c r="BE487" s="145"/>
      <c r="BF487" s="145"/>
      <c r="BG487" s="145"/>
      <c r="BH487" s="145"/>
      <c r="BI487" s="145"/>
    </row>
    <row r="488" spans="1:61" ht="12.75">
      <c r="A488" s="156"/>
      <c r="B488" s="157"/>
      <c r="C488" s="158" t="s">
        <v>488</v>
      </c>
      <c r="D488" s="159"/>
      <c r="E488" s="159"/>
      <c r="F488" s="159"/>
      <c r="G488" s="160"/>
      <c r="I488" s="161"/>
      <c r="K488" s="161"/>
      <c r="L488" s="162" t="s">
        <v>488</v>
      </c>
      <c r="O488" s="145"/>
      <c r="Z488" s="145"/>
      <c r="AA488" s="145"/>
      <c r="AB488" s="145"/>
      <c r="AC488" s="145"/>
      <c r="AD488" s="145"/>
      <c r="AE488" s="145"/>
      <c r="AF488" s="145"/>
      <c r="AG488" s="145"/>
      <c r="AH488" s="145"/>
      <c r="AI488" s="145"/>
      <c r="AJ488" s="145"/>
      <c r="AK488" s="145"/>
      <c r="AL488" s="145"/>
      <c r="AM488" s="145"/>
      <c r="AN488" s="145"/>
      <c r="AO488" s="145"/>
      <c r="AP488" s="145"/>
      <c r="AQ488" s="145"/>
      <c r="AR488" s="145"/>
      <c r="AS488" s="145"/>
      <c r="AT488" s="145"/>
      <c r="AU488" s="145"/>
      <c r="AV488" s="145"/>
      <c r="AW488" s="145"/>
      <c r="AX488" s="145"/>
      <c r="AY488" s="145"/>
      <c r="AZ488" s="145"/>
      <c r="BA488" s="145"/>
      <c r="BB488" s="145"/>
      <c r="BC488" s="145"/>
      <c r="BD488" s="145"/>
      <c r="BE488" s="145"/>
      <c r="BF488" s="145"/>
      <c r="BG488" s="145"/>
      <c r="BH488" s="145"/>
      <c r="BI488" s="145"/>
    </row>
    <row r="489" spans="1:61" ht="12.75">
      <c r="A489" s="156"/>
      <c r="B489" s="157"/>
      <c r="C489" s="158" t="s">
        <v>489</v>
      </c>
      <c r="D489" s="159"/>
      <c r="E489" s="159"/>
      <c r="F489" s="159"/>
      <c r="G489" s="160"/>
      <c r="I489" s="161"/>
      <c r="K489" s="161"/>
      <c r="L489" s="162" t="s">
        <v>489</v>
      </c>
      <c r="O489" s="145"/>
      <c r="Z489" s="145"/>
      <c r="AA489" s="145"/>
      <c r="AB489" s="145"/>
      <c r="AC489" s="145"/>
      <c r="AD489" s="145"/>
      <c r="AE489" s="145"/>
      <c r="AF489" s="145"/>
      <c r="AG489" s="145"/>
      <c r="AH489" s="145"/>
      <c r="AI489" s="145"/>
      <c r="AJ489" s="145"/>
      <c r="AK489" s="145"/>
      <c r="AL489" s="145"/>
      <c r="AM489" s="145"/>
      <c r="AN489" s="145"/>
      <c r="AO489" s="145"/>
      <c r="AP489" s="145"/>
      <c r="AQ489" s="145"/>
      <c r="AR489" s="145"/>
      <c r="AS489" s="145"/>
      <c r="AT489" s="145"/>
      <c r="AU489" s="145"/>
      <c r="AV489" s="145"/>
      <c r="AW489" s="145"/>
      <c r="AX489" s="145"/>
      <c r="AY489" s="145"/>
      <c r="AZ489" s="145"/>
      <c r="BA489" s="145"/>
      <c r="BB489" s="145"/>
      <c r="BC489" s="145"/>
      <c r="BD489" s="145"/>
      <c r="BE489" s="145"/>
      <c r="BF489" s="145"/>
      <c r="BG489" s="145"/>
      <c r="BH489" s="145"/>
      <c r="BI489" s="145"/>
    </row>
    <row r="490" spans="1:104" ht="12.75">
      <c r="A490" s="146">
        <v>78</v>
      </c>
      <c r="B490" s="147" t="s">
        <v>492</v>
      </c>
      <c r="C490" s="148" t="s">
        <v>493</v>
      </c>
      <c r="D490" s="149" t="s">
        <v>350</v>
      </c>
      <c r="E490" s="150">
        <v>1</v>
      </c>
      <c r="F490" s="151">
        <v>0</v>
      </c>
      <c r="G490" s="152">
        <f>E490*F490</f>
        <v>0</v>
      </c>
      <c r="H490" s="153">
        <v>0</v>
      </c>
      <c r="I490" s="154">
        <f>E490*H490</f>
        <v>0</v>
      </c>
      <c r="J490" s="153"/>
      <c r="K490" s="154">
        <f>E490*J490</f>
        <v>0</v>
      </c>
      <c r="O490" s="145"/>
      <c r="Z490" s="145"/>
      <c r="AA490" s="145">
        <v>12</v>
      </c>
      <c r="AB490" s="145">
        <v>0</v>
      </c>
      <c r="AC490" s="145">
        <v>81</v>
      </c>
      <c r="AD490" s="145"/>
      <c r="AE490" s="145"/>
      <c r="AF490" s="145"/>
      <c r="AG490" s="145"/>
      <c r="AH490" s="145"/>
      <c r="AI490" s="145"/>
      <c r="AJ490" s="145"/>
      <c r="AK490" s="145"/>
      <c r="AL490" s="145"/>
      <c r="AM490" s="145"/>
      <c r="AN490" s="145"/>
      <c r="AO490" s="145"/>
      <c r="AP490" s="145"/>
      <c r="AQ490" s="145"/>
      <c r="AR490" s="145"/>
      <c r="AS490" s="145"/>
      <c r="AT490" s="145"/>
      <c r="AU490" s="145"/>
      <c r="AV490" s="145"/>
      <c r="AW490" s="145"/>
      <c r="AX490" s="145"/>
      <c r="AY490" s="145"/>
      <c r="AZ490" s="155">
        <f>G490</f>
        <v>0</v>
      </c>
      <c r="BA490" s="145"/>
      <c r="BB490" s="145"/>
      <c r="BC490" s="145"/>
      <c r="BD490" s="145"/>
      <c r="BE490" s="145"/>
      <c r="BF490" s="145"/>
      <c r="BG490" s="145"/>
      <c r="BH490" s="145"/>
      <c r="BI490" s="145"/>
      <c r="CA490" s="145">
        <v>12</v>
      </c>
      <c r="CB490" s="145">
        <v>0</v>
      </c>
      <c r="CZ490" s="108">
        <v>2</v>
      </c>
    </row>
    <row r="491" spans="1:61" ht="12.75">
      <c r="A491" s="156"/>
      <c r="B491" s="157"/>
      <c r="C491" s="158" t="s">
        <v>494</v>
      </c>
      <c r="D491" s="159"/>
      <c r="E491" s="159"/>
      <c r="F491" s="159"/>
      <c r="G491" s="160"/>
      <c r="I491" s="161"/>
      <c r="K491" s="161"/>
      <c r="L491" s="162" t="s">
        <v>494</v>
      </c>
      <c r="O491" s="145"/>
      <c r="Z491" s="145"/>
      <c r="AA491" s="145"/>
      <c r="AB491" s="145"/>
      <c r="AC491" s="145"/>
      <c r="AD491" s="145"/>
      <c r="AE491" s="145"/>
      <c r="AF491" s="145"/>
      <c r="AG491" s="145"/>
      <c r="AH491" s="145"/>
      <c r="AI491" s="145"/>
      <c r="AJ491" s="145"/>
      <c r="AK491" s="145"/>
      <c r="AL491" s="145"/>
      <c r="AM491" s="145"/>
      <c r="AN491" s="145"/>
      <c r="AO491" s="145"/>
      <c r="AP491" s="145"/>
      <c r="AQ491" s="145"/>
      <c r="AR491" s="145"/>
      <c r="AS491" s="145"/>
      <c r="AT491" s="145"/>
      <c r="AU491" s="145"/>
      <c r="AV491" s="145"/>
      <c r="AW491" s="145"/>
      <c r="AX491" s="145"/>
      <c r="AY491" s="145"/>
      <c r="AZ491" s="145"/>
      <c r="BA491" s="145"/>
      <c r="BB491" s="145"/>
      <c r="BC491" s="145"/>
      <c r="BD491" s="145"/>
      <c r="BE491" s="145"/>
      <c r="BF491" s="145"/>
      <c r="BG491" s="145"/>
      <c r="BH491" s="145"/>
      <c r="BI491" s="145"/>
    </row>
    <row r="492" spans="1:61" ht="12.75">
      <c r="A492" s="156"/>
      <c r="B492" s="157"/>
      <c r="C492" s="158" t="s">
        <v>479</v>
      </c>
      <c r="D492" s="159"/>
      <c r="E492" s="159"/>
      <c r="F492" s="159"/>
      <c r="G492" s="160"/>
      <c r="I492" s="161"/>
      <c r="K492" s="161"/>
      <c r="L492" s="162" t="s">
        <v>479</v>
      </c>
      <c r="O492" s="145"/>
      <c r="Z492" s="145"/>
      <c r="AA492" s="145"/>
      <c r="AB492" s="145"/>
      <c r="AC492" s="145"/>
      <c r="AD492" s="145"/>
      <c r="AE492" s="145"/>
      <c r="AF492" s="145"/>
      <c r="AG492" s="145"/>
      <c r="AH492" s="145"/>
      <c r="AI492" s="145"/>
      <c r="AJ492" s="145"/>
      <c r="AK492" s="145"/>
      <c r="AL492" s="145"/>
      <c r="AM492" s="145"/>
      <c r="AN492" s="145"/>
      <c r="AO492" s="145"/>
      <c r="AP492" s="145"/>
      <c r="AQ492" s="145"/>
      <c r="AR492" s="145"/>
      <c r="AS492" s="145"/>
      <c r="AT492" s="145"/>
      <c r="AU492" s="145"/>
      <c r="AV492" s="145"/>
      <c r="AW492" s="145"/>
      <c r="AX492" s="145"/>
      <c r="AY492" s="145"/>
      <c r="AZ492" s="145"/>
      <c r="BA492" s="145"/>
      <c r="BB492" s="145"/>
      <c r="BC492" s="145"/>
      <c r="BD492" s="145"/>
      <c r="BE492" s="145"/>
      <c r="BF492" s="145"/>
      <c r="BG492" s="145"/>
      <c r="BH492" s="145"/>
      <c r="BI492" s="145"/>
    </row>
    <row r="493" spans="1:61" ht="12.75">
      <c r="A493" s="156"/>
      <c r="B493" s="157"/>
      <c r="C493" s="158" t="s">
        <v>480</v>
      </c>
      <c r="D493" s="159"/>
      <c r="E493" s="159"/>
      <c r="F493" s="159"/>
      <c r="G493" s="160"/>
      <c r="I493" s="161"/>
      <c r="K493" s="161"/>
      <c r="L493" s="162" t="s">
        <v>480</v>
      </c>
      <c r="O493" s="145"/>
      <c r="Z493" s="145"/>
      <c r="AA493" s="145"/>
      <c r="AB493" s="145"/>
      <c r="AC493" s="145"/>
      <c r="AD493" s="145"/>
      <c r="AE493" s="145"/>
      <c r="AF493" s="145"/>
      <c r="AG493" s="145"/>
      <c r="AH493" s="145"/>
      <c r="AI493" s="145"/>
      <c r="AJ493" s="145"/>
      <c r="AK493" s="145"/>
      <c r="AL493" s="145"/>
      <c r="AM493" s="145"/>
      <c r="AN493" s="145"/>
      <c r="AO493" s="145"/>
      <c r="AP493" s="145"/>
      <c r="AQ493" s="145"/>
      <c r="AR493" s="145"/>
      <c r="AS493" s="145"/>
      <c r="AT493" s="145"/>
      <c r="AU493" s="145"/>
      <c r="AV493" s="145"/>
      <c r="AW493" s="145"/>
      <c r="AX493" s="145"/>
      <c r="AY493" s="145"/>
      <c r="AZ493" s="145"/>
      <c r="BA493" s="145"/>
      <c r="BB493" s="145"/>
      <c r="BC493" s="145"/>
      <c r="BD493" s="145"/>
      <c r="BE493" s="145"/>
      <c r="BF493" s="145"/>
      <c r="BG493" s="145"/>
      <c r="BH493" s="145"/>
      <c r="BI493" s="145"/>
    </row>
    <row r="494" spans="1:61" ht="12.75">
      <c r="A494" s="156"/>
      <c r="B494" s="157"/>
      <c r="C494" s="158" t="s">
        <v>481</v>
      </c>
      <c r="D494" s="159"/>
      <c r="E494" s="159"/>
      <c r="F494" s="159"/>
      <c r="G494" s="160"/>
      <c r="I494" s="161"/>
      <c r="K494" s="161"/>
      <c r="L494" s="162" t="s">
        <v>481</v>
      </c>
      <c r="O494" s="145"/>
      <c r="Z494" s="145"/>
      <c r="AA494" s="145"/>
      <c r="AB494" s="145"/>
      <c r="AC494" s="145"/>
      <c r="AD494" s="145"/>
      <c r="AE494" s="145"/>
      <c r="AF494" s="145"/>
      <c r="AG494" s="145"/>
      <c r="AH494" s="145"/>
      <c r="AI494" s="145"/>
      <c r="AJ494" s="145"/>
      <c r="AK494" s="145"/>
      <c r="AL494" s="145"/>
      <c r="AM494" s="145"/>
      <c r="AN494" s="145"/>
      <c r="AO494" s="145"/>
      <c r="AP494" s="145"/>
      <c r="AQ494" s="145"/>
      <c r="AR494" s="145"/>
      <c r="AS494" s="145"/>
      <c r="AT494" s="145"/>
      <c r="AU494" s="145"/>
      <c r="AV494" s="145"/>
      <c r="AW494" s="145"/>
      <c r="AX494" s="145"/>
      <c r="AY494" s="145"/>
      <c r="AZ494" s="145"/>
      <c r="BA494" s="145"/>
      <c r="BB494" s="145"/>
      <c r="BC494" s="145"/>
      <c r="BD494" s="145"/>
      <c r="BE494" s="145"/>
      <c r="BF494" s="145"/>
      <c r="BG494" s="145"/>
      <c r="BH494" s="145"/>
      <c r="BI494" s="145"/>
    </row>
    <row r="495" spans="1:61" ht="22.5">
      <c r="A495" s="156"/>
      <c r="B495" s="157"/>
      <c r="C495" s="158" t="s">
        <v>482</v>
      </c>
      <c r="D495" s="159"/>
      <c r="E495" s="159"/>
      <c r="F495" s="159"/>
      <c r="G495" s="160"/>
      <c r="I495" s="161"/>
      <c r="K495" s="161"/>
      <c r="L495" s="162" t="s">
        <v>482</v>
      </c>
      <c r="O495" s="145"/>
      <c r="Z495" s="145"/>
      <c r="AA495" s="145"/>
      <c r="AB495" s="145"/>
      <c r="AC495" s="145"/>
      <c r="AD495" s="145"/>
      <c r="AE495" s="145"/>
      <c r="AF495" s="145"/>
      <c r="AG495" s="145"/>
      <c r="AH495" s="145"/>
      <c r="AI495" s="145"/>
      <c r="AJ495" s="145"/>
      <c r="AK495" s="145"/>
      <c r="AL495" s="145"/>
      <c r="AM495" s="145"/>
      <c r="AN495" s="145"/>
      <c r="AO495" s="145"/>
      <c r="AP495" s="145"/>
      <c r="AQ495" s="145"/>
      <c r="AR495" s="145"/>
      <c r="AS495" s="145"/>
      <c r="AT495" s="145"/>
      <c r="AU495" s="145"/>
      <c r="AV495" s="145"/>
      <c r="AW495" s="145"/>
      <c r="AX495" s="145"/>
      <c r="AY495" s="145"/>
      <c r="AZ495" s="145"/>
      <c r="BA495" s="145"/>
      <c r="BB495" s="145"/>
      <c r="BC495" s="145"/>
      <c r="BD495" s="145"/>
      <c r="BE495" s="145"/>
      <c r="BF495" s="145"/>
      <c r="BG495" s="145"/>
      <c r="BH495" s="145"/>
      <c r="BI495" s="145"/>
    </row>
    <row r="496" spans="1:61" ht="22.5">
      <c r="A496" s="156"/>
      <c r="B496" s="157"/>
      <c r="C496" s="158" t="s">
        <v>483</v>
      </c>
      <c r="D496" s="159"/>
      <c r="E496" s="159"/>
      <c r="F496" s="159"/>
      <c r="G496" s="160"/>
      <c r="I496" s="161"/>
      <c r="K496" s="161"/>
      <c r="L496" s="162" t="s">
        <v>483</v>
      </c>
      <c r="O496" s="145"/>
      <c r="Z496" s="145"/>
      <c r="AA496" s="145"/>
      <c r="AB496" s="145"/>
      <c r="AC496" s="145"/>
      <c r="AD496" s="145"/>
      <c r="AE496" s="145"/>
      <c r="AF496" s="145"/>
      <c r="AG496" s="145"/>
      <c r="AH496" s="145"/>
      <c r="AI496" s="145"/>
      <c r="AJ496" s="145"/>
      <c r="AK496" s="145"/>
      <c r="AL496" s="145"/>
      <c r="AM496" s="145"/>
      <c r="AN496" s="145"/>
      <c r="AO496" s="145"/>
      <c r="AP496" s="145"/>
      <c r="AQ496" s="145"/>
      <c r="AR496" s="145"/>
      <c r="AS496" s="145"/>
      <c r="AT496" s="145"/>
      <c r="AU496" s="145"/>
      <c r="AV496" s="145"/>
      <c r="AW496" s="145"/>
      <c r="AX496" s="145"/>
      <c r="AY496" s="145"/>
      <c r="AZ496" s="145"/>
      <c r="BA496" s="145"/>
      <c r="BB496" s="145"/>
      <c r="BC496" s="145"/>
      <c r="BD496" s="145"/>
      <c r="BE496" s="145"/>
      <c r="BF496" s="145"/>
      <c r="BG496" s="145"/>
      <c r="BH496" s="145"/>
      <c r="BI496" s="145"/>
    </row>
    <row r="497" spans="1:61" ht="12.75">
      <c r="A497" s="156"/>
      <c r="B497" s="157"/>
      <c r="C497" s="158" t="s">
        <v>484</v>
      </c>
      <c r="D497" s="159"/>
      <c r="E497" s="159"/>
      <c r="F497" s="159"/>
      <c r="G497" s="160"/>
      <c r="I497" s="161"/>
      <c r="K497" s="161"/>
      <c r="L497" s="162" t="s">
        <v>484</v>
      </c>
      <c r="O497" s="145"/>
      <c r="Z497" s="145"/>
      <c r="AA497" s="145"/>
      <c r="AB497" s="145"/>
      <c r="AC497" s="145"/>
      <c r="AD497" s="145"/>
      <c r="AE497" s="145"/>
      <c r="AF497" s="145"/>
      <c r="AG497" s="145"/>
      <c r="AH497" s="145"/>
      <c r="AI497" s="145"/>
      <c r="AJ497" s="145"/>
      <c r="AK497" s="145"/>
      <c r="AL497" s="145"/>
      <c r="AM497" s="145"/>
      <c r="AN497" s="145"/>
      <c r="AO497" s="145"/>
      <c r="AP497" s="145"/>
      <c r="AQ497" s="145"/>
      <c r="AR497" s="145"/>
      <c r="AS497" s="145"/>
      <c r="AT497" s="145"/>
      <c r="AU497" s="145"/>
      <c r="AV497" s="145"/>
      <c r="AW497" s="145"/>
      <c r="AX497" s="145"/>
      <c r="AY497" s="145"/>
      <c r="AZ497" s="145"/>
      <c r="BA497" s="145"/>
      <c r="BB497" s="145"/>
      <c r="BC497" s="145"/>
      <c r="BD497" s="145"/>
      <c r="BE497" s="145"/>
      <c r="BF497" s="145"/>
      <c r="BG497" s="145"/>
      <c r="BH497" s="145"/>
      <c r="BI497" s="145"/>
    </row>
    <row r="498" spans="1:61" ht="12.75">
      <c r="A498" s="156"/>
      <c r="B498" s="157"/>
      <c r="C498" s="158" t="s">
        <v>485</v>
      </c>
      <c r="D498" s="159"/>
      <c r="E498" s="159"/>
      <c r="F498" s="159"/>
      <c r="G498" s="160"/>
      <c r="I498" s="161"/>
      <c r="K498" s="161"/>
      <c r="L498" s="162" t="s">
        <v>485</v>
      </c>
      <c r="O498" s="145"/>
      <c r="Z498" s="145"/>
      <c r="AA498" s="145"/>
      <c r="AB498" s="145"/>
      <c r="AC498" s="145"/>
      <c r="AD498" s="145"/>
      <c r="AE498" s="145"/>
      <c r="AF498" s="145"/>
      <c r="AG498" s="145"/>
      <c r="AH498" s="145"/>
      <c r="AI498" s="145"/>
      <c r="AJ498" s="145"/>
      <c r="AK498" s="145"/>
      <c r="AL498" s="145"/>
      <c r="AM498" s="145"/>
      <c r="AN498" s="145"/>
      <c r="AO498" s="145"/>
      <c r="AP498" s="145"/>
      <c r="AQ498" s="145"/>
      <c r="AR498" s="145"/>
      <c r="AS498" s="145"/>
      <c r="AT498" s="145"/>
      <c r="AU498" s="145"/>
      <c r="AV498" s="145"/>
      <c r="AW498" s="145"/>
      <c r="AX498" s="145"/>
      <c r="AY498" s="145"/>
      <c r="AZ498" s="145"/>
      <c r="BA498" s="145"/>
      <c r="BB498" s="145"/>
      <c r="BC498" s="145"/>
      <c r="BD498" s="145"/>
      <c r="BE498" s="145"/>
      <c r="BF498" s="145"/>
      <c r="BG498" s="145"/>
      <c r="BH498" s="145"/>
      <c r="BI498" s="145"/>
    </row>
    <row r="499" spans="1:61" ht="12.75">
      <c r="A499" s="156"/>
      <c r="B499" s="157"/>
      <c r="C499" s="158" t="s">
        <v>495</v>
      </c>
      <c r="D499" s="159"/>
      <c r="E499" s="159"/>
      <c r="F499" s="159"/>
      <c r="G499" s="160"/>
      <c r="I499" s="161"/>
      <c r="K499" s="161"/>
      <c r="L499" s="162" t="s">
        <v>495</v>
      </c>
      <c r="O499" s="145"/>
      <c r="Z499" s="145"/>
      <c r="AA499" s="145"/>
      <c r="AB499" s="145"/>
      <c r="AC499" s="145"/>
      <c r="AD499" s="145"/>
      <c r="AE499" s="145"/>
      <c r="AF499" s="145"/>
      <c r="AG499" s="145"/>
      <c r="AH499" s="145"/>
      <c r="AI499" s="145"/>
      <c r="AJ499" s="145"/>
      <c r="AK499" s="145"/>
      <c r="AL499" s="145"/>
      <c r="AM499" s="145"/>
      <c r="AN499" s="145"/>
      <c r="AO499" s="145"/>
      <c r="AP499" s="145"/>
      <c r="AQ499" s="145"/>
      <c r="AR499" s="145"/>
      <c r="AS499" s="145"/>
      <c r="AT499" s="145"/>
      <c r="AU499" s="145"/>
      <c r="AV499" s="145"/>
      <c r="AW499" s="145"/>
      <c r="AX499" s="145"/>
      <c r="AY499" s="145"/>
      <c r="AZ499" s="145"/>
      <c r="BA499" s="145"/>
      <c r="BB499" s="145"/>
      <c r="BC499" s="145"/>
      <c r="BD499" s="145"/>
      <c r="BE499" s="145"/>
      <c r="BF499" s="145"/>
      <c r="BG499" s="145"/>
      <c r="BH499" s="145"/>
      <c r="BI499" s="145"/>
    </row>
    <row r="500" spans="1:61" ht="12.75">
      <c r="A500" s="156"/>
      <c r="B500" s="157"/>
      <c r="C500" s="158" t="s">
        <v>496</v>
      </c>
      <c r="D500" s="159"/>
      <c r="E500" s="159"/>
      <c r="F500" s="159"/>
      <c r="G500" s="160"/>
      <c r="I500" s="161"/>
      <c r="K500" s="161"/>
      <c r="L500" s="162" t="s">
        <v>496</v>
      </c>
      <c r="O500" s="145"/>
      <c r="Z500" s="145"/>
      <c r="AA500" s="145"/>
      <c r="AB500" s="145"/>
      <c r="AC500" s="145"/>
      <c r="AD500" s="145"/>
      <c r="AE500" s="145"/>
      <c r="AF500" s="145"/>
      <c r="AG500" s="145"/>
      <c r="AH500" s="145"/>
      <c r="AI500" s="145"/>
      <c r="AJ500" s="145"/>
      <c r="AK500" s="145"/>
      <c r="AL500" s="145"/>
      <c r="AM500" s="145"/>
      <c r="AN500" s="145"/>
      <c r="AO500" s="145"/>
      <c r="AP500" s="145"/>
      <c r="AQ500" s="145"/>
      <c r="AR500" s="145"/>
      <c r="AS500" s="145"/>
      <c r="AT500" s="145"/>
      <c r="AU500" s="145"/>
      <c r="AV500" s="145"/>
      <c r="AW500" s="145"/>
      <c r="AX500" s="145"/>
      <c r="AY500" s="145"/>
      <c r="AZ500" s="145"/>
      <c r="BA500" s="145"/>
      <c r="BB500" s="145"/>
      <c r="BC500" s="145"/>
      <c r="BD500" s="145"/>
      <c r="BE500" s="145"/>
      <c r="BF500" s="145"/>
      <c r="BG500" s="145"/>
      <c r="BH500" s="145"/>
      <c r="BI500" s="145"/>
    </row>
    <row r="501" spans="1:61" ht="12.75">
      <c r="A501" s="156"/>
      <c r="B501" s="157"/>
      <c r="C501" s="158" t="s">
        <v>488</v>
      </c>
      <c r="D501" s="159"/>
      <c r="E501" s="159"/>
      <c r="F501" s="159"/>
      <c r="G501" s="160"/>
      <c r="I501" s="161"/>
      <c r="K501" s="161"/>
      <c r="L501" s="162" t="s">
        <v>488</v>
      </c>
      <c r="O501" s="145"/>
      <c r="Z501" s="145"/>
      <c r="AA501" s="145"/>
      <c r="AB501" s="145"/>
      <c r="AC501" s="145"/>
      <c r="AD501" s="145"/>
      <c r="AE501" s="145"/>
      <c r="AF501" s="145"/>
      <c r="AG501" s="145"/>
      <c r="AH501" s="145"/>
      <c r="AI501" s="145"/>
      <c r="AJ501" s="145"/>
      <c r="AK501" s="145"/>
      <c r="AL501" s="145"/>
      <c r="AM501" s="145"/>
      <c r="AN501" s="145"/>
      <c r="AO501" s="145"/>
      <c r="AP501" s="145"/>
      <c r="AQ501" s="145"/>
      <c r="AR501" s="145"/>
      <c r="AS501" s="145"/>
      <c r="AT501" s="145"/>
      <c r="AU501" s="145"/>
      <c r="AV501" s="145"/>
      <c r="AW501" s="145"/>
      <c r="AX501" s="145"/>
      <c r="AY501" s="145"/>
      <c r="AZ501" s="145"/>
      <c r="BA501" s="145"/>
      <c r="BB501" s="145"/>
      <c r="BC501" s="145"/>
      <c r="BD501" s="145"/>
      <c r="BE501" s="145"/>
      <c r="BF501" s="145"/>
      <c r="BG501" s="145"/>
      <c r="BH501" s="145"/>
      <c r="BI501" s="145"/>
    </row>
    <row r="502" spans="1:61" ht="12.75">
      <c r="A502" s="156"/>
      <c r="B502" s="157"/>
      <c r="C502" s="158" t="s">
        <v>489</v>
      </c>
      <c r="D502" s="159"/>
      <c r="E502" s="159"/>
      <c r="F502" s="159"/>
      <c r="G502" s="160"/>
      <c r="I502" s="161"/>
      <c r="K502" s="161"/>
      <c r="L502" s="162" t="s">
        <v>489</v>
      </c>
      <c r="O502" s="145"/>
      <c r="Z502" s="145"/>
      <c r="AA502" s="145"/>
      <c r="AB502" s="145"/>
      <c r="AC502" s="145"/>
      <c r="AD502" s="145"/>
      <c r="AE502" s="145"/>
      <c r="AF502" s="145"/>
      <c r="AG502" s="145"/>
      <c r="AH502" s="145"/>
      <c r="AI502" s="145"/>
      <c r="AJ502" s="145"/>
      <c r="AK502" s="145"/>
      <c r="AL502" s="145"/>
      <c r="AM502" s="145"/>
      <c r="AN502" s="145"/>
      <c r="AO502" s="145"/>
      <c r="AP502" s="145"/>
      <c r="AQ502" s="145"/>
      <c r="AR502" s="145"/>
      <c r="AS502" s="145"/>
      <c r="AT502" s="145"/>
      <c r="AU502" s="145"/>
      <c r="AV502" s="145"/>
      <c r="AW502" s="145"/>
      <c r="AX502" s="145"/>
      <c r="AY502" s="145"/>
      <c r="AZ502" s="145"/>
      <c r="BA502" s="145"/>
      <c r="BB502" s="145"/>
      <c r="BC502" s="145"/>
      <c r="BD502" s="145"/>
      <c r="BE502" s="145"/>
      <c r="BF502" s="145"/>
      <c r="BG502" s="145"/>
      <c r="BH502" s="145"/>
      <c r="BI502" s="145"/>
    </row>
    <row r="503" spans="1:61" ht="12.75">
      <c r="A503" s="156"/>
      <c r="B503" s="157"/>
      <c r="C503" s="158" t="s">
        <v>497</v>
      </c>
      <c r="D503" s="159"/>
      <c r="E503" s="159"/>
      <c r="F503" s="159"/>
      <c r="G503" s="160"/>
      <c r="I503" s="161"/>
      <c r="K503" s="161"/>
      <c r="L503" s="162" t="s">
        <v>497</v>
      </c>
      <c r="O503" s="145"/>
      <c r="Z503" s="145"/>
      <c r="AA503" s="145"/>
      <c r="AB503" s="145"/>
      <c r="AC503" s="145"/>
      <c r="AD503" s="145"/>
      <c r="AE503" s="145"/>
      <c r="AF503" s="145"/>
      <c r="AG503" s="145"/>
      <c r="AH503" s="145"/>
      <c r="AI503" s="145"/>
      <c r="AJ503" s="145"/>
      <c r="AK503" s="145"/>
      <c r="AL503" s="145"/>
      <c r="AM503" s="145"/>
      <c r="AN503" s="145"/>
      <c r="AO503" s="145"/>
      <c r="AP503" s="145"/>
      <c r="AQ503" s="145"/>
      <c r="AR503" s="145"/>
      <c r="AS503" s="145"/>
      <c r="AT503" s="145"/>
      <c r="AU503" s="145"/>
      <c r="AV503" s="145"/>
      <c r="AW503" s="145"/>
      <c r="AX503" s="145"/>
      <c r="AY503" s="145"/>
      <c r="AZ503" s="145"/>
      <c r="BA503" s="145"/>
      <c r="BB503" s="145"/>
      <c r="BC503" s="145"/>
      <c r="BD503" s="145"/>
      <c r="BE503" s="145"/>
      <c r="BF503" s="145"/>
      <c r="BG503" s="145"/>
      <c r="BH503" s="145"/>
      <c r="BI503" s="145"/>
    </row>
    <row r="504" spans="1:104" ht="12.75">
      <c r="A504" s="146">
        <v>79</v>
      </c>
      <c r="B504" s="147" t="s">
        <v>498</v>
      </c>
      <c r="C504" s="148" t="s">
        <v>499</v>
      </c>
      <c r="D504" s="149" t="s">
        <v>350</v>
      </c>
      <c r="E504" s="150">
        <v>1</v>
      </c>
      <c r="F504" s="151">
        <v>0</v>
      </c>
      <c r="G504" s="152">
        <f>E504*F504</f>
        <v>0</v>
      </c>
      <c r="H504" s="153">
        <v>0</v>
      </c>
      <c r="I504" s="154">
        <f>E504*H504</f>
        <v>0</v>
      </c>
      <c r="J504" s="153"/>
      <c r="K504" s="154">
        <f>E504*J504</f>
        <v>0</v>
      </c>
      <c r="O504" s="145"/>
      <c r="Z504" s="145"/>
      <c r="AA504" s="145">
        <v>12</v>
      </c>
      <c r="AB504" s="145">
        <v>0</v>
      </c>
      <c r="AC504" s="145">
        <v>84</v>
      </c>
      <c r="AD504" s="145"/>
      <c r="AE504" s="145"/>
      <c r="AF504" s="145"/>
      <c r="AG504" s="145"/>
      <c r="AH504" s="145"/>
      <c r="AI504" s="145"/>
      <c r="AJ504" s="145"/>
      <c r="AK504" s="145"/>
      <c r="AL504" s="145"/>
      <c r="AM504" s="145"/>
      <c r="AN504" s="145"/>
      <c r="AO504" s="145"/>
      <c r="AP504" s="145"/>
      <c r="AQ504" s="145"/>
      <c r="AR504" s="145"/>
      <c r="AS504" s="145"/>
      <c r="AT504" s="145"/>
      <c r="AU504" s="145"/>
      <c r="AV504" s="145"/>
      <c r="AW504" s="145"/>
      <c r="AX504" s="145"/>
      <c r="AY504" s="145"/>
      <c r="AZ504" s="155">
        <f>G504</f>
        <v>0</v>
      </c>
      <c r="BA504" s="145"/>
      <c r="BB504" s="145"/>
      <c r="BC504" s="145"/>
      <c r="BD504" s="145"/>
      <c r="BE504" s="145"/>
      <c r="BF504" s="145"/>
      <c r="BG504" s="145"/>
      <c r="BH504" s="145"/>
      <c r="BI504" s="145"/>
      <c r="CA504" s="145">
        <v>12</v>
      </c>
      <c r="CB504" s="145">
        <v>0</v>
      </c>
      <c r="CZ504" s="108">
        <v>2</v>
      </c>
    </row>
    <row r="505" spans="1:61" ht="22.5">
      <c r="A505" s="156"/>
      <c r="B505" s="157"/>
      <c r="C505" s="158" t="s">
        <v>500</v>
      </c>
      <c r="D505" s="159"/>
      <c r="E505" s="159"/>
      <c r="F505" s="159"/>
      <c r="G505" s="160"/>
      <c r="I505" s="161"/>
      <c r="K505" s="161"/>
      <c r="L505" s="162" t="s">
        <v>500</v>
      </c>
      <c r="O505" s="145"/>
      <c r="Z505" s="145"/>
      <c r="AA505" s="145"/>
      <c r="AB505" s="145"/>
      <c r="AC505" s="145"/>
      <c r="AD505" s="145"/>
      <c r="AE505" s="145"/>
      <c r="AF505" s="145"/>
      <c r="AG505" s="145"/>
      <c r="AH505" s="145"/>
      <c r="AI505" s="145"/>
      <c r="AJ505" s="145"/>
      <c r="AK505" s="145"/>
      <c r="AL505" s="145"/>
      <c r="AM505" s="145"/>
      <c r="AN505" s="145"/>
      <c r="AO505" s="145"/>
      <c r="AP505" s="145"/>
      <c r="AQ505" s="145"/>
      <c r="AR505" s="145"/>
      <c r="AS505" s="145"/>
      <c r="AT505" s="145"/>
      <c r="AU505" s="145"/>
      <c r="AV505" s="145"/>
      <c r="AW505" s="145"/>
      <c r="AX505" s="145"/>
      <c r="AY505" s="145"/>
      <c r="AZ505" s="145"/>
      <c r="BA505" s="145"/>
      <c r="BB505" s="145"/>
      <c r="BC505" s="145"/>
      <c r="BD505" s="145"/>
      <c r="BE505" s="145"/>
      <c r="BF505" s="145"/>
      <c r="BG505" s="145"/>
      <c r="BH505" s="145"/>
      <c r="BI505" s="145"/>
    </row>
    <row r="506" spans="1:61" ht="22.5">
      <c r="A506" s="156"/>
      <c r="B506" s="157"/>
      <c r="C506" s="158" t="s">
        <v>501</v>
      </c>
      <c r="D506" s="159"/>
      <c r="E506" s="159"/>
      <c r="F506" s="159"/>
      <c r="G506" s="160"/>
      <c r="I506" s="161"/>
      <c r="K506" s="161"/>
      <c r="L506" s="162" t="s">
        <v>501</v>
      </c>
      <c r="O506" s="145"/>
      <c r="Z506" s="145"/>
      <c r="AA506" s="145"/>
      <c r="AB506" s="145"/>
      <c r="AC506" s="145"/>
      <c r="AD506" s="145"/>
      <c r="AE506" s="145"/>
      <c r="AF506" s="145"/>
      <c r="AG506" s="145"/>
      <c r="AH506" s="145"/>
      <c r="AI506" s="145"/>
      <c r="AJ506" s="145"/>
      <c r="AK506" s="145"/>
      <c r="AL506" s="145"/>
      <c r="AM506" s="145"/>
      <c r="AN506" s="145"/>
      <c r="AO506" s="145"/>
      <c r="AP506" s="145"/>
      <c r="AQ506" s="145"/>
      <c r="AR506" s="145"/>
      <c r="AS506" s="145"/>
      <c r="AT506" s="145"/>
      <c r="AU506" s="145"/>
      <c r="AV506" s="145"/>
      <c r="AW506" s="145"/>
      <c r="AX506" s="145"/>
      <c r="AY506" s="145"/>
      <c r="AZ506" s="145"/>
      <c r="BA506" s="145"/>
      <c r="BB506" s="145"/>
      <c r="BC506" s="145"/>
      <c r="BD506" s="145"/>
      <c r="BE506" s="145"/>
      <c r="BF506" s="145"/>
      <c r="BG506" s="145"/>
      <c r="BH506" s="145"/>
      <c r="BI506" s="145"/>
    </row>
    <row r="507" spans="1:61" ht="22.5">
      <c r="A507" s="156"/>
      <c r="B507" s="157"/>
      <c r="C507" s="158" t="s">
        <v>502</v>
      </c>
      <c r="D507" s="159"/>
      <c r="E507" s="159"/>
      <c r="F507" s="159"/>
      <c r="G507" s="160"/>
      <c r="I507" s="161"/>
      <c r="K507" s="161"/>
      <c r="L507" s="162" t="s">
        <v>502</v>
      </c>
      <c r="O507" s="145"/>
      <c r="Z507" s="145"/>
      <c r="AA507" s="145"/>
      <c r="AB507" s="145"/>
      <c r="AC507" s="145"/>
      <c r="AD507" s="145"/>
      <c r="AE507" s="145"/>
      <c r="AF507" s="145"/>
      <c r="AG507" s="145"/>
      <c r="AH507" s="145"/>
      <c r="AI507" s="145"/>
      <c r="AJ507" s="145"/>
      <c r="AK507" s="145"/>
      <c r="AL507" s="145"/>
      <c r="AM507" s="145"/>
      <c r="AN507" s="145"/>
      <c r="AO507" s="145"/>
      <c r="AP507" s="145"/>
      <c r="AQ507" s="145"/>
      <c r="AR507" s="145"/>
      <c r="AS507" s="145"/>
      <c r="AT507" s="145"/>
      <c r="AU507" s="145"/>
      <c r="AV507" s="145"/>
      <c r="AW507" s="145"/>
      <c r="AX507" s="145"/>
      <c r="AY507" s="145"/>
      <c r="AZ507" s="145"/>
      <c r="BA507" s="145"/>
      <c r="BB507" s="145"/>
      <c r="BC507" s="145"/>
      <c r="BD507" s="145"/>
      <c r="BE507" s="145"/>
      <c r="BF507" s="145"/>
      <c r="BG507" s="145"/>
      <c r="BH507" s="145"/>
      <c r="BI507" s="145"/>
    </row>
    <row r="508" spans="1:61" ht="12.75">
      <c r="A508" s="156"/>
      <c r="B508" s="157"/>
      <c r="C508" s="158" t="s">
        <v>503</v>
      </c>
      <c r="D508" s="159"/>
      <c r="E508" s="159"/>
      <c r="F508" s="159"/>
      <c r="G508" s="160"/>
      <c r="I508" s="161"/>
      <c r="K508" s="161"/>
      <c r="L508" s="162" t="s">
        <v>503</v>
      </c>
      <c r="O508" s="145"/>
      <c r="Z508" s="145"/>
      <c r="AA508" s="145"/>
      <c r="AB508" s="145"/>
      <c r="AC508" s="145"/>
      <c r="AD508" s="145"/>
      <c r="AE508" s="145"/>
      <c r="AF508" s="145"/>
      <c r="AG508" s="145"/>
      <c r="AH508" s="145"/>
      <c r="AI508" s="145"/>
      <c r="AJ508" s="145"/>
      <c r="AK508" s="145"/>
      <c r="AL508" s="145"/>
      <c r="AM508" s="145"/>
      <c r="AN508" s="145"/>
      <c r="AO508" s="145"/>
      <c r="AP508" s="145"/>
      <c r="AQ508" s="145"/>
      <c r="AR508" s="145"/>
      <c r="AS508" s="145"/>
      <c r="AT508" s="145"/>
      <c r="AU508" s="145"/>
      <c r="AV508" s="145"/>
      <c r="AW508" s="145"/>
      <c r="AX508" s="145"/>
      <c r="AY508" s="145"/>
      <c r="AZ508" s="145"/>
      <c r="BA508" s="145"/>
      <c r="BB508" s="145"/>
      <c r="BC508" s="145"/>
      <c r="BD508" s="145"/>
      <c r="BE508" s="145"/>
      <c r="BF508" s="145"/>
      <c r="BG508" s="145"/>
      <c r="BH508" s="145"/>
      <c r="BI508" s="145"/>
    </row>
    <row r="509" spans="1:104" ht="22.5">
      <c r="A509" s="146">
        <v>80</v>
      </c>
      <c r="B509" s="147" t="s">
        <v>504</v>
      </c>
      <c r="C509" s="148" t="s">
        <v>505</v>
      </c>
      <c r="D509" s="149" t="s">
        <v>22</v>
      </c>
      <c r="E509" s="200">
        <v>0</v>
      </c>
      <c r="F509" s="151">
        <v>0</v>
      </c>
      <c r="G509" s="152">
        <f>E509*F509</f>
        <v>0</v>
      </c>
      <c r="H509" s="153">
        <v>0</v>
      </c>
      <c r="I509" s="154">
        <f>E509*H509</f>
        <v>0</v>
      </c>
      <c r="J509" s="153"/>
      <c r="K509" s="154">
        <f>E509*J509</f>
        <v>0</v>
      </c>
      <c r="O509" s="145"/>
      <c r="Z509" s="145"/>
      <c r="AA509" s="145">
        <v>7</v>
      </c>
      <c r="AB509" s="145">
        <v>1002</v>
      </c>
      <c r="AC509" s="145">
        <v>5</v>
      </c>
      <c r="AD509" s="145"/>
      <c r="AE509" s="145"/>
      <c r="AF509" s="145"/>
      <c r="AG509" s="145"/>
      <c r="AH509" s="145"/>
      <c r="AI509" s="145"/>
      <c r="AJ509" s="145"/>
      <c r="AK509" s="145"/>
      <c r="AL509" s="145"/>
      <c r="AM509" s="145"/>
      <c r="AN509" s="145"/>
      <c r="AO509" s="145"/>
      <c r="AP509" s="145"/>
      <c r="AQ509" s="145"/>
      <c r="AR509" s="145"/>
      <c r="AS509" s="145"/>
      <c r="AT509" s="145"/>
      <c r="AU509" s="145"/>
      <c r="AV509" s="145"/>
      <c r="AW509" s="145"/>
      <c r="AX509" s="145"/>
      <c r="AY509" s="145"/>
      <c r="AZ509" s="155">
        <f>G509</f>
        <v>0</v>
      </c>
      <c r="BA509" s="145"/>
      <c r="BB509" s="145"/>
      <c r="BC509" s="145"/>
      <c r="BD509" s="145"/>
      <c r="BE509" s="145"/>
      <c r="BF509" s="145"/>
      <c r="BG509" s="145"/>
      <c r="BH509" s="145"/>
      <c r="BI509" s="145"/>
      <c r="CA509" s="145">
        <v>7</v>
      </c>
      <c r="CB509" s="145">
        <v>1002</v>
      </c>
      <c r="CZ509" s="108">
        <v>2</v>
      </c>
    </row>
    <row r="510" spans="1:61" ht="12.75">
      <c r="A510" s="171" t="s">
        <v>51</v>
      </c>
      <c r="B510" s="172" t="s">
        <v>441</v>
      </c>
      <c r="C510" s="173" t="s">
        <v>442</v>
      </c>
      <c r="D510" s="174"/>
      <c r="E510" s="175"/>
      <c r="F510" s="175"/>
      <c r="G510" s="176">
        <f>SUM(G413:G509)</f>
        <v>0</v>
      </c>
      <c r="H510" s="177"/>
      <c r="I510" s="176">
        <f>SUM(I413:I509)</f>
        <v>0</v>
      </c>
      <c r="J510" s="178"/>
      <c r="K510" s="176">
        <f>SUM(K413:K509)</f>
        <v>0</v>
      </c>
      <c r="O510" s="145"/>
      <c r="X510" s="179">
        <f>K510</f>
        <v>0</v>
      </c>
      <c r="Y510" s="179">
        <f>I510</f>
        <v>0</v>
      </c>
      <c r="Z510" s="155">
        <f>G510</f>
        <v>0</v>
      </c>
      <c r="AA510" s="145"/>
      <c r="AB510" s="145"/>
      <c r="AC510" s="145"/>
      <c r="AD510" s="145"/>
      <c r="AE510" s="145"/>
      <c r="AF510" s="145"/>
      <c r="AG510" s="145"/>
      <c r="AH510" s="145"/>
      <c r="AI510" s="145"/>
      <c r="AJ510" s="145"/>
      <c r="AK510" s="145"/>
      <c r="AL510" s="145"/>
      <c r="AM510" s="145"/>
      <c r="AN510" s="145"/>
      <c r="AO510" s="145"/>
      <c r="AP510" s="145"/>
      <c r="AQ510" s="145"/>
      <c r="AR510" s="145"/>
      <c r="AS510" s="145"/>
      <c r="AT510" s="145"/>
      <c r="AU510" s="145"/>
      <c r="AV510" s="145"/>
      <c r="AW510" s="145"/>
      <c r="AX510" s="145"/>
      <c r="AY510" s="145"/>
      <c r="AZ510" s="145"/>
      <c r="BA510" s="180"/>
      <c r="BB510" s="180"/>
      <c r="BC510" s="180"/>
      <c r="BD510" s="180"/>
      <c r="BE510" s="180"/>
      <c r="BF510" s="180"/>
      <c r="BG510" s="145"/>
      <c r="BH510" s="145"/>
      <c r="BI510" s="145"/>
    </row>
    <row r="511" spans="1:15" ht="14.25" customHeight="1">
      <c r="A511" s="135" t="s">
        <v>48</v>
      </c>
      <c r="B511" s="136" t="s">
        <v>506</v>
      </c>
      <c r="C511" s="137" t="s">
        <v>507</v>
      </c>
      <c r="D511" s="138"/>
      <c r="E511" s="139"/>
      <c r="F511" s="139"/>
      <c r="G511" s="140"/>
      <c r="H511" s="141"/>
      <c r="I511" s="142"/>
      <c r="J511" s="143"/>
      <c r="K511" s="144"/>
      <c r="O511" s="145"/>
    </row>
    <row r="512" spans="1:104" ht="12.75">
      <c r="A512" s="146">
        <v>81</v>
      </c>
      <c r="B512" s="147" t="s">
        <v>508</v>
      </c>
      <c r="C512" s="148" t="s">
        <v>509</v>
      </c>
      <c r="D512" s="149" t="s">
        <v>281</v>
      </c>
      <c r="E512" s="150">
        <v>117.8</v>
      </c>
      <c r="F512" s="151">
        <v>0</v>
      </c>
      <c r="G512" s="152">
        <f>E512*F512</f>
        <v>0</v>
      </c>
      <c r="H512" s="153">
        <v>0</v>
      </c>
      <c r="I512" s="154">
        <f>E512*H512</f>
        <v>0</v>
      </c>
      <c r="J512" s="153">
        <v>0</v>
      </c>
      <c r="K512" s="154">
        <f>E512*J512</f>
        <v>0</v>
      </c>
      <c r="O512" s="145"/>
      <c r="Z512" s="145"/>
      <c r="AA512" s="145">
        <v>1</v>
      </c>
      <c r="AB512" s="145">
        <v>7</v>
      </c>
      <c r="AC512" s="145">
        <v>7</v>
      </c>
      <c r="AD512" s="145"/>
      <c r="AE512" s="145"/>
      <c r="AF512" s="145"/>
      <c r="AG512" s="145"/>
      <c r="AH512" s="145"/>
      <c r="AI512" s="145"/>
      <c r="AJ512" s="145"/>
      <c r="AK512" s="145"/>
      <c r="AL512" s="145"/>
      <c r="AM512" s="145"/>
      <c r="AN512" s="145"/>
      <c r="AO512" s="145"/>
      <c r="AP512" s="145"/>
      <c r="AQ512" s="145"/>
      <c r="AR512" s="145"/>
      <c r="AS512" s="145"/>
      <c r="AT512" s="145"/>
      <c r="AU512" s="145"/>
      <c r="AV512" s="145"/>
      <c r="AW512" s="145"/>
      <c r="AX512" s="145"/>
      <c r="AY512" s="145"/>
      <c r="AZ512" s="155">
        <f>G512</f>
        <v>0</v>
      </c>
      <c r="BA512" s="145"/>
      <c r="BB512" s="145"/>
      <c r="BC512" s="145"/>
      <c r="BD512" s="145"/>
      <c r="BE512" s="145"/>
      <c r="BF512" s="145"/>
      <c r="BG512" s="145"/>
      <c r="BH512" s="145"/>
      <c r="BI512" s="145"/>
      <c r="CA512" s="145">
        <v>1</v>
      </c>
      <c r="CB512" s="145">
        <v>7</v>
      </c>
      <c r="CZ512" s="108">
        <v>2</v>
      </c>
    </row>
    <row r="513" spans="1:61" ht="12.75">
      <c r="A513" s="156"/>
      <c r="B513" s="157"/>
      <c r="C513" s="158" t="s">
        <v>510</v>
      </c>
      <c r="D513" s="159"/>
      <c r="E513" s="159"/>
      <c r="F513" s="159"/>
      <c r="G513" s="160"/>
      <c r="I513" s="161"/>
      <c r="K513" s="161"/>
      <c r="L513" s="162" t="s">
        <v>510</v>
      </c>
      <c r="O513" s="145"/>
      <c r="Z513" s="145"/>
      <c r="AA513" s="145"/>
      <c r="AB513" s="145"/>
      <c r="AC513" s="145"/>
      <c r="AD513" s="145"/>
      <c r="AE513" s="145"/>
      <c r="AF513" s="145"/>
      <c r="AG513" s="145"/>
      <c r="AH513" s="145"/>
      <c r="AI513" s="145"/>
      <c r="AJ513" s="145"/>
      <c r="AK513" s="145"/>
      <c r="AL513" s="145"/>
      <c r="AM513" s="145"/>
      <c r="AN513" s="145"/>
      <c r="AO513" s="145"/>
      <c r="AP513" s="145"/>
      <c r="AQ513" s="145"/>
      <c r="AR513" s="145"/>
      <c r="AS513" s="145"/>
      <c r="AT513" s="145"/>
      <c r="AU513" s="145"/>
      <c r="AV513" s="145"/>
      <c r="AW513" s="145"/>
      <c r="AX513" s="145"/>
      <c r="AY513" s="145"/>
      <c r="AZ513" s="145"/>
      <c r="BA513" s="145"/>
      <c r="BB513" s="145"/>
      <c r="BC513" s="145"/>
      <c r="BD513" s="145"/>
      <c r="BE513" s="145"/>
      <c r="BF513" s="145"/>
      <c r="BG513" s="145"/>
      <c r="BH513" s="145"/>
      <c r="BI513" s="145"/>
    </row>
    <row r="514" spans="1:61" ht="12.75">
      <c r="A514" s="156"/>
      <c r="B514" s="157"/>
      <c r="C514" s="158"/>
      <c r="D514" s="159"/>
      <c r="E514" s="159"/>
      <c r="F514" s="159"/>
      <c r="G514" s="160"/>
      <c r="I514" s="161"/>
      <c r="K514" s="161"/>
      <c r="L514" s="162"/>
      <c r="O514" s="145"/>
      <c r="Z514" s="145"/>
      <c r="AA514" s="145"/>
      <c r="AB514" s="145"/>
      <c r="AC514" s="145"/>
      <c r="AD514" s="145"/>
      <c r="AE514" s="145"/>
      <c r="AF514" s="145"/>
      <c r="AG514" s="145"/>
      <c r="AH514" s="145"/>
      <c r="AI514" s="145"/>
      <c r="AJ514" s="145"/>
      <c r="AK514" s="145"/>
      <c r="AL514" s="145"/>
      <c r="AM514" s="145"/>
      <c r="AN514" s="145"/>
      <c r="AO514" s="145"/>
      <c r="AP514" s="145"/>
      <c r="AQ514" s="145"/>
      <c r="AR514" s="145"/>
      <c r="AS514" s="145"/>
      <c r="AT514" s="145"/>
      <c r="AU514" s="145"/>
      <c r="AV514" s="145"/>
      <c r="AW514" s="145"/>
      <c r="AX514" s="145"/>
      <c r="AY514" s="145"/>
      <c r="AZ514" s="145"/>
      <c r="BA514" s="145"/>
      <c r="BB514" s="145"/>
      <c r="BC514" s="145"/>
      <c r="BD514" s="145"/>
      <c r="BE514" s="145"/>
      <c r="BF514" s="145"/>
      <c r="BG514" s="145"/>
      <c r="BH514" s="145"/>
      <c r="BI514" s="145"/>
    </row>
    <row r="515" spans="1:61" ht="12.75">
      <c r="A515" s="156"/>
      <c r="B515" s="157"/>
      <c r="C515" s="158" t="s">
        <v>511</v>
      </c>
      <c r="D515" s="159"/>
      <c r="E515" s="159"/>
      <c r="F515" s="159"/>
      <c r="G515" s="160"/>
      <c r="I515" s="161"/>
      <c r="K515" s="161"/>
      <c r="L515" s="162" t="s">
        <v>511</v>
      </c>
      <c r="O515" s="145"/>
      <c r="Z515" s="145"/>
      <c r="AA515" s="145"/>
      <c r="AB515" s="145"/>
      <c r="AC515" s="145"/>
      <c r="AD515" s="145"/>
      <c r="AE515" s="145"/>
      <c r="AF515" s="145"/>
      <c r="AG515" s="145"/>
      <c r="AH515" s="145"/>
      <c r="AI515" s="145"/>
      <c r="AJ515" s="145"/>
      <c r="AK515" s="145"/>
      <c r="AL515" s="145"/>
      <c r="AM515" s="145"/>
      <c r="AN515" s="145"/>
      <c r="AO515" s="145"/>
      <c r="AP515" s="145"/>
      <c r="AQ515" s="145"/>
      <c r="AR515" s="145"/>
      <c r="AS515" s="145"/>
      <c r="AT515" s="145"/>
      <c r="AU515" s="145"/>
      <c r="AV515" s="145"/>
      <c r="AW515" s="145"/>
      <c r="AX515" s="145"/>
      <c r="AY515" s="145"/>
      <c r="AZ515" s="145"/>
      <c r="BA515" s="145"/>
      <c r="BB515" s="145"/>
      <c r="BC515" s="145"/>
      <c r="BD515" s="145"/>
      <c r="BE515" s="145"/>
      <c r="BF515" s="145"/>
      <c r="BG515" s="145"/>
      <c r="BH515" s="145"/>
      <c r="BI515" s="145"/>
    </row>
    <row r="516" spans="1:61" ht="12.75">
      <c r="A516" s="156"/>
      <c r="B516" s="157"/>
      <c r="C516" s="158"/>
      <c r="D516" s="159"/>
      <c r="E516" s="159"/>
      <c r="F516" s="159"/>
      <c r="G516" s="160"/>
      <c r="I516" s="161"/>
      <c r="K516" s="161"/>
      <c r="L516" s="162"/>
      <c r="O516" s="145"/>
      <c r="Z516" s="145"/>
      <c r="AA516" s="145"/>
      <c r="AB516" s="145"/>
      <c r="AC516" s="145"/>
      <c r="AD516" s="145"/>
      <c r="AE516" s="145"/>
      <c r="AF516" s="145"/>
      <c r="AG516" s="145"/>
      <c r="AH516" s="145"/>
      <c r="AI516" s="145"/>
      <c r="AJ516" s="145"/>
      <c r="AK516" s="145"/>
      <c r="AL516" s="145"/>
      <c r="AM516" s="145"/>
      <c r="AN516" s="145"/>
      <c r="AO516" s="145"/>
      <c r="AP516" s="145"/>
      <c r="AQ516" s="145"/>
      <c r="AR516" s="145"/>
      <c r="AS516" s="145"/>
      <c r="AT516" s="145"/>
      <c r="AU516" s="145"/>
      <c r="AV516" s="145"/>
      <c r="AW516" s="145"/>
      <c r="AX516" s="145"/>
      <c r="AY516" s="145"/>
      <c r="AZ516" s="145"/>
      <c r="BA516" s="145"/>
      <c r="BB516" s="145"/>
      <c r="BC516" s="145"/>
      <c r="BD516" s="145"/>
      <c r="BE516" s="145"/>
      <c r="BF516" s="145"/>
      <c r="BG516" s="145"/>
      <c r="BH516" s="145"/>
      <c r="BI516" s="145"/>
    </row>
    <row r="517" spans="1:61" ht="12.75">
      <c r="A517" s="156"/>
      <c r="B517" s="157"/>
      <c r="C517" s="158" t="s">
        <v>512</v>
      </c>
      <c r="D517" s="159"/>
      <c r="E517" s="159"/>
      <c r="F517" s="159"/>
      <c r="G517" s="160"/>
      <c r="I517" s="161"/>
      <c r="K517" s="161"/>
      <c r="L517" s="162" t="s">
        <v>512</v>
      </c>
      <c r="O517" s="145"/>
      <c r="Z517" s="145"/>
      <c r="AA517" s="145"/>
      <c r="AB517" s="145"/>
      <c r="AC517" s="145"/>
      <c r="AD517" s="145"/>
      <c r="AE517" s="145"/>
      <c r="AF517" s="145"/>
      <c r="AG517" s="145"/>
      <c r="AH517" s="145"/>
      <c r="AI517" s="145"/>
      <c r="AJ517" s="145"/>
      <c r="AK517" s="145"/>
      <c r="AL517" s="145"/>
      <c r="AM517" s="145"/>
      <c r="AN517" s="145"/>
      <c r="AO517" s="145"/>
      <c r="AP517" s="145"/>
      <c r="AQ517" s="145"/>
      <c r="AR517" s="145"/>
      <c r="AS517" s="145"/>
      <c r="AT517" s="145"/>
      <c r="AU517" s="145"/>
      <c r="AV517" s="145"/>
      <c r="AW517" s="145"/>
      <c r="AX517" s="145"/>
      <c r="AY517" s="145"/>
      <c r="AZ517" s="145"/>
      <c r="BA517" s="145"/>
      <c r="BB517" s="145"/>
      <c r="BC517" s="145"/>
      <c r="BD517" s="145"/>
      <c r="BE517" s="145"/>
      <c r="BF517" s="145"/>
      <c r="BG517" s="145"/>
      <c r="BH517" s="145"/>
      <c r="BI517" s="145"/>
    </row>
    <row r="518" spans="1:61" ht="12.75">
      <c r="A518" s="156"/>
      <c r="B518" s="157"/>
      <c r="C518" s="158"/>
      <c r="D518" s="159"/>
      <c r="E518" s="159"/>
      <c r="F518" s="159"/>
      <c r="G518" s="160"/>
      <c r="I518" s="161"/>
      <c r="K518" s="161"/>
      <c r="L518" s="162"/>
      <c r="O518" s="145"/>
      <c r="Z518" s="145"/>
      <c r="AA518" s="145"/>
      <c r="AB518" s="145"/>
      <c r="AC518" s="145"/>
      <c r="AD518" s="145"/>
      <c r="AE518" s="145"/>
      <c r="AF518" s="145"/>
      <c r="AG518" s="145"/>
      <c r="AH518" s="145"/>
      <c r="AI518" s="145"/>
      <c r="AJ518" s="145"/>
      <c r="AK518" s="145"/>
      <c r="AL518" s="145"/>
      <c r="AM518" s="145"/>
      <c r="AN518" s="145"/>
      <c r="AO518" s="145"/>
      <c r="AP518" s="145"/>
      <c r="AQ518" s="145"/>
      <c r="AR518" s="145"/>
      <c r="AS518" s="145"/>
      <c r="AT518" s="145"/>
      <c r="AU518" s="145"/>
      <c r="AV518" s="145"/>
      <c r="AW518" s="145"/>
      <c r="AX518" s="145"/>
      <c r="AY518" s="145"/>
      <c r="AZ518" s="145"/>
      <c r="BA518" s="145"/>
      <c r="BB518" s="145"/>
      <c r="BC518" s="145"/>
      <c r="BD518" s="145"/>
      <c r="BE518" s="145"/>
      <c r="BF518" s="145"/>
      <c r="BG518" s="145"/>
      <c r="BH518" s="145"/>
      <c r="BI518" s="145"/>
    </row>
    <row r="519" spans="1:61" ht="12.75">
      <c r="A519" s="156"/>
      <c r="B519" s="157"/>
      <c r="C519" s="158" t="s">
        <v>513</v>
      </c>
      <c r="D519" s="159"/>
      <c r="E519" s="159"/>
      <c r="F519" s="159"/>
      <c r="G519" s="160"/>
      <c r="I519" s="161"/>
      <c r="K519" s="161"/>
      <c r="L519" s="162" t="s">
        <v>513</v>
      </c>
      <c r="O519" s="145"/>
      <c r="Z519" s="145"/>
      <c r="AA519" s="145"/>
      <c r="AB519" s="145"/>
      <c r="AC519" s="145"/>
      <c r="AD519" s="145"/>
      <c r="AE519" s="145"/>
      <c r="AF519" s="145"/>
      <c r="AG519" s="145"/>
      <c r="AH519" s="145"/>
      <c r="AI519" s="145"/>
      <c r="AJ519" s="145"/>
      <c r="AK519" s="145"/>
      <c r="AL519" s="145"/>
      <c r="AM519" s="145"/>
      <c r="AN519" s="145"/>
      <c r="AO519" s="145"/>
      <c r="AP519" s="145"/>
      <c r="AQ519" s="145"/>
      <c r="AR519" s="145"/>
      <c r="AS519" s="145"/>
      <c r="AT519" s="145"/>
      <c r="AU519" s="145"/>
      <c r="AV519" s="145"/>
      <c r="AW519" s="145"/>
      <c r="AX519" s="145"/>
      <c r="AY519" s="145"/>
      <c r="AZ519" s="145"/>
      <c r="BA519" s="145"/>
      <c r="BB519" s="145"/>
      <c r="BC519" s="145"/>
      <c r="BD519" s="145"/>
      <c r="BE519" s="145"/>
      <c r="BF519" s="145"/>
      <c r="BG519" s="145"/>
      <c r="BH519" s="145"/>
      <c r="BI519" s="145"/>
    </row>
    <row r="520" spans="1:61" ht="12.75">
      <c r="A520" s="156"/>
      <c r="B520" s="157"/>
      <c r="C520" s="158" t="s">
        <v>514</v>
      </c>
      <c r="D520" s="159"/>
      <c r="E520" s="159"/>
      <c r="F520" s="159"/>
      <c r="G520" s="160"/>
      <c r="I520" s="161"/>
      <c r="K520" s="161"/>
      <c r="L520" s="162" t="s">
        <v>514</v>
      </c>
      <c r="O520" s="145"/>
      <c r="Z520" s="145"/>
      <c r="AA520" s="145"/>
      <c r="AB520" s="145"/>
      <c r="AC520" s="145"/>
      <c r="AD520" s="145"/>
      <c r="AE520" s="145"/>
      <c r="AF520" s="145"/>
      <c r="AG520" s="145"/>
      <c r="AH520" s="145"/>
      <c r="AI520" s="145"/>
      <c r="AJ520" s="145"/>
      <c r="AK520" s="145"/>
      <c r="AL520" s="145"/>
      <c r="AM520" s="145"/>
      <c r="AN520" s="145"/>
      <c r="AO520" s="145"/>
      <c r="AP520" s="145"/>
      <c r="AQ520" s="145"/>
      <c r="AR520" s="145"/>
      <c r="AS520" s="145"/>
      <c r="AT520" s="145"/>
      <c r="AU520" s="145"/>
      <c r="AV520" s="145"/>
      <c r="AW520" s="145"/>
      <c r="AX520" s="145"/>
      <c r="AY520" s="145"/>
      <c r="AZ520" s="145"/>
      <c r="BA520" s="145"/>
      <c r="BB520" s="145"/>
      <c r="BC520" s="145"/>
      <c r="BD520" s="145"/>
      <c r="BE520" s="145"/>
      <c r="BF520" s="145"/>
      <c r="BG520" s="145"/>
      <c r="BH520" s="145"/>
      <c r="BI520" s="145"/>
    </row>
    <row r="521" spans="1:61" ht="12.75">
      <c r="A521" s="156"/>
      <c r="B521" s="157"/>
      <c r="C521" s="158" t="s">
        <v>515</v>
      </c>
      <c r="D521" s="159"/>
      <c r="E521" s="159"/>
      <c r="F521" s="159"/>
      <c r="G521" s="160"/>
      <c r="I521" s="161"/>
      <c r="K521" s="161"/>
      <c r="L521" s="162" t="s">
        <v>515</v>
      </c>
      <c r="O521" s="145"/>
      <c r="Z521" s="145"/>
      <c r="AA521" s="145"/>
      <c r="AB521" s="145"/>
      <c r="AC521" s="145"/>
      <c r="AD521" s="145"/>
      <c r="AE521" s="145"/>
      <c r="AF521" s="145"/>
      <c r="AG521" s="145"/>
      <c r="AH521" s="145"/>
      <c r="AI521" s="145"/>
      <c r="AJ521" s="145"/>
      <c r="AK521" s="145"/>
      <c r="AL521" s="145"/>
      <c r="AM521" s="145"/>
      <c r="AN521" s="145"/>
      <c r="AO521" s="145"/>
      <c r="AP521" s="145"/>
      <c r="AQ521" s="145"/>
      <c r="AR521" s="145"/>
      <c r="AS521" s="145"/>
      <c r="AT521" s="145"/>
      <c r="AU521" s="145"/>
      <c r="AV521" s="145"/>
      <c r="AW521" s="145"/>
      <c r="AX521" s="145"/>
      <c r="AY521" s="145"/>
      <c r="AZ521" s="145"/>
      <c r="BA521" s="145"/>
      <c r="BB521" s="145"/>
      <c r="BC521" s="145"/>
      <c r="BD521" s="145"/>
      <c r="BE521" s="145"/>
      <c r="BF521" s="145"/>
      <c r="BG521" s="145"/>
      <c r="BH521" s="145"/>
      <c r="BI521" s="145"/>
    </row>
    <row r="522" spans="1:61" ht="12.75">
      <c r="A522" s="156"/>
      <c r="B522" s="157"/>
      <c r="C522" s="158"/>
      <c r="D522" s="159"/>
      <c r="E522" s="159"/>
      <c r="F522" s="159"/>
      <c r="G522" s="160"/>
      <c r="I522" s="161"/>
      <c r="K522" s="161"/>
      <c r="L522" s="162"/>
      <c r="O522" s="145"/>
      <c r="Z522" s="145"/>
      <c r="AA522" s="145"/>
      <c r="AB522" s="145"/>
      <c r="AC522" s="145"/>
      <c r="AD522" s="145"/>
      <c r="AE522" s="145"/>
      <c r="AF522" s="145"/>
      <c r="AG522" s="145"/>
      <c r="AH522" s="145"/>
      <c r="AI522" s="145"/>
      <c r="AJ522" s="145"/>
      <c r="AK522" s="145"/>
      <c r="AL522" s="145"/>
      <c r="AM522" s="145"/>
      <c r="AN522" s="145"/>
      <c r="AO522" s="145"/>
      <c r="AP522" s="145"/>
      <c r="AQ522" s="145"/>
      <c r="AR522" s="145"/>
      <c r="AS522" s="145"/>
      <c r="AT522" s="145"/>
      <c r="AU522" s="145"/>
      <c r="AV522" s="145"/>
      <c r="AW522" s="145"/>
      <c r="AX522" s="145"/>
      <c r="AY522" s="145"/>
      <c r="AZ522" s="145"/>
      <c r="BA522" s="145"/>
      <c r="BB522" s="145"/>
      <c r="BC522" s="145"/>
      <c r="BD522" s="145"/>
      <c r="BE522" s="145"/>
      <c r="BF522" s="145"/>
      <c r="BG522" s="145"/>
      <c r="BH522" s="145"/>
      <c r="BI522" s="145"/>
    </row>
    <row r="523" spans="1:61" ht="12.75">
      <c r="A523" s="156"/>
      <c r="B523" s="157"/>
      <c r="C523" s="158" t="s">
        <v>516</v>
      </c>
      <c r="D523" s="159"/>
      <c r="E523" s="159"/>
      <c r="F523" s="159"/>
      <c r="G523" s="160"/>
      <c r="I523" s="161"/>
      <c r="K523" s="161"/>
      <c r="L523" s="162" t="s">
        <v>516</v>
      </c>
      <c r="O523" s="145"/>
      <c r="Z523" s="145"/>
      <c r="AA523" s="145"/>
      <c r="AB523" s="145"/>
      <c r="AC523" s="145"/>
      <c r="AD523" s="145"/>
      <c r="AE523" s="145"/>
      <c r="AF523" s="145"/>
      <c r="AG523" s="145"/>
      <c r="AH523" s="145"/>
      <c r="AI523" s="145"/>
      <c r="AJ523" s="145"/>
      <c r="AK523" s="145"/>
      <c r="AL523" s="145"/>
      <c r="AM523" s="145"/>
      <c r="AN523" s="145"/>
      <c r="AO523" s="145"/>
      <c r="AP523" s="145"/>
      <c r="AQ523" s="145"/>
      <c r="AR523" s="145"/>
      <c r="AS523" s="145"/>
      <c r="AT523" s="145"/>
      <c r="AU523" s="145"/>
      <c r="AV523" s="145"/>
      <c r="AW523" s="145"/>
      <c r="AX523" s="145"/>
      <c r="AY523" s="145"/>
      <c r="AZ523" s="145"/>
      <c r="BA523" s="145"/>
      <c r="BB523" s="145"/>
      <c r="BC523" s="145"/>
      <c r="BD523" s="145"/>
      <c r="BE523" s="145"/>
      <c r="BF523" s="145"/>
      <c r="BG523" s="145"/>
      <c r="BH523" s="145"/>
      <c r="BI523" s="145"/>
    </row>
    <row r="524" spans="1:61" ht="33.75">
      <c r="A524" s="156"/>
      <c r="B524" s="157"/>
      <c r="C524" s="158" t="s">
        <v>517</v>
      </c>
      <c r="D524" s="159"/>
      <c r="E524" s="159"/>
      <c r="F524" s="159"/>
      <c r="G524" s="160"/>
      <c r="I524" s="161"/>
      <c r="K524" s="161"/>
      <c r="L524" s="162" t="s">
        <v>517</v>
      </c>
      <c r="O524" s="145"/>
      <c r="Z524" s="145"/>
      <c r="AA524" s="145"/>
      <c r="AB524" s="145"/>
      <c r="AC524" s="145"/>
      <c r="AD524" s="145"/>
      <c r="AE524" s="145"/>
      <c r="AF524" s="145"/>
      <c r="AG524" s="145"/>
      <c r="AH524" s="145"/>
      <c r="AI524" s="145"/>
      <c r="AJ524" s="145"/>
      <c r="AK524" s="145"/>
      <c r="AL524" s="145"/>
      <c r="AM524" s="145"/>
      <c r="AN524" s="145"/>
      <c r="AO524" s="145"/>
      <c r="AP524" s="145"/>
      <c r="AQ524" s="145"/>
      <c r="AR524" s="145"/>
      <c r="AS524" s="145"/>
      <c r="AT524" s="145"/>
      <c r="AU524" s="145"/>
      <c r="AV524" s="145"/>
      <c r="AW524" s="145"/>
      <c r="AX524" s="145"/>
      <c r="AY524" s="145"/>
      <c r="AZ524" s="145"/>
      <c r="BA524" s="145"/>
      <c r="BB524" s="145"/>
      <c r="BC524" s="145"/>
      <c r="BD524" s="145"/>
      <c r="BE524" s="145"/>
      <c r="BF524" s="145"/>
      <c r="BG524" s="145"/>
      <c r="BH524" s="145"/>
      <c r="BI524" s="145"/>
    </row>
    <row r="525" spans="1:61" ht="12.75">
      <c r="A525" s="156"/>
      <c r="B525" s="157"/>
      <c r="C525" s="158"/>
      <c r="D525" s="159"/>
      <c r="E525" s="159"/>
      <c r="F525" s="159"/>
      <c r="G525" s="160"/>
      <c r="I525" s="161"/>
      <c r="K525" s="161"/>
      <c r="L525" s="162"/>
      <c r="O525" s="145"/>
      <c r="Z525" s="145"/>
      <c r="AA525" s="145"/>
      <c r="AB525" s="145"/>
      <c r="AC525" s="145"/>
      <c r="AD525" s="145"/>
      <c r="AE525" s="145"/>
      <c r="AF525" s="145"/>
      <c r="AG525" s="145"/>
      <c r="AH525" s="145"/>
      <c r="AI525" s="145"/>
      <c r="AJ525" s="145"/>
      <c r="AK525" s="145"/>
      <c r="AL525" s="145"/>
      <c r="AM525" s="145"/>
      <c r="AN525" s="145"/>
      <c r="AO525" s="145"/>
      <c r="AP525" s="145"/>
      <c r="AQ525" s="145"/>
      <c r="AR525" s="145"/>
      <c r="AS525" s="145"/>
      <c r="AT525" s="145"/>
      <c r="AU525" s="145"/>
      <c r="AV525" s="145"/>
      <c r="AW525" s="145"/>
      <c r="AX525" s="145"/>
      <c r="AY525" s="145"/>
      <c r="AZ525" s="145"/>
      <c r="BA525" s="145"/>
      <c r="BB525" s="145"/>
      <c r="BC525" s="145"/>
      <c r="BD525" s="145"/>
      <c r="BE525" s="145"/>
      <c r="BF525" s="145"/>
      <c r="BG525" s="145"/>
      <c r="BH525" s="145"/>
      <c r="BI525" s="145"/>
    </row>
    <row r="526" spans="1:61" ht="12.75">
      <c r="A526" s="156"/>
      <c r="B526" s="157"/>
      <c r="C526" s="158" t="s">
        <v>518</v>
      </c>
      <c r="D526" s="159"/>
      <c r="E526" s="159"/>
      <c r="F526" s="159"/>
      <c r="G526" s="160"/>
      <c r="I526" s="161"/>
      <c r="K526" s="161"/>
      <c r="L526" s="162" t="s">
        <v>518</v>
      </c>
      <c r="O526" s="145"/>
      <c r="Z526" s="145"/>
      <c r="AA526" s="145"/>
      <c r="AB526" s="145"/>
      <c r="AC526" s="145"/>
      <c r="AD526" s="145"/>
      <c r="AE526" s="145"/>
      <c r="AF526" s="145"/>
      <c r="AG526" s="145"/>
      <c r="AH526" s="145"/>
      <c r="AI526" s="145"/>
      <c r="AJ526" s="145"/>
      <c r="AK526" s="145"/>
      <c r="AL526" s="145"/>
      <c r="AM526" s="145"/>
      <c r="AN526" s="145"/>
      <c r="AO526" s="145"/>
      <c r="AP526" s="145"/>
      <c r="AQ526" s="145"/>
      <c r="AR526" s="145"/>
      <c r="AS526" s="145"/>
      <c r="AT526" s="145"/>
      <c r="AU526" s="145"/>
      <c r="AV526" s="145"/>
      <c r="AW526" s="145"/>
      <c r="AX526" s="145"/>
      <c r="AY526" s="145"/>
      <c r="AZ526" s="145"/>
      <c r="BA526" s="145"/>
      <c r="BB526" s="145"/>
      <c r="BC526" s="145"/>
      <c r="BD526" s="145"/>
      <c r="BE526" s="145"/>
      <c r="BF526" s="145"/>
      <c r="BG526" s="145"/>
      <c r="BH526" s="145"/>
      <c r="BI526" s="145"/>
    </row>
    <row r="527" spans="1:61" ht="22.5">
      <c r="A527" s="156"/>
      <c r="B527" s="157"/>
      <c r="C527" s="158" t="s">
        <v>519</v>
      </c>
      <c r="D527" s="159"/>
      <c r="E527" s="159"/>
      <c r="F527" s="159"/>
      <c r="G527" s="160"/>
      <c r="I527" s="161"/>
      <c r="K527" s="161"/>
      <c r="L527" s="162" t="s">
        <v>519</v>
      </c>
      <c r="O527" s="145"/>
      <c r="Z527" s="145"/>
      <c r="AA527" s="145"/>
      <c r="AB527" s="145"/>
      <c r="AC527" s="145"/>
      <c r="AD527" s="145"/>
      <c r="AE527" s="145"/>
      <c r="AF527" s="145"/>
      <c r="AG527" s="145"/>
      <c r="AH527" s="145"/>
      <c r="AI527" s="145"/>
      <c r="AJ527" s="145"/>
      <c r="AK527" s="145"/>
      <c r="AL527" s="145"/>
      <c r="AM527" s="145"/>
      <c r="AN527" s="145"/>
      <c r="AO527" s="145"/>
      <c r="AP527" s="145"/>
      <c r="AQ527" s="145"/>
      <c r="AR527" s="145"/>
      <c r="AS527" s="145"/>
      <c r="AT527" s="145"/>
      <c r="AU527" s="145"/>
      <c r="AV527" s="145"/>
      <c r="AW527" s="145"/>
      <c r="AX527" s="145"/>
      <c r="AY527" s="145"/>
      <c r="AZ527" s="145"/>
      <c r="BA527" s="145"/>
      <c r="BB527" s="145"/>
      <c r="BC527" s="145"/>
      <c r="BD527" s="145"/>
      <c r="BE527" s="145"/>
      <c r="BF527" s="145"/>
      <c r="BG527" s="145"/>
      <c r="BH527" s="145"/>
      <c r="BI527" s="145"/>
    </row>
    <row r="528" spans="1:61" ht="38.25">
      <c r="A528" s="156"/>
      <c r="B528" s="157"/>
      <c r="C528" s="163" t="s">
        <v>520</v>
      </c>
      <c r="D528" s="164"/>
      <c r="E528" s="165">
        <v>31.6</v>
      </c>
      <c r="F528" s="166"/>
      <c r="G528" s="167"/>
      <c r="H528" s="168"/>
      <c r="I528" s="161"/>
      <c r="J528" s="169"/>
      <c r="K528" s="161"/>
      <c r="M528" s="162" t="s">
        <v>520</v>
      </c>
      <c r="O528" s="145"/>
      <c r="Z528" s="145"/>
      <c r="AA528" s="145"/>
      <c r="AB528" s="145"/>
      <c r="AC528" s="145"/>
      <c r="AD528" s="145"/>
      <c r="AE528" s="145"/>
      <c r="AF528" s="145"/>
      <c r="AG528" s="145"/>
      <c r="AH528" s="145"/>
      <c r="AI528" s="145"/>
      <c r="AJ528" s="145"/>
      <c r="AK528" s="145"/>
      <c r="AL528" s="145"/>
      <c r="AM528" s="145"/>
      <c r="AN528" s="145"/>
      <c r="AO528" s="145"/>
      <c r="AP528" s="145"/>
      <c r="AQ528" s="145"/>
      <c r="AR528" s="145"/>
      <c r="AS528" s="145"/>
      <c r="AT528" s="145"/>
      <c r="AU528" s="145"/>
      <c r="AV528" s="145"/>
      <c r="AW528" s="145"/>
      <c r="AX528" s="145"/>
      <c r="AY528" s="145"/>
      <c r="AZ528" s="145"/>
      <c r="BA528" s="145"/>
      <c r="BB528" s="145"/>
      <c r="BC528" s="145"/>
      <c r="BD528" s="170" t="str">
        <f>C527</f>
        <v>Po obvodě izolované plochy aplikujeme na stěnu systémový samolepicí pěnový separační pás na bázi PE šíře 25 mm. Ten přeruší eventuální akustické mosty mezi dlažbou a stěnou.</v>
      </c>
      <c r="BE528" s="145"/>
      <c r="BF528" s="145"/>
      <c r="BG528" s="145"/>
      <c r="BH528" s="145"/>
      <c r="BI528" s="145"/>
    </row>
    <row r="529" spans="1:61" ht="12.75">
      <c r="A529" s="156"/>
      <c r="B529" s="157"/>
      <c r="C529" s="163" t="s">
        <v>521</v>
      </c>
      <c r="D529" s="164"/>
      <c r="E529" s="165">
        <v>22</v>
      </c>
      <c r="F529" s="166"/>
      <c r="G529" s="167"/>
      <c r="H529" s="168"/>
      <c r="I529" s="161"/>
      <c r="J529" s="169"/>
      <c r="K529" s="161"/>
      <c r="M529" s="162" t="s">
        <v>521</v>
      </c>
      <c r="O529" s="145"/>
      <c r="Z529" s="145"/>
      <c r="AA529" s="145"/>
      <c r="AB529" s="145"/>
      <c r="AC529" s="145"/>
      <c r="AD529" s="145"/>
      <c r="AE529" s="145"/>
      <c r="AF529" s="145"/>
      <c r="AG529" s="145"/>
      <c r="AH529" s="145"/>
      <c r="AI529" s="145"/>
      <c r="AJ529" s="145"/>
      <c r="AK529" s="145"/>
      <c r="AL529" s="145"/>
      <c r="AM529" s="145"/>
      <c r="AN529" s="145"/>
      <c r="AO529" s="145"/>
      <c r="AP529" s="145"/>
      <c r="AQ529" s="145"/>
      <c r="AR529" s="145"/>
      <c r="AS529" s="145"/>
      <c r="AT529" s="145"/>
      <c r="AU529" s="145"/>
      <c r="AV529" s="145"/>
      <c r="AW529" s="145"/>
      <c r="AX529" s="145"/>
      <c r="AY529" s="145"/>
      <c r="AZ529" s="145"/>
      <c r="BA529" s="145"/>
      <c r="BB529" s="145"/>
      <c r="BC529" s="145"/>
      <c r="BD529" s="170" t="str">
        <f>C528</f>
        <v>101:10,3+10,3+6+5</v>
      </c>
      <c r="BE529" s="145"/>
      <c r="BF529" s="145"/>
      <c r="BG529" s="145"/>
      <c r="BH529" s="145"/>
      <c r="BI529" s="145"/>
    </row>
    <row r="530" spans="1:61" ht="12.75">
      <c r="A530" s="156"/>
      <c r="B530" s="157"/>
      <c r="C530" s="163" t="s">
        <v>522</v>
      </c>
      <c r="D530" s="164"/>
      <c r="E530" s="165">
        <v>16.8</v>
      </c>
      <c r="F530" s="166"/>
      <c r="G530" s="167"/>
      <c r="H530" s="168"/>
      <c r="I530" s="161"/>
      <c r="J530" s="169"/>
      <c r="K530" s="161"/>
      <c r="M530" s="162" t="s">
        <v>522</v>
      </c>
      <c r="O530" s="145"/>
      <c r="Z530" s="145"/>
      <c r="AA530" s="145"/>
      <c r="AB530" s="145"/>
      <c r="AC530" s="145"/>
      <c r="AD530" s="145"/>
      <c r="AE530" s="145"/>
      <c r="AF530" s="145"/>
      <c r="AG530" s="145"/>
      <c r="AH530" s="145"/>
      <c r="AI530" s="145"/>
      <c r="AJ530" s="145"/>
      <c r="AK530" s="145"/>
      <c r="AL530" s="145"/>
      <c r="AM530" s="145"/>
      <c r="AN530" s="145"/>
      <c r="AO530" s="145"/>
      <c r="AP530" s="145"/>
      <c r="AQ530" s="145"/>
      <c r="AR530" s="145"/>
      <c r="AS530" s="145"/>
      <c r="AT530" s="145"/>
      <c r="AU530" s="145"/>
      <c r="AV530" s="145"/>
      <c r="AW530" s="145"/>
      <c r="AX530" s="145"/>
      <c r="AY530" s="145"/>
      <c r="AZ530" s="145"/>
      <c r="BA530" s="145"/>
      <c r="BB530" s="145"/>
      <c r="BC530" s="145"/>
      <c r="BD530" s="170" t="str">
        <f>C529</f>
        <v>109:7+7+4+4</v>
      </c>
      <c r="BE530" s="145"/>
      <c r="BF530" s="145"/>
      <c r="BG530" s="145"/>
      <c r="BH530" s="145"/>
      <c r="BI530" s="145"/>
    </row>
    <row r="531" spans="1:61" ht="12.75">
      <c r="A531" s="156"/>
      <c r="B531" s="157"/>
      <c r="C531" s="163" t="s">
        <v>523</v>
      </c>
      <c r="D531" s="164"/>
      <c r="E531" s="165">
        <v>16.2</v>
      </c>
      <c r="F531" s="166"/>
      <c r="G531" s="167"/>
      <c r="H531" s="168"/>
      <c r="I531" s="161"/>
      <c r="J531" s="169"/>
      <c r="K531" s="161"/>
      <c r="M531" s="162" t="s">
        <v>523</v>
      </c>
      <c r="O531" s="145"/>
      <c r="Z531" s="145"/>
      <c r="AA531" s="145"/>
      <c r="AB531" s="145"/>
      <c r="AC531" s="145"/>
      <c r="AD531" s="145"/>
      <c r="AE531" s="145"/>
      <c r="AF531" s="145"/>
      <c r="AG531" s="145"/>
      <c r="AH531" s="145"/>
      <c r="AI531" s="145"/>
      <c r="AJ531" s="145"/>
      <c r="AK531" s="145"/>
      <c r="AL531" s="145"/>
      <c r="AM531" s="145"/>
      <c r="AN531" s="145"/>
      <c r="AO531" s="145"/>
      <c r="AP531" s="145"/>
      <c r="AQ531" s="145"/>
      <c r="AR531" s="145"/>
      <c r="AS531" s="145"/>
      <c r="AT531" s="145"/>
      <c r="AU531" s="145"/>
      <c r="AV531" s="145"/>
      <c r="AW531" s="145"/>
      <c r="AX531" s="145"/>
      <c r="AY531" s="145"/>
      <c r="AZ531" s="145"/>
      <c r="BA531" s="145"/>
      <c r="BB531" s="145"/>
      <c r="BC531" s="145"/>
      <c r="BD531" s="170" t="str">
        <f>C530</f>
        <v>209:5,5+5,5+2,9+2,9</v>
      </c>
      <c r="BE531" s="145"/>
      <c r="BF531" s="145"/>
      <c r="BG531" s="145"/>
      <c r="BH531" s="145"/>
      <c r="BI531" s="145"/>
    </row>
    <row r="532" spans="1:61" ht="12.75">
      <c r="A532" s="156"/>
      <c r="B532" s="157"/>
      <c r="C532" s="163" t="s">
        <v>524</v>
      </c>
      <c r="D532" s="164"/>
      <c r="E532" s="165">
        <v>17.4</v>
      </c>
      <c r="F532" s="166"/>
      <c r="G532" s="167"/>
      <c r="H532" s="168"/>
      <c r="I532" s="161"/>
      <c r="J532" s="169"/>
      <c r="K532" s="161"/>
      <c r="M532" s="162" t="s">
        <v>524</v>
      </c>
      <c r="O532" s="145"/>
      <c r="Z532" s="145"/>
      <c r="AA532" s="145"/>
      <c r="AB532" s="145"/>
      <c r="AC532" s="145"/>
      <c r="AD532" s="145"/>
      <c r="AE532" s="145"/>
      <c r="AF532" s="145"/>
      <c r="AG532" s="145"/>
      <c r="AH532" s="145"/>
      <c r="AI532" s="145"/>
      <c r="AJ532" s="145"/>
      <c r="AK532" s="145"/>
      <c r="AL532" s="145"/>
      <c r="AM532" s="145"/>
      <c r="AN532" s="145"/>
      <c r="AO532" s="145"/>
      <c r="AP532" s="145"/>
      <c r="AQ532" s="145"/>
      <c r="AR532" s="145"/>
      <c r="AS532" s="145"/>
      <c r="AT532" s="145"/>
      <c r="AU532" s="145"/>
      <c r="AV532" s="145"/>
      <c r="AW532" s="145"/>
      <c r="AX532" s="145"/>
      <c r="AY532" s="145"/>
      <c r="AZ532" s="145"/>
      <c r="BA532" s="145"/>
      <c r="BB532" s="145"/>
      <c r="BC532" s="145"/>
      <c r="BD532" s="170" t="str">
        <f>C531</f>
        <v>306:5,2+5,2+2,9+2,9</v>
      </c>
      <c r="BE532" s="145"/>
      <c r="BF532" s="145"/>
      <c r="BG532" s="145"/>
      <c r="BH532" s="145"/>
      <c r="BI532" s="145"/>
    </row>
    <row r="533" spans="1:61" ht="12.75">
      <c r="A533" s="156"/>
      <c r="B533" s="157"/>
      <c r="C533" s="163" t="s">
        <v>525</v>
      </c>
      <c r="D533" s="164"/>
      <c r="E533" s="165">
        <v>5.6</v>
      </c>
      <c r="F533" s="166"/>
      <c r="G533" s="167"/>
      <c r="H533" s="168"/>
      <c r="I533" s="161"/>
      <c r="J533" s="169"/>
      <c r="K533" s="161"/>
      <c r="M533" s="162" t="s">
        <v>525</v>
      </c>
      <c r="O533" s="145"/>
      <c r="Z533" s="145"/>
      <c r="AA533" s="145"/>
      <c r="AB533" s="145"/>
      <c r="AC533" s="145"/>
      <c r="AD533" s="145"/>
      <c r="AE533" s="145"/>
      <c r="AF533" s="145"/>
      <c r="AG533" s="145"/>
      <c r="AH533" s="145"/>
      <c r="AI533" s="145"/>
      <c r="AJ533" s="145"/>
      <c r="AK533" s="145"/>
      <c r="AL533" s="145"/>
      <c r="AM533" s="145"/>
      <c r="AN533" s="145"/>
      <c r="AO533" s="145"/>
      <c r="AP533" s="145"/>
      <c r="AQ533" s="145"/>
      <c r="AR533" s="145"/>
      <c r="AS533" s="145"/>
      <c r="AT533" s="145"/>
      <c r="AU533" s="145"/>
      <c r="AV533" s="145"/>
      <c r="AW533" s="145"/>
      <c r="AX533" s="145"/>
      <c r="AY533" s="145"/>
      <c r="AZ533" s="145"/>
      <c r="BA533" s="145"/>
      <c r="BB533" s="145"/>
      <c r="BC533" s="145"/>
      <c r="BD533" s="170" t="str">
        <f>C532</f>
        <v>401:5,2+5,2+3,5+3,5</v>
      </c>
      <c r="BE533" s="145"/>
      <c r="BF533" s="145"/>
      <c r="BG533" s="145"/>
      <c r="BH533" s="145"/>
      <c r="BI533" s="145"/>
    </row>
    <row r="534" spans="1:61" ht="12.75">
      <c r="A534" s="156"/>
      <c r="B534" s="157"/>
      <c r="C534" s="163" t="s">
        <v>526</v>
      </c>
      <c r="D534" s="164"/>
      <c r="E534" s="165">
        <v>3.2</v>
      </c>
      <c r="F534" s="166"/>
      <c r="G534" s="167"/>
      <c r="H534" s="168"/>
      <c r="I534" s="161"/>
      <c r="J534" s="169"/>
      <c r="K534" s="161"/>
      <c r="M534" s="162" t="s">
        <v>526</v>
      </c>
      <c r="O534" s="145"/>
      <c r="Z534" s="145"/>
      <c r="AA534" s="145"/>
      <c r="AB534" s="145"/>
      <c r="AC534" s="145"/>
      <c r="AD534" s="145"/>
      <c r="AE534" s="145"/>
      <c r="AF534" s="145"/>
      <c r="AG534" s="145"/>
      <c r="AH534" s="145"/>
      <c r="AI534" s="145"/>
      <c r="AJ534" s="145"/>
      <c r="AK534" s="145"/>
      <c r="AL534" s="145"/>
      <c r="AM534" s="145"/>
      <c r="AN534" s="145"/>
      <c r="AO534" s="145"/>
      <c r="AP534" s="145"/>
      <c r="AQ534" s="145"/>
      <c r="AR534" s="145"/>
      <c r="AS534" s="145"/>
      <c r="AT534" s="145"/>
      <c r="AU534" s="145"/>
      <c r="AV534" s="145"/>
      <c r="AW534" s="145"/>
      <c r="AX534" s="145"/>
      <c r="AY534" s="145"/>
      <c r="AZ534" s="145"/>
      <c r="BA534" s="145"/>
      <c r="BB534" s="145"/>
      <c r="BC534" s="145"/>
      <c r="BD534" s="170" t="str">
        <f>C533</f>
        <v>412:1,4+1,4+1,4+1,4</v>
      </c>
      <c r="BE534" s="145"/>
      <c r="BF534" s="145"/>
      <c r="BG534" s="145"/>
      <c r="BH534" s="145"/>
      <c r="BI534" s="145"/>
    </row>
    <row r="535" spans="1:61" ht="12.75">
      <c r="A535" s="156"/>
      <c r="B535" s="157"/>
      <c r="C535" s="163" t="s">
        <v>527</v>
      </c>
      <c r="D535" s="164"/>
      <c r="E535" s="165">
        <v>5</v>
      </c>
      <c r="F535" s="166"/>
      <c r="G535" s="167"/>
      <c r="H535" s="168"/>
      <c r="I535" s="161"/>
      <c r="J535" s="169"/>
      <c r="K535" s="161"/>
      <c r="M535" s="162" t="s">
        <v>527</v>
      </c>
      <c r="O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5"/>
      <c r="AY535" s="145"/>
      <c r="AZ535" s="145"/>
      <c r="BA535" s="145"/>
      <c r="BB535" s="145"/>
      <c r="BC535" s="145"/>
      <c r="BD535" s="170" t="str">
        <f>C534</f>
        <v>413:2,2+1</v>
      </c>
      <c r="BE535" s="145"/>
      <c r="BF535" s="145"/>
      <c r="BG535" s="145"/>
      <c r="BH535" s="145"/>
      <c r="BI535" s="145"/>
    </row>
    <row r="536" spans="1:104" ht="22.5">
      <c r="A536" s="146">
        <v>82</v>
      </c>
      <c r="B536" s="147" t="s">
        <v>528</v>
      </c>
      <c r="C536" s="148" t="s">
        <v>529</v>
      </c>
      <c r="D536" s="149" t="s">
        <v>50</v>
      </c>
      <c r="E536" s="150">
        <v>63.65</v>
      </c>
      <c r="F536" s="151">
        <v>0</v>
      </c>
      <c r="G536" s="152">
        <f>E536*F536</f>
        <v>0</v>
      </c>
      <c r="H536" s="153">
        <v>0.0192</v>
      </c>
      <c r="I536" s="154">
        <f>E536*H536</f>
        <v>1.2220799999999998</v>
      </c>
      <c r="J536" s="153"/>
      <c r="K536" s="154">
        <f>E536*J536</f>
        <v>0</v>
      </c>
      <c r="O536" s="145"/>
      <c r="Z536" s="145"/>
      <c r="AA536" s="145">
        <v>12</v>
      </c>
      <c r="AB536" s="145">
        <v>0</v>
      </c>
      <c r="AC536" s="145">
        <v>88</v>
      </c>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5"/>
      <c r="AY536" s="145"/>
      <c r="AZ536" s="155">
        <f>G536</f>
        <v>0</v>
      </c>
      <c r="BA536" s="145"/>
      <c r="BB536" s="145"/>
      <c r="BC536" s="145"/>
      <c r="BD536" s="145"/>
      <c r="BE536" s="145"/>
      <c r="BF536" s="145"/>
      <c r="BG536" s="145"/>
      <c r="BH536" s="145"/>
      <c r="BI536" s="145"/>
      <c r="CA536" s="145">
        <v>12</v>
      </c>
      <c r="CB536" s="145">
        <v>0</v>
      </c>
      <c r="CZ536" s="108">
        <v>2</v>
      </c>
    </row>
    <row r="537" spans="1:61" ht="12.75">
      <c r="A537" s="156"/>
      <c r="B537" s="157"/>
      <c r="C537" s="158" t="s">
        <v>530</v>
      </c>
      <c r="D537" s="159"/>
      <c r="E537" s="159"/>
      <c r="F537" s="159"/>
      <c r="G537" s="160"/>
      <c r="I537" s="161"/>
      <c r="K537" s="161"/>
      <c r="L537" s="162" t="s">
        <v>530</v>
      </c>
      <c r="O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5"/>
      <c r="AY537" s="145"/>
      <c r="AZ537" s="145"/>
      <c r="BA537" s="145"/>
      <c r="BB537" s="145"/>
      <c r="BC537" s="145"/>
      <c r="BD537" s="145"/>
      <c r="BE537" s="145"/>
      <c r="BF537" s="145"/>
      <c r="BG537" s="145"/>
      <c r="BH537" s="145"/>
      <c r="BI537" s="145"/>
    </row>
    <row r="538" spans="1:61" ht="25.5">
      <c r="A538" s="156"/>
      <c r="B538" s="157"/>
      <c r="C538" s="163" t="s">
        <v>531</v>
      </c>
      <c r="D538" s="164"/>
      <c r="E538" s="165">
        <v>0</v>
      </c>
      <c r="F538" s="166"/>
      <c r="G538" s="167"/>
      <c r="H538" s="168"/>
      <c r="I538" s="161"/>
      <c r="J538" s="169"/>
      <c r="K538" s="161"/>
      <c r="M538" s="199">
        <v>4.208333333333333</v>
      </c>
      <c r="O538" s="145"/>
      <c r="Z538" s="145"/>
      <c r="AA538" s="145"/>
      <c r="AB538" s="145"/>
      <c r="AC538" s="145"/>
      <c r="AD538" s="145"/>
      <c r="AE538" s="145"/>
      <c r="AF538" s="145"/>
      <c r="AG538" s="145"/>
      <c r="AH538" s="145"/>
      <c r="AI538" s="145"/>
      <c r="AJ538" s="145"/>
      <c r="AK538" s="145"/>
      <c r="AL538" s="145"/>
      <c r="AM538" s="145"/>
      <c r="AN538" s="145"/>
      <c r="AO538" s="145"/>
      <c r="AP538" s="145"/>
      <c r="AQ538" s="145"/>
      <c r="AR538" s="145"/>
      <c r="AS538" s="145"/>
      <c r="AT538" s="145"/>
      <c r="AU538" s="145"/>
      <c r="AV538" s="145"/>
      <c r="AW538" s="145"/>
      <c r="AX538" s="145"/>
      <c r="AY538" s="145"/>
      <c r="AZ538" s="145"/>
      <c r="BA538" s="145"/>
      <c r="BB538" s="145"/>
      <c r="BC538" s="145"/>
      <c r="BD538" s="170" t="str">
        <f>C537</f>
        <v xml:space="preserve">Glazované hutné dlaždice 300/300/8 mm, odstín šedý matný  Keramická dlažba (min. R9) </v>
      </c>
      <c r="BE538" s="145"/>
      <c r="BF538" s="145"/>
      <c r="BG538" s="145"/>
      <c r="BH538" s="145"/>
      <c r="BI538" s="145"/>
    </row>
    <row r="539" spans="1:61" ht="12.75">
      <c r="A539" s="156"/>
      <c r="B539" s="157"/>
      <c r="C539" s="163" t="s">
        <v>154</v>
      </c>
      <c r="D539" s="164"/>
      <c r="E539" s="165">
        <v>18.57</v>
      </c>
      <c r="F539" s="166"/>
      <c r="G539" s="167"/>
      <c r="H539" s="168"/>
      <c r="I539" s="161"/>
      <c r="J539" s="169"/>
      <c r="K539" s="161"/>
      <c r="M539" s="162" t="s">
        <v>154</v>
      </c>
      <c r="O539" s="145"/>
      <c r="Z539" s="145"/>
      <c r="AA539" s="145"/>
      <c r="AB539" s="145"/>
      <c r="AC539" s="145"/>
      <c r="AD539" s="145"/>
      <c r="AE539" s="145"/>
      <c r="AF539" s="145"/>
      <c r="AG539" s="145"/>
      <c r="AH539" s="145"/>
      <c r="AI539" s="145"/>
      <c r="AJ539" s="145"/>
      <c r="AK539" s="145"/>
      <c r="AL539" s="145"/>
      <c r="AM539" s="145"/>
      <c r="AN539" s="145"/>
      <c r="AO539" s="145"/>
      <c r="AP539" s="145"/>
      <c r="AQ539" s="145"/>
      <c r="AR539" s="145"/>
      <c r="AS539" s="145"/>
      <c r="AT539" s="145"/>
      <c r="AU539" s="145"/>
      <c r="AV539" s="145"/>
      <c r="AW539" s="145"/>
      <c r="AX539" s="145"/>
      <c r="AY539" s="145"/>
      <c r="AZ539" s="145"/>
      <c r="BA539" s="145"/>
      <c r="BB539" s="145"/>
      <c r="BC539" s="145"/>
      <c r="BD539" s="170" t="str">
        <f>C538</f>
        <v>101:</v>
      </c>
      <c r="BE539" s="145"/>
      <c r="BF539" s="145"/>
      <c r="BG539" s="145"/>
      <c r="BH539" s="145"/>
      <c r="BI539" s="145"/>
    </row>
    <row r="540" spans="1:61" ht="12.75">
      <c r="A540" s="156"/>
      <c r="B540" s="157"/>
      <c r="C540" s="163" t="s">
        <v>532</v>
      </c>
      <c r="D540" s="164"/>
      <c r="E540" s="165">
        <v>0</v>
      </c>
      <c r="F540" s="166"/>
      <c r="G540" s="167"/>
      <c r="H540" s="168"/>
      <c r="I540" s="161"/>
      <c r="J540" s="169"/>
      <c r="K540" s="161"/>
      <c r="M540" s="199">
        <v>8.708333333333334</v>
      </c>
      <c r="O540" s="145"/>
      <c r="Z540" s="145"/>
      <c r="AA540" s="145"/>
      <c r="AB540" s="145"/>
      <c r="AC540" s="145"/>
      <c r="AD540" s="145"/>
      <c r="AE540" s="145"/>
      <c r="AF540" s="145"/>
      <c r="AG540" s="145"/>
      <c r="AH540" s="145"/>
      <c r="AI540" s="145"/>
      <c r="AJ540" s="145"/>
      <c r="AK540" s="145"/>
      <c r="AL540" s="145"/>
      <c r="AM540" s="145"/>
      <c r="AN540" s="145"/>
      <c r="AO540" s="145"/>
      <c r="AP540" s="145"/>
      <c r="AQ540" s="145"/>
      <c r="AR540" s="145"/>
      <c r="AS540" s="145"/>
      <c r="AT540" s="145"/>
      <c r="AU540" s="145"/>
      <c r="AV540" s="145"/>
      <c r="AW540" s="145"/>
      <c r="AX540" s="145"/>
      <c r="AY540" s="145"/>
      <c r="AZ540" s="145"/>
      <c r="BA540" s="145"/>
      <c r="BB540" s="145"/>
      <c r="BC540" s="145"/>
      <c r="BD540" s="170" t="str">
        <f>C539</f>
        <v>109:18,57</v>
      </c>
      <c r="BE540" s="145"/>
      <c r="BF540" s="145"/>
      <c r="BG540" s="145"/>
      <c r="BH540" s="145"/>
      <c r="BI540" s="145"/>
    </row>
    <row r="541" spans="1:61" ht="12.75">
      <c r="A541" s="156"/>
      <c r="B541" s="157"/>
      <c r="C541" s="163" t="s">
        <v>156</v>
      </c>
      <c r="D541" s="164"/>
      <c r="E541" s="165">
        <v>15.26</v>
      </c>
      <c r="F541" s="166"/>
      <c r="G541" s="167"/>
      <c r="H541" s="168"/>
      <c r="I541" s="161"/>
      <c r="J541" s="169"/>
      <c r="K541" s="161"/>
      <c r="M541" s="162" t="s">
        <v>156</v>
      </c>
      <c r="O541" s="145"/>
      <c r="Z541" s="145"/>
      <c r="AA541" s="145"/>
      <c r="AB541" s="145"/>
      <c r="AC541" s="145"/>
      <c r="AD541" s="145"/>
      <c r="AE541" s="145"/>
      <c r="AF541" s="145"/>
      <c r="AG541" s="145"/>
      <c r="AH541" s="145"/>
      <c r="AI541" s="145"/>
      <c r="AJ541" s="145"/>
      <c r="AK541" s="145"/>
      <c r="AL541" s="145"/>
      <c r="AM541" s="145"/>
      <c r="AN541" s="145"/>
      <c r="AO541" s="145"/>
      <c r="AP541" s="145"/>
      <c r="AQ541" s="145"/>
      <c r="AR541" s="145"/>
      <c r="AS541" s="145"/>
      <c r="AT541" s="145"/>
      <c r="AU541" s="145"/>
      <c r="AV541" s="145"/>
      <c r="AW541" s="145"/>
      <c r="AX541" s="145"/>
      <c r="AY541" s="145"/>
      <c r="AZ541" s="145"/>
      <c r="BA541" s="145"/>
      <c r="BB541" s="145"/>
      <c r="BC541" s="145"/>
      <c r="BD541" s="170" t="str">
        <f>C540</f>
        <v>209:</v>
      </c>
      <c r="BE541" s="145"/>
      <c r="BF541" s="145"/>
      <c r="BG541" s="145"/>
      <c r="BH541" s="145"/>
      <c r="BI541" s="145"/>
    </row>
    <row r="542" spans="1:61" ht="12.75">
      <c r="A542" s="156"/>
      <c r="B542" s="157"/>
      <c r="C542" s="163" t="s">
        <v>132</v>
      </c>
      <c r="D542" s="164"/>
      <c r="E542" s="165">
        <v>19.45</v>
      </c>
      <c r="F542" s="166"/>
      <c r="G542" s="167"/>
      <c r="H542" s="168"/>
      <c r="I542" s="161"/>
      <c r="J542" s="169"/>
      <c r="K542" s="161"/>
      <c r="M542" s="162" t="s">
        <v>132</v>
      </c>
      <c r="O542" s="145"/>
      <c r="Z542" s="145"/>
      <c r="AA542" s="145"/>
      <c r="AB542" s="145"/>
      <c r="AC542" s="145"/>
      <c r="AD542" s="145"/>
      <c r="AE542" s="145"/>
      <c r="AF542" s="145"/>
      <c r="AG542" s="145"/>
      <c r="AH542" s="145"/>
      <c r="AI542" s="145"/>
      <c r="AJ542" s="145"/>
      <c r="AK542" s="145"/>
      <c r="AL542" s="145"/>
      <c r="AM542" s="145"/>
      <c r="AN542" s="145"/>
      <c r="AO542" s="145"/>
      <c r="AP542" s="145"/>
      <c r="AQ542" s="145"/>
      <c r="AR542" s="145"/>
      <c r="AS542" s="145"/>
      <c r="AT542" s="145"/>
      <c r="AU542" s="145"/>
      <c r="AV542" s="145"/>
      <c r="AW542" s="145"/>
      <c r="AX542" s="145"/>
      <c r="AY542" s="145"/>
      <c r="AZ542" s="145"/>
      <c r="BA542" s="145"/>
      <c r="BB542" s="145"/>
      <c r="BC542" s="145"/>
      <c r="BD542" s="170" t="str">
        <f>C541</f>
        <v>306:15,26</v>
      </c>
      <c r="BE542" s="145"/>
      <c r="BF542" s="145"/>
      <c r="BG542" s="145"/>
      <c r="BH542" s="145"/>
      <c r="BI542" s="145"/>
    </row>
    <row r="543" spans="1:61" ht="12.75">
      <c r="A543" s="156"/>
      <c r="B543" s="157"/>
      <c r="C543" s="163" t="s">
        <v>133</v>
      </c>
      <c r="D543" s="164"/>
      <c r="E543" s="165">
        <v>2.14</v>
      </c>
      <c r="F543" s="166"/>
      <c r="G543" s="167"/>
      <c r="H543" s="168"/>
      <c r="I543" s="161"/>
      <c r="J543" s="169"/>
      <c r="K543" s="161"/>
      <c r="M543" s="162" t="s">
        <v>133</v>
      </c>
      <c r="O543" s="145"/>
      <c r="Z543" s="145"/>
      <c r="AA543" s="145"/>
      <c r="AB543" s="145"/>
      <c r="AC543" s="145"/>
      <c r="AD543" s="145"/>
      <c r="AE543" s="145"/>
      <c r="AF543" s="145"/>
      <c r="AG543" s="145"/>
      <c r="AH543" s="145"/>
      <c r="AI543" s="145"/>
      <c r="AJ543" s="145"/>
      <c r="AK543" s="145"/>
      <c r="AL543" s="145"/>
      <c r="AM543" s="145"/>
      <c r="AN543" s="145"/>
      <c r="AO543" s="145"/>
      <c r="AP543" s="145"/>
      <c r="AQ543" s="145"/>
      <c r="AR543" s="145"/>
      <c r="AS543" s="145"/>
      <c r="AT543" s="145"/>
      <c r="AU543" s="145"/>
      <c r="AV543" s="145"/>
      <c r="AW543" s="145"/>
      <c r="AX543" s="145"/>
      <c r="AY543" s="145"/>
      <c r="AZ543" s="145"/>
      <c r="BA543" s="145"/>
      <c r="BB543" s="145"/>
      <c r="BC543" s="145"/>
      <c r="BD543" s="170" t="str">
        <f>C542</f>
        <v>401:19,45</v>
      </c>
      <c r="BE543" s="145"/>
      <c r="BF543" s="145"/>
      <c r="BG543" s="145"/>
      <c r="BH543" s="145"/>
      <c r="BI543" s="145"/>
    </row>
    <row r="544" spans="1:61" ht="12.75">
      <c r="A544" s="156"/>
      <c r="B544" s="157"/>
      <c r="C544" s="163" t="s">
        <v>134</v>
      </c>
      <c r="D544" s="164"/>
      <c r="E544" s="165">
        <v>2.53</v>
      </c>
      <c r="F544" s="166"/>
      <c r="G544" s="167"/>
      <c r="H544" s="168"/>
      <c r="I544" s="161"/>
      <c r="J544" s="169"/>
      <c r="K544" s="161"/>
      <c r="M544" s="162" t="s">
        <v>134</v>
      </c>
      <c r="O544" s="145"/>
      <c r="Z544" s="145"/>
      <c r="AA544" s="145"/>
      <c r="AB544" s="145"/>
      <c r="AC544" s="145"/>
      <c r="AD544" s="145"/>
      <c r="AE544" s="145"/>
      <c r="AF544" s="145"/>
      <c r="AG544" s="145"/>
      <c r="AH544" s="145"/>
      <c r="AI544" s="145"/>
      <c r="AJ544" s="145"/>
      <c r="AK544" s="145"/>
      <c r="AL544" s="145"/>
      <c r="AM544" s="145"/>
      <c r="AN544" s="145"/>
      <c r="AO544" s="145"/>
      <c r="AP544" s="145"/>
      <c r="AQ544" s="145"/>
      <c r="AR544" s="145"/>
      <c r="AS544" s="145"/>
      <c r="AT544" s="145"/>
      <c r="AU544" s="145"/>
      <c r="AV544" s="145"/>
      <c r="AW544" s="145"/>
      <c r="AX544" s="145"/>
      <c r="AY544" s="145"/>
      <c r="AZ544" s="145"/>
      <c r="BA544" s="145"/>
      <c r="BB544" s="145"/>
      <c r="BC544" s="145"/>
      <c r="BD544" s="170" t="str">
        <f>C543</f>
        <v>412:2,14</v>
      </c>
      <c r="BE544" s="145"/>
      <c r="BF544" s="145"/>
      <c r="BG544" s="145"/>
      <c r="BH544" s="145"/>
      <c r="BI544" s="145"/>
    </row>
    <row r="545" spans="1:61" ht="12.75">
      <c r="A545" s="156"/>
      <c r="B545" s="157"/>
      <c r="C545" s="163" t="s">
        <v>226</v>
      </c>
      <c r="D545" s="164"/>
      <c r="E545" s="165">
        <v>0</v>
      </c>
      <c r="F545" s="166"/>
      <c r="G545" s="167"/>
      <c r="H545" s="168"/>
      <c r="I545" s="161"/>
      <c r="J545" s="169"/>
      <c r="K545" s="161"/>
      <c r="M545" s="162"/>
      <c r="O545" s="145"/>
      <c r="Z545" s="145"/>
      <c r="AA545" s="145"/>
      <c r="AB545" s="145"/>
      <c r="AC545" s="145"/>
      <c r="AD545" s="145"/>
      <c r="AE545" s="145"/>
      <c r="AF545" s="145"/>
      <c r="AG545" s="145"/>
      <c r="AH545" s="145"/>
      <c r="AI545" s="145"/>
      <c r="AJ545" s="145"/>
      <c r="AK545" s="145"/>
      <c r="AL545" s="145"/>
      <c r="AM545" s="145"/>
      <c r="AN545" s="145"/>
      <c r="AO545" s="145"/>
      <c r="AP545" s="145"/>
      <c r="AQ545" s="145"/>
      <c r="AR545" s="145"/>
      <c r="AS545" s="145"/>
      <c r="AT545" s="145"/>
      <c r="AU545" s="145"/>
      <c r="AV545" s="145"/>
      <c r="AW545" s="145"/>
      <c r="AX545" s="145"/>
      <c r="AY545" s="145"/>
      <c r="AZ545" s="145"/>
      <c r="BA545" s="145"/>
      <c r="BB545" s="145"/>
      <c r="BC545" s="145"/>
      <c r="BD545" s="170" t="str">
        <f>C544</f>
        <v>413:2,53</v>
      </c>
      <c r="BE545" s="145"/>
      <c r="BF545" s="145"/>
      <c r="BG545" s="145"/>
      <c r="BH545" s="145"/>
      <c r="BI545" s="145"/>
    </row>
    <row r="546" spans="1:61" ht="12.75">
      <c r="A546" s="156"/>
      <c r="B546" s="157"/>
      <c r="C546" s="163" t="s">
        <v>533</v>
      </c>
      <c r="D546" s="164"/>
      <c r="E546" s="165">
        <v>5.7</v>
      </c>
      <c r="F546" s="166"/>
      <c r="G546" s="167"/>
      <c r="H546" s="168"/>
      <c r="I546" s="161"/>
      <c r="J546" s="169"/>
      <c r="K546" s="161"/>
      <c r="M546" s="162" t="s">
        <v>533</v>
      </c>
      <c r="O546" s="145"/>
      <c r="Z546" s="145"/>
      <c r="AA546" s="145"/>
      <c r="AB546" s="145"/>
      <c r="AC546" s="145"/>
      <c r="AD546" s="145"/>
      <c r="AE546" s="145"/>
      <c r="AF546" s="145"/>
      <c r="AG546" s="145"/>
      <c r="AH546" s="145"/>
      <c r="AI546" s="145"/>
      <c r="AJ546" s="145"/>
      <c r="AK546" s="145"/>
      <c r="AL546" s="145"/>
      <c r="AM546" s="145"/>
      <c r="AN546" s="145"/>
      <c r="AO546" s="145"/>
      <c r="AP546" s="145"/>
      <c r="AQ546" s="145"/>
      <c r="AR546" s="145"/>
      <c r="AS546" s="145"/>
      <c r="AT546" s="145"/>
      <c r="AU546" s="145"/>
      <c r="AV546" s="145"/>
      <c r="AW546" s="145"/>
      <c r="AX546" s="145"/>
      <c r="AY546" s="145"/>
      <c r="AZ546" s="145"/>
      <c r="BA546" s="145"/>
      <c r="BB546" s="145"/>
      <c r="BC546" s="145"/>
      <c r="BD546" s="170" t="str">
        <f>C545</f>
        <v/>
      </c>
      <c r="BE546" s="145"/>
      <c r="BF546" s="145"/>
      <c r="BG546" s="145"/>
      <c r="BH546" s="145"/>
      <c r="BI546" s="145"/>
    </row>
    <row r="547" spans="1:104" ht="22.5">
      <c r="A547" s="146">
        <v>83</v>
      </c>
      <c r="B547" s="147" t="s">
        <v>534</v>
      </c>
      <c r="C547" s="148" t="s">
        <v>535</v>
      </c>
      <c r="D547" s="149" t="s">
        <v>50</v>
      </c>
      <c r="E547" s="150">
        <v>86.13</v>
      </c>
      <c r="F547" s="151">
        <v>0</v>
      </c>
      <c r="G547" s="152">
        <f>E547*F547</f>
        <v>0</v>
      </c>
      <c r="H547" s="153">
        <v>0.0192</v>
      </c>
      <c r="I547" s="154">
        <f>E547*H547</f>
        <v>1.6536959999999998</v>
      </c>
      <c r="J547" s="153"/>
      <c r="K547" s="154">
        <f>E547*J547</f>
        <v>0</v>
      </c>
      <c r="O547" s="145"/>
      <c r="Z547" s="145"/>
      <c r="AA547" s="145">
        <v>12</v>
      </c>
      <c r="AB547" s="145">
        <v>0</v>
      </c>
      <c r="AC547" s="145">
        <v>89</v>
      </c>
      <c r="AD547" s="145"/>
      <c r="AE547" s="145"/>
      <c r="AF547" s="145"/>
      <c r="AG547" s="145"/>
      <c r="AH547" s="145"/>
      <c r="AI547" s="145"/>
      <c r="AJ547" s="145"/>
      <c r="AK547" s="145"/>
      <c r="AL547" s="145"/>
      <c r="AM547" s="145"/>
      <c r="AN547" s="145"/>
      <c r="AO547" s="145"/>
      <c r="AP547" s="145"/>
      <c r="AQ547" s="145"/>
      <c r="AR547" s="145"/>
      <c r="AS547" s="145"/>
      <c r="AT547" s="145"/>
      <c r="AU547" s="145"/>
      <c r="AV547" s="145"/>
      <c r="AW547" s="145"/>
      <c r="AX547" s="145"/>
      <c r="AY547" s="145"/>
      <c r="AZ547" s="155">
        <f>G547</f>
        <v>0</v>
      </c>
      <c r="BA547" s="145"/>
      <c r="BB547" s="145"/>
      <c r="BC547" s="145"/>
      <c r="BD547" s="145"/>
      <c r="BE547" s="145"/>
      <c r="BF547" s="145"/>
      <c r="BG547" s="145"/>
      <c r="BH547" s="145"/>
      <c r="BI547" s="145"/>
      <c r="CA547" s="145">
        <v>12</v>
      </c>
      <c r="CB547" s="145">
        <v>0</v>
      </c>
      <c r="CZ547" s="108">
        <v>2</v>
      </c>
    </row>
    <row r="548" spans="1:61" ht="12.75">
      <c r="A548" s="156"/>
      <c r="B548" s="157"/>
      <c r="C548" s="158" t="s">
        <v>536</v>
      </c>
      <c r="D548" s="159"/>
      <c r="E548" s="159"/>
      <c r="F548" s="159"/>
      <c r="G548" s="160"/>
      <c r="I548" s="161"/>
      <c r="K548" s="161"/>
      <c r="L548" s="162" t="s">
        <v>536</v>
      </c>
      <c r="O548" s="145"/>
      <c r="Z548" s="145"/>
      <c r="AA548" s="145"/>
      <c r="AB548" s="145"/>
      <c r="AC548" s="145"/>
      <c r="AD548" s="145"/>
      <c r="AE548" s="145"/>
      <c r="AF548" s="145"/>
      <c r="AG548" s="145"/>
      <c r="AH548" s="145"/>
      <c r="AI548" s="145"/>
      <c r="AJ548" s="145"/>
      <c r="AK548" s="145"/>
      <c r="AL548" s="145"/>
      <c r="AM548" s="145"/>
      <c r="AN548" s="145"/>
      <c r="AO548" s="145"/>
      <c r="AP548" s="145"/>
      <c r="AQ548" s="145"/>
      <c r="AR548" s="145"/>
      <c r="AS548" s="145"/>
      <c r="AT548" s="145"/>
      <c r="AU548" s="145"/>
      <c r="AV548" s="145"/>
      <c r="AW548" s="145"/>
      <c r="AX548" s="145"/>
      <c r="AY548" s="145"/>
      <c r="AZ548" s="145"/>
      <c r="BA548" s="145"/>
      <c r="BB548" s="145"/>
      <c r="BC548" s="145"/>
      <c r="BD548" s="145"/>
      <c r="BE548" s="145"/>
      <c r="BF548" s="145"/>
      <c r="BG548" s="145"/>
      <c r="BH548" s="145"/>
      <c r="BI548" s="145"/>
    </row>
    <row r="549" spans="1:61" ht="12.75">
      <c r="A549" s="156"/>
      <c r="B549" s="157"/>
      <c r="C549" s="158"/>
      <c r="D549" s="159"/>
      <c r="E549" s="159"/>
      <c r="F549" s="159"/>
      <c r="G549" s="160"/>
      <c r="I549" s="161"/>
      <c r="K549" s="161"/>
      <c r="L549" s="162"/>
      <c r="O549" s="145"/>
      <c r="Z549" s="145"/>
      <c r="AA549" s="145"/>
      <c r="AB549" s="145"/>
      <c r="AC549" s="145"/>
      <c r="AD549" s="145"/>
      <c r="AE549" s="145"/>
      <c r="AF549" s="145"/>
      <c r="AG549" s="145"/>
      <c r="AH549" s="145"/>
      <c r="AI549" s="145"/>
      <c r="AJ549" s="145"/>
      <c r="AK549" s="145"/>
      <c r="AL549" s="145"/>
      <c r="AM549" s="145"/>
      <c r="AN549" s="145"/>
      <c r="AO549" s="145"/>
      <c r="AP549" s="145"/>
      <c r="AQ549" s="145"/>
      <c r="AR549" s="145"/>
      <c r="AS549" s="145"/>
      <c r="AT549" s="145"/>
      <c r="AU549" s="145"/>
      <c r="AV549" s="145"/>
      <c r="AW549" s="145"/>
      <c r="AX549" s="145"/>
      <c r="AY549" s="145"/>
      <c r="AZ549" s="145"/>
      <c r="BA549" s="145"/>
      <c r="BB549" s="145"/>
      <c r="BC549" s="145"/>
      <c r="BD549" s="145"/>
      <c r="BE549" s="145"/>
      <c r="BF549" s="145"/>
      <c r="BG549" s="145"/>
      <c r="BH549" s="145"/>
      <c r="BI549" s="145"/>
    </row>
    <row r="550" spans="1:61" ht="12.75">
      <c r="A550" s="156"/>
      <c r="B550" s="157"/>
      <c r="C550" s="163" t="s">
        <v>537</v>
      </c>
      <c r="D550" s="164"/>
      <c r="E550" s="165">
        <v>48.34</v>
      </c>
      <c r="F550" s="166"/>
      <c r="G550" s="167"/>
      <c r="H550" s="168"/>
      <c r="I550" s="161"/>
      <c r="J550" s="169"/>
      <c r="K550" s="161"/>
      <c r="M550" s="162" t="s">
        <v>537</v>
      </c>
      <c r="O550" s="145"/>
      <c r="Z550" s="145"/>
      <c r="AA550" s="145"/>
      <c r="AB550" s="145"/>
      <c r="AC550" s="145"/>
      <c r="AD550" s="145"/>
      <c r="AE550" s="145"/>
      <c r="AF550" s="145"/>
      <c r="AG550" s="145"/>
      <c r="AH550" s="145"/>
      <c r="AI550" s="145"/>
      <c r="AJ550" s="145"/>
      <c r="AK550" s="145"/>
      <c r="AL550" s="145"/>
      <c r="AM550" s="145"/>
      <c r="AN550" s="145"/>
      <c r="AO550" s="145"/>
      <c r="AP550" s="145"/>
      <c r="AQ550" s="145"/>
      <c r="AR550" s="145"/>
      <c r="AS550" s="145"/>
      <c r="AT550" s="145"/>
      <c r="AU550" s="145"/>
      <c r="AV550" s="145"/>
      <c r="AW550" s="145"/>
      <c r="AX550" s="145"/>
      <c r="AY550" s="145"/>
      <c r="AZ550" s="145"/>
      <c r="BA550" s="145"/>
      <c r="BB550" s="145"/>
      <c r="BC550" s="145"/>
      <c r="BD550" s="170">
        <f>C549</f>
        <v>0</v>
      </c>
      <c r="BE550" s="145"/>
      <c r="BF550" s="145"/>
      <c r="BG550" s="145"/>
      <c r="BH550" s="145"/>
      <c r="BI550" s="145"/>
    </row>
    <row r="551" spans="1:61" ht="12.75">
      <c r="A551" s="156"/>
      <c r="B551" s="157"/>
      <c r="C551" s="163" t="s">
        <v>538</v>
      </c>
      <c r="D551" s="164"/>
      <c r="E551" s="165">
        <v>15.65</v>
      </c>
      <c r="F551" s="166"/>
      <c r="G551" s="167"/>
      <c r="H551" s="168"/>
      <c r="I551" s="161"/>
      <c r="J551" s="169"/>
      <c r="K551" s="161"/>
      <c r="M551" s="162" t="s">
        <v>538</v>
      </c>
      <c r="O551" s="145"/>
      <c r="Z551" s="145"/>
      <c r="AA551" s="145"/>
      <c r="AB551" s="145"/>
      <c r="AC551" s="145"/>
      <c r="AD551" s="145"/>
      <c r="AE551" s="145"/>
      <c r="AF551" s="145"/>
      <c r="AG551" s="145"/>
      <c r="AH551" s="145"/>
      <c r="AI551" s="145"/>
      <c r="AJ551" s="145"/>
      <c r="AK551" s="145"/>
      <c r="AL551" s="145"/>
      <c r="AM551" s="145"/>
      <c r="AN551" s="145"/>
      <c r="AO551" s="145"/>
      <c r="AP551" s="145"/>
      <c r="AQ551" s="145"/>
      <c r="AR551" s="145"/>
      <c r="AS551" s="145"/>
      <c r="AT551" s="145"/>
      <c r="AU551" s="145"/>
      <c r="AV551" s="145"/>
      <c r="AW551" s="145"/>
      <c r="AX551" s="145"/>
      <c r="AY551" s="145"/>
      <c r="AZ551" s="145"/>
      <c r="BA551" s="145"/>
      <c r="BB551" s="145"/>
      <c r="BC551" s="145"/>
      <c r="BD551" s="170" t="str">
        <f>C550</f>
        <v>101:48,34</v>
      </c>
      <c r="BE551" s="145"/>
      <c r="BF551" s="145"/>
      <c r="BG551" s="145"/>
      <c r="BH551" s="145"/>
      <c r="BI551" s="145"/>
    </row>
    <row r="552" spans="1:61" ht="12.75">
      <c r="A552" s="156"/>
      <c r="B552" s="157"/>
      <c r="C552" s="163" t="s">
        <v>155</v>
      </c>
      <c r="D552" s="164"/>
      <c r="E552" s="165">
        <v>14.34</v>
      </c>
      <c r="F552" s="166"/>
      <c r="G552" s="167"/>
      <c r="H552" s="168"/>
      <c r="I552" s="161"/>
      <c r="J552" s="169"/>
      <c r="K552" s="161"/>
      <c r="M552" s="162" t="s">
        <v>155</v>
      </c>
      <c r="O552" s="145"/>
      <c r="Z552" s="145"/>
      <c r="AA552" s="145"/>
      <c r="AB552" s="145"/>
      <c r="AC552" s="145"/>
      <c r="AD552" s="145"/>
      <c r="AE552" s="145"/>
      <c r="AF552" s="145"/>
      <c r="AG552" s="145"/>
      <c r="AH552" s="145"/>
      <c r="AI552" s="145"/>
      <c r="AJ552" s="145"/>
      <c r="AK552" s="145"/>
      <c r="AL552" s="145"/>
      <c r="AM552" s="145"/>
      <c r="AN552" s="145"/>
      <c r="AO552" s="145"/>
      <c r="AP552" s="145"/>
      <c r="AQ552" s="145"/>
      <c r="AR552" s="145"/>
      <c r="AS552" s="145"/>
      <c r="AT552" s="145"/>
      <c r="AU552" s="145"/>
      <c r="AV552" s="145"/>
      <c r="AW552" s="145"/>
      <c r="AX552" s="145"/>
      <c r="AY552" s="145"/>
      <c r="AZ552" s="145"/>
      <c r="BA552" s="145"/>
      <c r="BB552" s="145"/>
      <c r="BC552" s="145"/>
      <c r="BD552" s="170" t="str">
        <f>C551</f>
        <v>106:15,65</v>
      </c>
      <c r="BE552" s="145"/>
      <c r="BF552" s="145"/>
      <c r="BG552" s="145"/>
      <c r="BH552" s="145"/>
      <c r="BI552" s="145"/>
    </row>
    <row r="553" spans="1:61" ht="12.75">
      <c r="A553" s="156"/>
      <c r="B553" s="157"/>
      <c r="C553" s="163" t="s">
        <v>539</v>
      </c>
      <c r="D553" s="164"/>
      <c r="E553" s="165">
        <v>7.8</v>
      </c>
      <c r="F553" s="166"/>
      <c r="G553" s="167"/>
      <c r="H553" s="168"/>
      <c r="I553" s="161"/>
      <c r="J553" s="169"/>
      <c r="K553" s="161"/>
      <c r="M553" s="162" t="s">
        <v>539</v>
      </c>
      <c r="O553" s="145"/>
      <c r="Z553" s="145"/>
      <c r="AA553" s="145"/>
      <c r="AB553" s="145"/>
      <c r="AC553" s="145"/>
      <c r="AD553" s="145"/>
      <c r="AE553" s="145"/>
      <c r="AF553" s="145"/>
      <c r="AG553" s="145"/>
      <c r="AH553" s="145"/>
      <c r="AI553" s="145"/>
      <c r="AJ553" s="145"/>
      <c r="AK553" s="145"/>
      <c r="AL553" s="145"/>
      <c r="AM553" s="145"/>
      <c r="AN553" s="145"/>
      <c r="AO553" s="145"/>
      <c r="AP553" s="145"/>
      <c r="AQ553" s="145"/>
      <c r="AR553" s="145"/>
      <c r="AS553" s="145"/>
      <c r="AT553" s="145"/>
      <c r="AU553" s="145"/>
      <c r="AV553" s="145"/>
      <c r="AW553" s="145"/>
      <c r="AX553" s="145"/>
      <c r="AY553" s="145"/>
      <c r="AZ553" s="145"/>
      <c r="BA553" s="145"/>
      <c r="BB553" s="145"/>
      <c r="BC553" s="145"/>
      <c r="BD553" s="170" t="str">
        <f>C552</f>
        <v>209:14,34</v>
      </c>
      <c r="BE553" s="145"/>
      <c r="BF553" s="145"/>
      <c r="BG553" s="145"/>
      <c r="BH553" s="145"/>
      <c r="BI553" s="145"/>
    </row>
    <row r="554" spans="1:104" ht="12.75">
      <c r="A554" s="146">
        <v>84</v>
      </c>
      <c r="B554" s="147" t="s">
        <v>540</v>
      </c>
      <c r="C554" s="148" t="s">
        <v>541</v>
      </c>
      <c r="D554" s="149" t="s">
        <v>50</v>
      </c>
      <c r="E554" s="150">
        <v>20.988</v>
      </c>
      <c r="F554" s="151">
        <v>0</v>
      </c>
      <c r="G554" s="152">
        <f>E554*F554</f>
        <v>0</v>
      </c>
      <c r="H554" s="153">
        <v>0.0003</v>
      </c>
      <c r="I554" s="154">
        <f>E554*H554</f>
        <v>0.0062964</v>
      </c>
      <c r="J554" s="153"/>
      <c r="K554" s="154">
        <f>E554*J554</f>
        <v>0</v>
      </c>
      <c r="O554" s="145"/>
      <c r="Z554" s="145"/>
      <c r="AA554" s="145">
        <v>12</v>
      </c>
      <c r="AB554" s="145">
        <v>0</v>
      </c>
      <c r="AC554" s="145">
        <v>90</v>
      </c>
      <c r="AD554" s="145"/>
      <c r="AE554" s="145"/>
      <c r="AF554" s="145"/>
      <c r="AG554" s="145"/>
      <c r="AH554" s="145"/>
      <c r="AI554" s="145"/>
      <c r="AJ554" s="145"/>
      <c r="AK554" s="145"/>
      <c r="AL554" s="145"/>
      <c r="AM554" s="145"/>
      <c r="AN554" s="145"/>
      <c r="AO554" s="145"/>
      <c r="AP554" s="145"/>
      <c r="AQ554" s="145"/>
      <c r="AR554" s="145"/>
      <c r="AS554" s="145"/>
      <c r="AT554" s="145"/>
      <c r="AU554" s="145"/>
      <c r="AV554" s="145"/>
      <c r="AW554" s="145"/>
      <c r="AX554" s="145"/>
      <c r="AY554" s="145"/>
      <c r="AZ554" s="155">
        <f>G554</f>
        <v>0</v>
      </c>
      <c r="BA554" s="145"/>
      <c r="BB554" s="145"/>
      <c r="BC554" s="145"/>
      <c r="BD554" s="145"/>
      <c r="BE554" s="145"/>
      <c r="BF554" s="145"/>
      <c r="BG554" s="145"/>
      <c r="BH554" s="145"/>
      <c r="BI554" s="145"/>
      <c r="CA554" s="145">
        <v>12</v>
      </c>
      <c r="CB554" s="145">
        <v>0</v>
      </c>
      <c r="CZ554" s="108">
        <v>2</v>
      </c>
    </row>
    <row r="555" spans="1:61" ht="12.75">
      <c r="A555" s="156"/>
      <c r="B555" s="157"/>
      <c r="C555" s="158"/>
      <c r="D555" s="159"/>
      <c r="E555" s="159"/>
      <c r="F555" s="159"/>
      <c r="G555" s="160"/>
      <c r="I555" s="161"/>
      <c r="K555" s="161"/>
      <c r="L555" s="162"/>
      <c r="O555" s="145"/>
      <c r="Z555" s="145"/>
      <c r="AA555" s="145"/>
      <c r="AB555" s="145"/>
      <c r="AC555" s="145"/>
      <c r="AD555" s="145"/>
      <c r="AE555" s="145"/>
      <c r="AF555" s="145"/>
      <c r="AG555" s="145"/>
      <c r="AH555" s="145"/>
      <c r="AI555" s="145"/>
      <c r="AJ555" s="145"/>
      <c r="AK555" s="145"/>
      <c r="AL555" s="145"/>
      <c r="AM555" s="145"/>
      <c r="AN555" s="145"/>
      <c r="AO555" s="145"/>
      <c r="AP555" s="145"/>
      <c r="AQ555" s="145"/>
      <c r="AR555" s="145"/>
      <c r="AS555" s="145"/>
      <c r="AT555" s="145"/>
      <c r="AU555" s="145"/>
      <c r="AV555" s="145"/>
      <c r="AW555" s="145"/>
      <c r="AX555" s="145"/>
      <c r="AY555" s="145"/>
      <c r="AZ555" s="145"/>
      <c r="BA555" s="145"/>
      <c r="BB555" s="145"/>
      <c r="BC555" s="145"/>
      <c r="BD555" s="145"/>
      <c r="BE555" s="145"/>
      <c r="BF555" s="145"/>
      <c r="BG555" s="145"/>
      <c r="BH555" s="145"/>
      <c r="BI555" s="145"/>
    </row>
    <row r="556" spans="1:61" ht="12.75">
      <c r="A556" s="156"/>
      <c r="B556" s="157"/>
      <c r="C556" s="163" t="s">
        <v>542</v>
      </c>
      <c r="D556" s="164"/>
      <c r="E556" s="165">
        <v>20.988</v>
      </c>
      <c r="F556" s="166"/>
      <c r="G556" s="167"/>
      <c r="H556" s="168"/>
      <c r="I556" s="161"/>
      <c r="J556" s="169"/>
      <c r="K556" s="161"/>
      <c r="M556" s="162" t="s">
        <v>542</v>
      </c>
      <c r="O556" s="145"/>
      <c r="Z556" s="145"/>
      <c r="AA556" s="145"/>
      <c r="AB556" s="145"/>
      <c r="AC556" s="145"/>
      <c r="AD556" s="145"/>
      <c r="AE556" s="145"/>
      <c r="AF556" s="145"/>
      <c r="AG556" s="145"/>
      <c r="AH556" s="145"/>
      <c r="AI556" s="145"/>
      <c r="AJ556" s="145"/>
      <c r="AK556" s="145"/>
      <c r="AL556" s="145"/>
      <c r="AM556" s="145"/>
      <c r="AN556" s="145"/>
      <c r="AO556" s="145"/>
      <c r="AP556" s="145"/>
      <c r="AQ556" s="145"/>
      <c r="AR556" s="145"/>
      <c r="AS556" s="145"/>
      <c r="AT556" s="145"/>
      <c r="AU556" s="145"/>
      <c r="AV556" s="145"/>
      <c r="AW556" s="145"/>
      <c r="AX556" s="145"/>
      <c r="AY556" s="145"/>
      <c r="AZ556" s="145"/>
      <c r="BA556" s="145"/>
      <c r="BB556" s="145"/>
      <c r="BC556" s="145"/>
      <c r="BD556" s="170">
        <f>C555</f>
        <v>0</v>
      </c>
      <c r="BE556" s="145"/>
      <c r="BF556" s="145"/>
      <c r="BG556" s="145"/>
      <c r="BH556" s="145"/>
      <c r="BI556" s="145"/>
    </row>
    <row r="557" spans="1:104" ht="12.75">
      <c r="A557" s="146">
        <v>85</v>
      </c>
      <c r="B557" s="147" t="s">
        <v>506</v>
      </c>
      <c r="C557" s="148" t="s">
        <v>543</v>
      </c>
      <c r="D557" s="149" t="s">
        <v>208</v>
      </c>
      <c r="E557" s="150">
        <v>1</v>
      </c>
      <c r="F557" s="151">
        <v>0</v>
      </c>
      <c r="G557" s="152">
        <f>E557*F557</f>
        <v>0</v>
      </c>
      <c r="H557" s="153">
        <v>1</v>
      </c>
      <c r="I557" s="154">
        <f>E557*H557</f>
        <v>1</v>
      </c>
      <c r="J557" s="153"/>
      <c r="K557" s="154">
        <f>E557*J557</f>
        <v>0</v>
      </c>
      <c r="O557" s="145"/>
      <c r="Z557" s="145"/>
      <c r="AA557" s="145">
        <v>12</v>
      </c>
      <c r="AB557" s="145">
        <v>0</v>
      </c>
      <c r="AC557" s="145">
        <v>265</v>
      </c>
      <c r="AD557" s="145"/>
      <c r="AE557" s="145"/>
      <c r="AF557" s="145"/>
      <c r="AG557" s="145"/>
      <c r="AH557" s="145"/>
      <c r="AI557" s="145"/>
      <c r="AJ557" s="145"/>
      <c r="AK557" s="145"/>
      <c r="AL557" s="145"/>
      <c r="AM557" s="145"/>
      <c r="AN557" s="145"/>
      <c r="AO557" s="145"/>
      <c r="AP557" s="145"/>
      <c r="AQ557" s="145"/>
      <c r="AR557" s="145"/>
      <c r="AS557" s="145"/>
      <c r="AT557" s="145"/>
      <c r="AU557" s="145"/>
      <c r="AV557" s="145"/>
      <c r="AW557" s="145"/>
      <c r="AX557" s="145"/>
      <c r="AY557" s="145"/>
      <c r="AZ557" s="155">
        <f>G557</f>
        <v>0</v>
      </c>
      <c r="BA557" s="145"/>
      <c r="BB557" s="145"/>
      <c r="BC557" s="145"/>
      <c r="BD557" s="145"/>
      <c r="BE557" s="145"/>
      <c r="BF557" s="145"/>
      <c r="BG557" s="145"/>
      <c r="BH557" s="145"/>
      <c r="BI557" s="145"/>
      <c r="CA557" s="145">
        <v>12</v>
      </c>
      <c r="CB557" s="145">
        <v>0</v>
      </c>
      <c r="CZ557" s="108">
        <v>2</v>
      </c>
    </row>
    <row r="558" spans="1:61" ht="101.25">
      <c r="A558" s="156"/>
      <c r="B558" s="157"/>
      <c r="C558" s="158" t="s">
        <v>544</v>
      </c>
      <c r="D558" s="159"/>
      <c r="E558" s="159"/>
      <c r="F558" s="159"/>
      <c r="G558" s="160"/>
      <c r="I558" s="161"/>
      <c r="K558" s="161"/>
      <c r="L558" s="162" t="s">
        <v>544</v>
      </c>
      <c r="O558" s="145"/>
      <c r="Z558" s="145"/>
      <c r="AA558" s="145"/>
      <c r="AB558" s="145"/>
      <c r="AC558" s="145"/>
      <c r="AD558" s="145"/>
      <c r="AE558" s="145"/>
      <c r="AF558" s="145"/>
      <c r="AG558" s="145"/>
      <c r="AH558" s="145"/>
      <c r="AI558" s="145"/>
      <c r="AJ558" s="145"/>
      <c r="AK558" s="145"/>
      <c r="AL558" s="145"/>
      <c r="AM558" s="145"/>
      <c r="AN558" s="145"/>
      <c r="AO558" s="145"/>
      <c r="AP558" s="145"/>
      <c r="AQ558" s="145"/>
      <c r="AR558" s="145"/>
      <c r="AS558" s="145"/>
      <c r="AT558" s="145"/>
      <c r="AU558" s="145"/>
      <c r="AV558" s="145"/>
      <c r="AW558" s="145"/>
      <c r="AX558" s="145"/>
      <c r="AY558" s="145"/>
      <c r="AZ558" s="145"/>
      <c r="BA558" s="145"/>
      <c r="BB558" s="145"/>
      <c r="BC558" s="145"/>
      <c r="BD558" s="145"/>
      <c r="BE558" s="145"/>
      <c r="BF558" s="145"/>
      <c r="BG558" s="145"/>
      <c r="BH558" s="145"/>
      <c r="BI558" s="145"/>
    </row>
    <row r="559" spans="1:61" ht="12.75">
      <c r="A559" s="156"/>
      <c r="B559" s="157"/>
      <c r="C559" s="158" t="s">
        <v>545</v>
      </c>
      <c r="D559" s="159"/>
      <c r="E559" s="159"/>
      <c r="F559" s="159"/>
      <c r="G559" s="160"/>
      <c r="I559" s="161"/>
      <c r="K559" s="161"/>
      <c r="L559" s="162" t="s">
        <v>545</v>
      </c>
      <c r="O559" s="145"/>
      <c r="Z559" s="145"/>
      <c r="AA559" s="145"/>
      <c r="AB559" s="145"/>
      <c r="AC559" s="145"/>
      <c r="AD559" s="145"/>
      <c r="AE559" s="145"/>
      <c r="AF559" s="145"/>
      <c r="AG559" s="145"/>
      <c r="AH559" s="145"/>
      <c r="AI559" s="145"/>
      <c r="AJ559" s="145"/>
      <c r="AK559" s="145"/>
      <c r="AL559" s="145"/>
      <c r="AM559" s="145"/>
      <c r="AN559" s="145"/>
      <c r="AO559" s="145"/>
      <c r="AP559" s="145"/>
      <c r="AQ559" s="145"/>
      <c r="AR559" s="145"/>
      <c r="AS559" s="145"/>
      <c r="AT559" s="145"/>
      <c r="AU559" s="145"/>
      <c r="AV559" s="145"/>
      <c r="AW559" s="145"/>
      <c r="AX559" s="145"/>
      <c r="AY559" s="145"/>
      <c r="AZ559" s="145"/>
      <c r="BA559" s="145"/>
      <c r="BB559" s="145"/>
      <c r="BC559" s="145"/>
      <c r="BD559" s="145"/>
      <c r="BE559" s="145"/>
      <c r="BF559" s="145"/>
      <c r="BG559" s="145"/>
      <c r="BH559" s="145"/>
      <c r="BI559" s="145"/>
    </row>
    <row r="560" spans="1:104" ht="12.75">
      <c r="A560" s="146">
        <v>86</v>
      </c>
      <c r="B560" s="147" t="s">
        <v>546</v>
      </c>
      <c r="C560" s="148" t="s">
        <v>547</v>
      </c>
      <c r="D560" s="149" t="s">
        <v>281</v>
      </c>
      <c r="E560" s="150">
        <v>198</v>
      </c>
      <c r="F560" s="151">
        <v>0</v>
      </c>
      <c r="G560" s="152">
        <f>E560*F560</f>
        <v>0</v>
      </c>
      <c r="H560" s="153">
        <v>0.00608</v>
      </c>
      <c r="I560" s="154">
        <f>E560*H560</f>
        <v>1.20384</v>
      </c>
      <c r="J560" s="153"/>
      <c r="K560" s="154">
        <f>E560*J560</f>
        <v>0</v>
      </c>
      <c r="O560" s="145"/>
      <c r="Z560" s="145"/>
      <c r="AA560" s="145">
        <v>12</v>
      </c>
      <c r="AB560" s="145">
        <v>0</v>
      </c>
      <c r="AC560" s="145">
        <v>93</v>
      </c>
      <c r="AD560" s="145"/>
      <c r="AE560" s="145"/>
      <c r="AF560" s="145"/>
      <c r="AG560" s="145"/>
      <c r="AH560" s="145"/>
      <c r="AI560" s="145"/>
      <c r="AJ560" s="145"/>
      <c r="AK560" s="145"/>
      <c r="AL560" s="145"/>
      <c r="AM560" s="145"/>
      <c r="AN560" s="145"/>
      <c r="AO560" s="145"/>
      <c r="AP560" s="145"/>
      <c r="AQ560" s="145"/>
      <c r="AR560" s="145"/>
      <c r="AS560" s="145"/>
      <c r="AT560" s="145"/>
      <c r="AU560" s="145"/>
      <c r="AV560" s="145"/>
      <c r="AW560" s="145"/>
      <c r="AX560" s="145"/>
      <c r="AY560" s="145"/>
      <c r="AZ560" s="155">
        <f>G560</f>
        <v>0</v>
      </c>
      <c r="BA560" s="145"/>
      <c r="BB560" s="145"/>
      <c r="BC560" s="145"/>
      <c r="BD560" s="145"/>
      <c r="BE560" s="145"/>
      <c r="BF560" s="145"/>
      <c r="BG560" s="145"/>
      <c r="BH560" s="145"/>
      <c r="BI560" s="145"/>
      <c r="CA560" s="145">
        <v>12</v>
      </c>
      <c r="CB560" s="145">
        <v>0</v>
      </c>
      <c r="CZ560" s="108">
        <v>2</v>
      </c>
    </row>
    <row r="561" spans="1:61" ht="12.75">
      <c r="A561" s="156"/>
      <c r="B561" s="157"/>
      <c r="C561" s="158" t="s">
        <v>510</v>
      </c>
      <c r="D561" s="159"/>
      <c r="E561" s="159"/>
      <c r="F561" s="159"/>
      <c r="G561" s="160"/>
      <c r="I561" s="161"/>
      <c r="K561" s="161"/>
      <c r="L561" s="162" t="s">
        <v>510</v>
      </c>
      <c r="O561" s="145"/>
      <c r="Z561" s="145"/>
      <c r="AA561" s="145"/>
      <c r="AB561" s="145"/>
      <c r="AC561" s="145"/>
      <c r="AD561" s="145"/>
      <c r="AE561" s="145"/>
      <c r="AF561" s="145"/>
      <c r="AG561" s="145"/>
      <c r="AH561" s="145"/>
      <c r="AI561" s="145"/>
      <c r="AJ561" s="145"/>
      <c r="AK561" s="145"/>
      <c r="AL561" s="145"/>
      <c r="AM561" s="145"/>
      <c r="AN561" s="145"/>
      <c r="AO561" s="145"/>
      <c r="AP561" s="145"/>
      <c r="AQ561" s="145"/>
      <c r="AR561" s="145"/>
      <c r="AS561" s="145"/>
      <c r="AT561" s="145"/>
      <c r="AU561" s="145"/>
      <c r="AV561" s="145"/>
      <c r="AW561" s="145"/>
      <c r="AX561" s="145"/>
      <c r="AY561" s="145"/>
      <c r="AZ561" s="145"/>
      <c r="BA561" s="145"/>
      <c r="BB561" s="145"/>
      <c r="BC561" s="145"/>
      <c r="BD561" s="145"/>
      <c r="BE561" s="145"/>
      <c r="BF561" s="145"/>
      <c r="BG561" s="145"/>
      <c r="BH561" s="145"/>
      <c r="BI561" s="145"/>
    </row>
    <row r="562" spans="1:61" ht="12.75">
      <c r="A562" s="156"/>
      <c r="B562" s="157"/>
      <c r="C562" s="158"/>
      <c r="D562" s="159"/>
      <c r="E562" s="159"/>
      <c r="F562" s="159"/>
      <c r="G562" s="160"/>
      <c r="I562" s="161"/>
      <c r="K562" s="161"/>
      <c r="L562" s="162"/>
      <c r="O562" s="145"/>
      <c r="Z562" s="145"/>
      <c r="AA562" s="145"/>
      <c r="AB562" s="145"/>
      <c r="AC562" s="145"/>
      <c r="AD562" s="145"/>
      <c r="AE562" s="145"/>
      <c r="AF562" s="145"/>
      <c r="AG562" s="145"/>
      <c r="AH562" s="145"/>
      <c r="AI562" s="145"/>
      <c r="AJ562" s="145"/>
      <c r="AK562" s="145"/>
      <c r="AL562" s="145"/>
      <c r="AM562" s="145"/>
      <c r="AN562" s="145"/>
      <c r="AO562" s="145"/>
      <c r="AP562" s="145"/>
      <c r="AQ562" s="145"/>
      <c r="AR562" s="145"/>
      <c r="AS562" s="145"/>
      <c r="AT562" s="145"/>
      <c r="AU562" s="145"/>
      <c r="AV562" s="145"/>
      <c r="AW562" s="145"/>
      <c r="AX562" s="145"/>
      <c r="AY562" s="145"/>
      <c r="AZ562" s="145"/>
      <c r="BA562" s="145"/>
      <c r="BB562" s="145"/>
      <c r="BC562" s="145"/>
      <c r="BD562" s="145"/>
      <c r="BE562" s="145"/>
      <c r="BF562" s="145"/>
      <c r="BG562" s="145"/>
      <c r="BH562" s="145"/>
      <c r="BI562" s="145"/>
    </row>
    <row r="563" spans="1:61" ht="12.75">
      <c r="A563" s="156"/>
      <c r="B563" s="157"/>
      <c r="C563" s="158" t="s">
        <v>511</v>
      </c>
      <c r="D563" s="159"/>
      <c r="E563" s="159"/>
      <c r="F563" s="159"/>
      <c r="G563" s="160"/>
      <c r="I563" s="161"/>
      <c r="K563" s="161"/>
      <c r="L563" s="162" t="s">
        <v>511</v>
      </c>
      <c r="O563" s="145"/>
      <c r="Z563" s="145"/>
      <c r="AA563" s="145"/>
      <c r="AB563" s="145"/>
      <c r="AC563" s="145"/>
      <c r="AD563" s="145"/>
      <c r="AE563" s="145"/>
      <c r="AF563" s="145"/>
      <c r="AG563" s="145"/>
      <c r="AH563" s="145"/>
      <c r="AI563" s="145"/>
      <c r="AJ563" s="145"/>
      <c r="AK563" s="145"/>
      <c r="AL563" s="145"/>
      <c r="AM563" s="145"/>
      <c r="AN563" s="145"/>
      <c r="AO563" s="145"/>
      <c r="AP563" s="145"/>
      <c r="AQ563" s="145"/>
      <c r="AR563" s="145"/>
      <c r="AS563" s="145"/>
      <c r="AT563" s="145"/>
      <c r="AU563" s="145"/>
      <c r="AV563" s="145"/>
      <c r="AW563" s="145"/>
      <c r="AX563" s="145"/>
      <c r="AY563" s="145"/>
      <c r="AZ563" s="145"/>
      <c r="BA563" s="145"/>
      <c r="BB563" s="145"/>
      <c r="BC563" s="145"/>
      <c r="BD563" s="145"/>
      <c r="BE563" s="145"/>
      <c r="BF563" s="145"/>
      <c r="BG563" s="145"/>
      <c r="BH563" s="145"/>
      <c r="BI563" s="145"/>
    </row>
    <row r="564" spans="1:61" ht="12.75">
      <c r="A564" s="156"/>
      <c r="B564" s="157"/>
      <c r="C564" s="158"/>
      <c r="D564" s="159"/>
      <c r="E564" s="159"/>
      <c r="F564" s="159"/>
      <c r="G564" s="160"/>
      <c r="I564" s="161"/>
      <c r="K564" s="161"/>
      <c r="L564" s="162"/>
      <c r="O564" s="145"/>
      <c r="Z564" s="145"/>
      <c r="AA564" s="145"/>
      <c r="AB564" s="145"/>
      <c r="AC564" s="145"/>
      <c r="AD564" s="145"/>
      <c r="AE564" s="145"/>
      <c r="AF564" s="145"/>
      <c r="AG564" s="145"/>
      <c r="AH564" s="145"/>
      <c r="AI564" s="145"/>
      <c r="AJ564" s="145"/>
      <c r="AK564" s="145"/>
      <c r="AL564" s="145"/>
      <c r="AM564" s="145"/>
      <c r="AN564" s="145"/>
      <c r="AO564" s="145"/>
      <c r="AP564" s="145"/>
      <c r="AQ564" s="145"/>
      <c r="AR564" s="145"/>
      <c r="AS564" s="145"/>
      <c r="AT564" s="145"/>
      <c r="AU564" s="145"/>
      <c r="AV564" s="145"/>
      <c r="AW564" s="145"/>
      <c r="AX564" s="145"/>
      <c r="AY564" s="145"/>
      <c r="AZ564" s="145"/>
      <c r="BA564" s="145"/>
      <c r="BB564" s="145"/>
      <c r="BC564" s="145"/>
      <c r="BD564" s="145"/>
      <c r="BE564" s="145"/>
      <c r="BF564" s="145"/>
      <c r="BG564" s="145"/>
      <c r="BH564" s="145"/>
      <c r="BI564" s="145"/>
    </row>
    <row r="565" spans="1:61" ht="12.75">
      <c r="A565" s="156"/>
      <c r="B565" s="157"/>
      <c r="C565" s="158" t="s">
        <v>512</v>
      </c>
      <c r="D565" s="159"/>
      <c r="E565" s="159"/>
      <c r="F565" s="159"/>
      <c r="G565" s="160"/>
      <c r="I565" s="161"/>
      <c r="K565" s="161"/>
      <c r="L565" s="162" t="s">
        <v>512</v>
      </c>
      <c r="O565" s="145"/>
      <c r="Z565" s="145"/>
      <c r="AA565" s="145"/>
      <c r="AB565" s="145"/>
      <c r="AC565" s="145"/>
      <c r="AD565" s="145"/>
      <c r="AE565" s="145"/>
      <c r="AF565" s="145"/>
      <c r="AG565" s="145"/>
      <c r="AH565" s="145"/>
      <c r="AI565" s="145"/>
      <c r="AJ565" s="145"/>
      <c r="AK565" s="145"/>
      <c r="AL565" s="145"/>
      <c r="AM565" s="145"/>
      <c r="AN565" s="145"/>
      <c r="AO565" s="145"/>
      <c r="AP565" s="145"/>
      <c r="AQ565" s="145"/>
      <c r="AR565" s="145"/>
      <c r="AS565" s="145"/>
      <c r="AT565" s="145"/>
      <c r="AU565" s="145"/>
      <c r="AV565" s="145"/>
      <c r="AW565" s="145"/>
      <c r="AX565" s="145"/>
      <c r="AY565" s="145"/>
      <c r="AZ565" s="145"/>
      <c r="BA565" s="145"/>
      <c r="BB565" s="145"/>
      <c r="BC565" s="145"/>
      <c r="BD565" s="145"/>
      <c r="BE565" s="145"/>
      <c r="BF565" s="145"/>
      <c r="BG565" s="145"/>
      <c r="BH565" s="145"/>
      <c r="BI565" s="145"/>
    </row>
    <row r="566" spans="1:61" ht="12.75">
      <c r="A566" s="156"/>
      <c r="B566" s="157"/>
      <c r="C566" s="158"/>
      <c r="D566" s="159"/>
      <c r="E566" s="159"/>
      <c r="F566" s="159"/>
      <c r="G566" s="160"/>
      <c r="I566" s="161"/>
      <c r="K566" s="161"/>
      <c r="L566" s="162"/>
      <c r="O566" s="145"/>
      <c r="Z566" s="145"/>
      <c r="AA566" s="145"/>
      <c r="AB566" s="145"/>
      <c r="AC566" s="145"/>
      <c r="AD566" s="145"/>
      <c r="AE566" s="145"/>
      <c r="AF566" s="145"/>
      <c r="AG566" s="145"/>
      <c r="AH566" s="145"/>
      <c r="AI566" s="145"/>
      <c r="AJ566" s="145"/>
      <c r="AK566" s="145"/>
      <c r="AL566" s="145"/>
      <c r="AM566" s="145"/>
      <c r="AN566" s="145"/>
      <c r="AO566" s="145"/>
      <c r="AP566" s="145"/>
      <c r="AQ566" s="145"/>
      <c r="AR566" s="145"/>
      <c r="AS566" s="145"/>
      <c r="AT566" s="145"/>
      <c r="AU566" s="145"/>
      <c r="AV566" s="145"/>
      <c r="AW566" s="145"/>
      <c r="AX566" s="145"/>
      <c r="AY566" s="145"/>
      <c r="AZ566" s="145"/>
      <c r="BA566" s="145"/>
      <c r="BB566" s="145"/>
      <c r="BC566" s="145"/>
      <c r="BD566" s="145"/>
      <c r="BE566" s="145"/>
      <c r="BF566" s="145"/>
      <c r="BG566" s="145"/>
      <c r="BH566" s="145"/>
      <c r="BI566" s="145"/>
    </row>
    <row r="567" spans="1:61" ht="12.75">
      <c r="A567" s="156"/>
      <c r="B567" s="157"/>
      <c r="C567" s="158" t="s">
        <v>513</v>
      </c>
      <c r="D567" s="159"/>
      <c r="E567" s="159"/>
      <c r="F567" s="159"/>
      <c r="G567" s="160"/>
      <c r="I567" s="161"/>
      <c r="K567" s="161"/>
      <c r="L567" s="162" t="s">
        <v>513</v>
      </c>
      <c r="O567" s="145"/>
      <c r="Z567" s="145"/>
      <c r="AA567" s="145"/>
      <c r="AB567" s="145"/>
      <c r="AC567" s="145"/>
      <c r="AD567" s="145"/>
      <c r="AE567" s="145"/>
      <c r="AF567" s="145"/>
      <c r="AG567" s="145"/>
      <c r="AH567" s="145"/>
      <c r="AI567" s="145"/>
      <c r="AJ567" s="145"/>
      <c r="AK567" s="145"/>
      <c r="AL567" s="145"/>
      <c r="AM567" s="145"/>
      <c r="AN567" s="145"/>
      <c r="AO567" s="145"/>
      <c r="AP567" s="145"/>
      <c r="AQ567" s="145"/>
      <c r="AR567" s="145"/>
      <c r="AS567" s="145"/>
      <c r="AT567" s="145"/>
      <c r="AU567" s="145"/>
      <c r="AV567" s="145"/>
      <c r="AW567" s="145"/>
      <c r="AX567" s="145"/>
      <c r="AY567" s="145"/>
      <c r="AZ567" s="145"/>
      <c r="BA567" s="145"/>
      <c r="BB567" s="145"/>
      <c r="BC567" s="145"/>
      <c r="BD567" s="145"/>
      <c r="BE567" s="145"/>
      <c r="BF567" s="145"/>
      <c r="BG567" s="145"/>
      <c r="BH567" s="145"/>
      <c r="BI567" s="145"/>
    </row>
    <row r="568" spans="1:61" ht="12.75">
      <c r="A568" s="156"/>
      <c r="B568" s="157"/>
      <c r="C568" s="158" t="s">
        <v>514</v>
      </c>
      <c r="D568" s="159"/>
      <c r="E568" s="159"/>
      <c r="F568" s="159"/>
      <c r="G568" s="160"/>
      <c r="I568" s="161"/>
      <c r="K568" s="161"/>
      <c r="L568" s="162" t="s">
        <v>514</v>
      </c>
      <c r="O568" s="145"/>
      <c r="Z568" s="145"/>
      <c r="AA568" s="145"/>
      <c r="AB568" s="145"/>
      <c r="AC568" s="145"/>
      <c r="AD568" s="145"/>
      <c r="AE568" s="145"/>
      <c r="AF568" s="145"/>
      <c r="AG568" s="145"/>
      <c r="AH568" s="145"/>
      <c r="AI568" s="145"/>
      <c r="AJ568" s="145"/>
      <c r="AK568" s="145"/>
      <c r="AL568" s="145"/>
      <c r="AM568" s="145"/>
      <c r="AN568" s="145"/>
      <c r="AO568" s="145"/>
      <c r="AP568" s="145"/>
      <c r="AQ568" s="145"/>
      <c r="AR568" s="145"/>
      <c r="AS568" s="145"/>
      <c r="AT568" s="145"/>
      <c r="AU568" s="145"/>
      <c r="AV568" s="145"/>
      <c r="AW568" s="145"/>
      <c r="AX568" s="145"/>
      <c r="AY568" s="145"/>
      <c r="AZ568" s="145"/>
      <c r="BA568" s="145"/>
      <c r="BB568" s="145"/>
      <c r="BC568" s="145"/>
      <c r="BD568" s="145"/>
      <c r="BE568" s="145"/>
      <c r="BF568" s="145"/>
      <c r="BG568" s="145"/>
      <c r="BH568" s="145"/>
      <c r="BI568" s="145"/>
    </row>
    <row r="569" spans="1:61" ht="12.75">
      <c r="A569" s="156"/>
      <c r="B569" s="157"/>
      <c r="C569" s="158" t="s">
        <v>515</v>
      </c>
      <c r="D569" s="159"/>
      <c r="E569" s="159"/>
      <c r="F569" s="159"/>
      <c r="G569" s="160"/>
      <c r="I569" s="161"/>
      <c r="K569" s="161"/>
      <c r="L569" s="162" t="s">
        <v>515</v>
      </c>
      <c r="O569" s="145"/>
      <c r="Z569" s="145"/>
      <c r="AA569" s="145"/>
      <c r="AB569" s="145"/>
      <c r="AC569" s="145"/>
      <c r="AD569" s="145"/>
      <c r="AE569" s="145"/>
      <c r="AF569" s="145"/>
      <c r="AG569" s="145"/>
      <c r="AH569" s="145"/>
      <c r="AI569" s="145"/>
      <c r="AJ569" s="145"/>
      <c r="AK569" s="145"/>
      <c r="AL569" s="145"/>
      <c r="AM569" s="145"/>
      <c r="AN569" s="145"/>
      <c r="AO569" s="145"/>
      <c r="AP569" s="145"/>
      <c r="AQ569" s="145"/>
      <c r="AR569" s="145"/>
      <c r="AS569" s="145"/>
      <c r="AT569" s="145"/>
      <c r="AU569" s="145"/>
      <c r="AV569" s="145"/>
      <c r="AW569" s="145"/>
      <c r="AX569" s="145"/>
      <c r="AY569" s="145"/>
      <c r="AZ569" s="145"/>
      <c r="BA569" s="145"/>
      <c r="BB569" s="145"/>
      <c r="BC569" s="145"/>
      <c r="BD569" s="145"/>
      <c r="BE569" s="145"/>
      <c r="BF569" s="145"/>
      <c r="BG569" s="145"/>
      <c r="BH569" s="145"/>
      <c r="BI569" s="145"/>
    </row>
    <row r="570" spans="1:61" ht="12.75">
      <c r="A570" s="156"/>
      <c r="B570" s="157"/>
      <c r="C570" s="158"/>
      <c r="D570" s="159"/>
      <c r="E570" s="159"/>
      <c r="F570" s="159"/>
      <c r="G570" s="160"/>
      <c r="I570" s="161"/>
      <c r="K570" s="161"/>
      <c r="L570" s="162"/>
      <c r="O570" s="145"/>
      <c r="Z570" s="145"/>
      <c r="AA570" s="145"/>
      <c r="AB570" s="145"/>
      <c r="AC570" s="145"/>
      <c r="AD570" s="145"/>
      <c r="AE570" s="145"/>
      <c r="AF570" s="145"/>
      <c r="AG570" s="145"/>
      <c r="AH570" s="145"/>
      <c r="AI570" s="145"/>
      <c r="AJ570" s="145"/>
      <c r="AK570" s="145"/>
      <c r="AL570" s="145"/>
      <c r="AM570" s="145"/>
      <c r="AN570" s="145"/>
      <c r="AO570" s="145"/>
      <c r="AP570" s="145"/>
      <c r="AQ570" s="145"/>
      <c r="AR570" s="145"/>
      <c r="AS570" s="145"/>
      <c r="AT570" s="145"/>
      <c r="AU570" s="145"/>
      <c r="AV570" s="145"/>
      <c r="AW570" s="145"/>
      <c r="AX570" s="145"/>
      <c r="AY570" s="145"/>
      <c r="AZ570" s="145"/>
      <c r="BA570" s="145"/>
      <c r="BB570" s="145"/>
      <c r="BC570" s="145"/>
      <c r="BD570" s="145"/>
      <c r="BE570" s="145"/>
      <c r="BF570" s="145"/>
      <c r="BG570" s="145"/>
      <c r="BH570" s="145"/>
      <c r="BI570" s="145"/>
    </row>
    <row r="571" spans="1:61" ht="12.75">
      <c r="A571" s="156"/>
      <c r="B571" s="157"/>
      <c r="C571" s="158" t="s">
        <v>516</v>
      </c>
      <c r="D571" s="159"/>
      <c r="E571" s="159"/>
      <c r="F571" s="159"/>
      <c r="G571" s="160"/>
      <c r="I571" s="161"/>
      <c r="K571" s="161"/>
      <c r="L571" s="162" t="s">
        <v>516</v>
      </c>
      <c r="O571" s="145"/>
      <c r="Z571" s="145"/>
      <c r="AA571" s="145"/>
      <c r="AB571" s="145"/>
      <c r="AC571" s="145"/>
      <c r="AD571" s="145"/>
      <c r="AE571" s="145"/>
      <c r="AF571" s="145"/>
      <c r="AG571" s="145"/>
      <c r="AH571" s="145"/>
      <c r="AI571" s="145"/>
      <c r="AJ571" s="145"/>
      <c r="AK571" s="145"/>
      <c r="AL571" s="145"/>
      <c r="AM571" s="145"/>
      <c r="AN571" s="145"/>
      <c r="AO571" s="145"/>
      <c r="AP571" s="145"/>
      <c r="AQ571" s="145"/>
      <c r="AR571" s="145"/>
      <c r="AS571" s="145"/>
      <c r="AT571" s="145"/>
      <c r="AU571" s="145"/>
      <c r="AV571" s="145"/>
      <c r="AW571" s="145"/>
      <c r="AX571" s="145"/>
      <c r="AY571" s="145"/>
      <c r="AZ571" s="145"/>
      <c r="BA571" s="145"/>
      <c r="BB571" s="145"/>
      <c r="BC571" s="145"/>
      <c r="BD571" s="145"/>
      <c r="BE571" s="145"/>
      <c r="BF571" s="145"/>
      <c r="BG571" s="145"/>
      <c r="BH571" s="145"/>
      <c r="BI571" s="145"/>
    </row>
    <row r="572" spans="1:61" ht="33.75">
      <c r="A572" s="156"/>
      <c r="B572" s="157"/>
      <c r="C572" s="158" t="s">
        <v>517</v>
      </c>
      <c r="D572" s="159"/>
      <c r="E572" s="159"/>
      <c r="F572" s="159"/>
      <c r="G572" s="160"/>
      <c r="I572" s="161"/>
      <c r="K572" s="161"/>
      <c r="L572" s="162" t="s">
        <v>517</v>
      </c>
      <c r="O572" s="145"/>
      <c r="Z572" s="145"/>
      <c r="AA572" s="145"/>
      <c r="AB572" s="145"/>
      <c r="AC572" s="145"/>
      <c r="AD572" s="145"/>
      <c r="AE572" s="145"/>
      <c r="AF572" s="145"/>
      <c r="AG572" s="145"/>
      <c r="AH572" s="145"/>
      <c r="AI572" s="145"/>
      <c r="AJ572" s="145"/>
      <c r="AK572" s="145"/>
      <c r="AL572" s="145"/>
      <c r="AM572" s="145"/>
      <c r="AN572" s="145"/>
      <c r="AO572" s="145"/>
      <c r="AP572" s="145"/>
      <c r="AQ572" s="145"/>
      <c r="AR572" s="145"/>
      <c r="AS572" s="145"/>
      <c r="AT572" s="145"/>
      <c r="AU572" s="145"/>
      <c r="AV572" s="145"/>
      <c r="AW572" s="145"/>
      <c r="AX572" s="145"/>
      <c r="AY572" s="145"/>
      <c r="AZ572" s="145"/>
      <c r="BA572" s="145"/>
      <c r="BB572" s="145"/>
      <c r="BC572" s="145"/>
      <c r="BD572" s="145"/>
      <c r="BE572" s="145"/>
      <c r="BF572" s="145"/>
      <c r="BG572" s="145"/>
      <c r="BH572" s="145"/>
      <c r="BI572" s="145"/>
    </row>
    <row r="573" spans="1:61" ht="12.75">
      <c r="A573" s="156"/>
      <c r="B573" s="157"/>
      <c r="C573" s="158"/>
      <c r="D573" s="159"/>
      <c r="E573" s="159"/>
      <c r="F573" s="159"/>
      <c r="G573" s="160"/>
      <c r="I573" s="161"/>
      <c r="K573" s="161"/>
      <c r="L573" s="162"/>
      <c r="O573" s="145"/>
      <c r="Z573" s="145"/>
      <c r="AA573" s="145"/>
      <c r="AB573" s="145"/>
      <c r="AC573" s="145"/>
      <c r="AD573" s="145"/>
      <c r="AE573" s="145"/>
      <c r="AF573" s="145"/>
      <c r="AG573" s="145"/>
      <c r="AH573" s="145"/>
      <c r="AI573" s="145"/>
      <c r="AJ573" s="145"/>
      <c r="AK573" s="145"/>
      <c r="AL573" s="145"/>
      <c r="AM573" s="145"/>
      <c r="AN573" s="145"/>
      <c r="AO573" s="145"/>
      <c r="AP573" s="145"/>
      <c r="AQ573" s="145"/>
      <c r="AR573" s="145"/>
      <c r="AS573" s="145"/>
      <c r="AT573" s="145"/>
      <c r="AU573" s="145"/>
      <c r="AV573" s="145"/>
      <c r="AW573" s="145"/>
      <c r="AX573" s="145"/>
      <c r="AY573" s="145"/>
      <c r="AZ573" s="145"/>
      <c r="BA573" s="145"/>
      <c r="BB573" s="145"/>
      <c r="BC573" s="145"/>
      <c r="BD573" s="145"/>
      <c r="BE573" s="145"/>
      <c r="BF573" s="145"/>
      <c r="BG573" s="145"/>
      <c r="BH573" s="145"/>
      <c r="BI573" s="145"/>
    </row>
    <row r="574" spans="1:61" ht="12.75">
      <c r="A574" s="156"/>
      <c r="B574" s="157"/>
      <c r="C574" s="158" t="s">
        <v>518</v>
      </c>
      <c r="D574" s="159"/>
      <c r="E574" s="159"/>
      <c r="F574" s="159"/>
      <c r="G574" s="160"/>
      <c r="I574" s="161"/>
      <c r="K574" s="161"/>
      <c r="L574" s="162" t="s">
        <v>518</v>
      </c>
      <c r="O574" s="145"/>
      <c r="Z574" s="145"/>
      <c r="AA574" s="145"/>
      <c r="AB574" s="145"/>
      <c r="AC574" s="145"/>
      <c r="AD574" s="145"/>
      <c r="AE574" s="145"/>
      <c r="AF574" s="145"/>
      <c r="AG574" s="145"/>
      <c r="AH574" s="145"/>
      <c r="AI574" s="145"/>
      <c r="AJ574" s="145"/>
      <c r="AK574" s="145"/>
      <c r="AL574" s="145"/>
      <c r="AM574" s="145"/>
      <c r="AN574" s="145"/>
      <c r="AO574" s="145"/>
      <c r="AP574" s="145"/>
      <c r="AQ574" s="145"/>
      <c r="AR574" s="145"/>
      <c r="AS574" s="145"/>
      <c r="AT574" s="145"/>
      <c r="AU574" s="145"/>
      <c r="AV574" s="145"/>
      <c r="AW574" s="145"/>
      <c r="AX574" s="145"/>
      <c r="AY574" s="145"/>
      <c r="AZ574" s="145"/>
      <c r="BA574" s="145"/>
      <c r="BB574" s="145"/>
      <c r="BC574" s="145"/>
      <c r="BD574" s="145"/>
      <c r="BE574" s="145"/>
      <c r="BF574" s="145"/>
      <c r="BG574" s="145"/>
      <c r="BH574" s="145"/>
      <c r="BI574" s="145"/>
    </row>
    <row r="575" spans="1:61" ht="22.5">
      <c r="A575" s="156"/>
      <c r="B575" s="157"/>
      <c r="C575" s="158" t="s">
        <v>519</v>
      </c>
      <c r="D575" s="159"/>
      <c r="E575" s="159"/>
      <c r="F575" s="159"/>
      <c r="G575" s="160"/>
      <c r="I575" s="161"/>
      <c r="K575" s="161"/>
      <c r="L575" s="162" t="s">
        <v>519</v>
      </c>
      <c r="O575" s="145"/>
      <c r="Z575" s="145"/>
      <c r="AA575" s="145"/>
      <c r="AB575" s="145"/>
      <c r="AC575" s="145"/>
      <c r="AD575" s="145"/>
      <c r="AE575" s="145"/>
      <c r="AF575" s="145"/>
      <c r="AG575" s="145"/>
      <c r="AH575" s="145"/>
      <c r="AI575" s="145"/>
      <c r="AJ575" s="145"/>
      <c r="AK575" s="145"/>
      <c r="AL575" s="145"/>
      <c r="AM575" s="145"/>
      <c r="AN575" s="145"/>
      <c r="AO575" s="145"/>
      <c r="AP575" s="145"/>
      <c r="AQ575" s="145"/>
      <c r="AR575" s="145"/>
      <c r="AS575" s="145"/>
      <c r="AT575" s="145"/>
      <c r="AU575" s="145"/>
      <c r="AV575" s="145"/>
      <c r="AW575" s="145"/>
      <c r="AX575" s="145"/>
      <c r="AY575" s="145"/>
      <c r="AZ575" s="145"/>
      <c r="BA575" s="145"/>
      <c r="BB575" s="145"/>
      <c r="BC575" s="145"/>
      <c r="BD575" s="145"/>
      <c r="BE575" s="145"/>
      <c r="BF575" s="145"/>
      <c r="BG575" s="145"/>
      <c r="BH575" s="145"/>
      <c r="BI575" s="145"/>
    </row>
    <row r="576" spans="1:61" ht="38.25">
      <c r="A576" s="156"/>
      <c r="B576" s="157"/>
      <c r="C576" s="163" t="s">
        <v>520</v>
      </c>
      <c r="D576" s="164"/>
      <c r="E576" s="165">
        <v>31.6</v>
      </c>
      <c r="F576" s="166"/>
      <c r="G576" s="167"/>
      <c r="H576" s="168"/>
      <c r="I576" s="161"/>
      <c r="J576" s="169"/>
      <c r="K576" s="161"/>
      <c r="M576" s="162" t="s">
        <v>520</v>
      </c>
      <c r="O576" s="145"/>
      <c r="Z576" s="145"/>
      <c r="AA576" s="145"/>
      <c r="AB576" s="145"/>
      <c r="AC576" s="145"/>
      <c r="AD576" s="145"/>
      <c r="AE576" s="145"/>
      <c r="AF576" s="145"/>
      <c r="AG576" s="145"/>
      <c r="AH576" s="145"/>
      <c r="AI576" s="145"/>
      <c r="AJ576" s="145"/>
      <c r="AK576" s="145"/>
      <c r="AL576" s="145"/>
      <c r="AM576" s="145"/>
      <c r="AN576" s="145"/>
      <c r="AO576" s="145"/>
      <c r="AP576" s="145"/>
      <c r="AQ576" s="145"/>
      <c r="AR576" s="145"/>
      <c r="AS576" s="145"/>
      <c r="AT576" s="145"/>
      <c r="AU576" s="145"/>
      <c r="AV576" s="145"/>
      <c r="AW576" s="145"/>
      <c r="AX576" s="145"/>
      <c r="AY576" s="145"/>
      <c r="AZ576" s="145"/>
      <c r="BA576" s="145"/>
      <c r="BB576" s="145"/>
      <c r="BC576" s="145"/>
      <c r="BD576" s="170" t="str">
        <f>C575</f>
        <v>Po obvodě izolované plochy aplikujeme na stěnu systémový samolepicí pěnový separační pás na bázi PE šíře 25 mm. Ten přeruší eventuální akustické mosty mezi dlažbou a stěnou.</v>
      </c>
      <c r="BE576" s="145"/>
      <c r="BF576" s="145"/>
      <c r="BG576" s="145"/>
      <c r="BH576" s="145"/>
      <c r="BI576" s="145"/>
    </row>
    <row r="577" spans="1:61" ht="12.75">
      <c r="A577" s="156"/>
      <c r="B577" s="157"/>
      <c r="C577" s="163" t="s">
        <v>548</v>
      </c>
      <c r="D577" s="164"/>
      <c r="E577" s="165">
        <v>17.6</v>
      </c>
      <c r="F577" s="166"/>
      <c r="G577" s="167"/>
      <c r="H577" s="168"/>
      <c r="I577" s="161"/>
      <c r="J577" s="169"/>
      <c r="K577" s="161"/>
      <c r="M577" s="162" t="s">
        <v>548</v>
      </c>
      <c r="O577" s="145"/>
      <c r="Z577" s="145"/>
      <c r="AA577" s="145"/>
      <c r="AB577" s="145"/>
      <c r="AC577" s="145"/>
      <c r="AD577" s="145"/>
      <c r="AE577" s="145"/>
      <c r="AF577" s="145"/>
      <c r="AG577" s="145"/>
      <c r="AH577" s="145"/>
      <c r="AI577" s="145"/>
      <c r="AJ577" s="145"/>
      <c r="AK577" s="145"/>
      <c r="AL577" s="145"/>
      <c r="AM577" s="145"/>
      <c r="AN577" s="145"/>
      <c r="AO577" s="145"/>
      <c r="AP577" s="145"/>
      <c r="AQ577" s="145"/>
      <c r="AR577" s="145"/>
      <c r="AS577" s="145"/>
      <c r="AT577" s="145"/>
      <c r="AU577" s="145"/>
      <c r="AV577" s="145"/>
      <c r="AW577" s="145"/>
      <c r="AX577" s="145"/>
      <c r="AY577" s="145"/>
      <c r="AZ577" s="145"/>
      <c r="BA577" s="145"/>
      <c r="BB577" s="145"/>
      <c r="BC577" s="145"/>
      <c r="BD577" s="170" t="str">
        <f>C576</f>
        <v>101:10,3+10,3+6+5</v>
      </c>
      <c r="BE577" s="145"/>
      <c r="BF577" s="145"/>
      <c r="BG577" s="145"/>
      <c r="BH577" s="145"/>
      <c r="BI577" s="145"/>
    </row>
    <row r="578" spans="1:61" ht="12.75">
      <c r="A578" s="156"/>
      <c r="B578" s="157"/>
      <c r="C578" s="163" t="s">
        <v>549</v>
      </c>
      <c r="D578" s="164"/>
      <c r="E578" s="165">
        <v>19.4</v>
      </c>
      <c r="F578" s="166"/>
      <c r="G578" s="167"/>
      <c r="H578" s="168"/>
      <c r="I578" s="161"/>
      <c r="J578" s="169"/>
      <c r="K578" s="161"/>
      <c r="M578" s="162" t="s">
        <v>549</v>
      </c>
      <c r="O578" s="145"/>
      <c r="Z578" s="145"/>
      <c r="AA578" s="145"/>
      <c r="AB578" s="145"/>
      <c r="AC578" s="145"/>
      <c r="AD578" s="145"/>
      <c r="AE578" s="145"/>
      <c r="AF578" s="145"/>
      <c r="AG578" s="145"/>
      <c r="AH578" s="145"/>
      <c r="AI578" s="145"/>
      <c r="AJ578" s="145"/>
      <c r="AK578" s="145"/>
      <c r="AL578" s="145"/>
      <c r="AM578" s="145"/>
      <c r="AN578" s="145"/>
      <c r="AO578" s="145"/>
      <c r="AP578" s="145"/>
      <c r="AQ578" s="145"/>
      <c r="AR578" s="145"/>
      <c r="AS578" s="145"/>
      <c r="AT578" s="145"/>
      <c r="AU578" s="145"/>
      <c r="AV578" s="145"/>
      <c r="AW578" s="145"/>
      <c r="AX578" s="145"/>
      <c r="AY578" s="145"/>
      <c r="AZ578" s="145"/>
      <c r="BA578" s="145"/>
      <c r="BB578" s="145"/>
      <c r="BC578" s="145"/>
      <c r="BD578" s="170" t="str">
        <f>C577</f>
        <v>106:6,1+6,1+2,7+2,7</v>
      </c>
      <c r="BE578" s="145"/>
      <c r="BF578" s="145"/>
      <c r="BG578" s="145"/>
      <c r="BH578" s="145"/>
      <c r="BI578" s="145"/>
    </row>
    <row r="579" spans="1:61" ht="12.75">
      <c r="A579" s="156"/>
      <c r="B579" s="157"/>
      <c r="C579" s="163" t="s">
        <v>521</v>
      </c>
      <c r="D579" s="164"/>
      <c r="E579" s="165">
        <v>22</v>
      </c>
      <c r="F579" s="166"/>
      <c r="G579" s="167"/>
      <c r="H579" s="168"/>
      <c r="I579" s="161"/>
      <c r="J579" s="169"/>
      <c r="K579" s="161"/>
      <c r="M579" s="162" t="s">
        <v>521</v>
      </c>
      <c r="O579" s="145"/>
      <c r="Z579" s="145"/>
      <c r="AA579" s="145"/>
      <c r="AB579" s="145"/>
      <c r="AC579" s="145"/>
      <c r="AD579" s="145"/>
      <c r="AE579" s="145"/>
      <c r="AF579" s="145"/>
      <c r="AG579" s="145"/>
      <c r="AH579" s="145"/>
      <c r="AI579" s="145"/>
      <c r="AJ579" s="145"/>
      <c r="AK579" s="145"/>
      <c r="AL579" s="145"/>
      <c r="AM579" s="145"/>
      <c r="AN579" s="145"/>
      <c r="AO579" s="145"/>
      <c r="AP579" s="145"/>
      <c r="AQ579" s="145"/>
      <c r="AR579" s="145"/>
      <c r="AS579" s="145"/>
      <c r="AT579" s="145"/>
      <c r="AU579" s="145"/>
      <c r="AV579" s="145"/>
      <c r="AW579" s="145"/>
      <c r="AX579" s="145"/>
      <c r="AY579" s="145"/>
      <c r="AZ579" s="145"/>
      <c r="BA579" s="145"/>
      <c r="BB579" s="145"/>
      <c r="BC579" s="145"/>
      <c r="BD579" s="170" t="str">
        <f>C578</f>
        <v>107:6,5+6,5+3,2+3,2</v>
      </c>
      <c r="BE579" s="145"/>
      <c r="BF579" s="145"/>
      <c r="BG579" s="145"/>
      <c r="BH579" s="145"/>
      <c r="BI579" s="145"/>
    </row>
    <row r="580" spans="1:61" ht="12.75">
      <c r="A580" s="156"/>
      <c r="B580" s="157"/>
      <c r="C580" s="163" t="s">
        <v>550</v>
      </c>
      <c r="D580" s="164"/>
      <c r="E580" s="165">
        <v>21.2</v>
      </c>
      <c r="F580" s="166"/>
      <c r="G580" s="167"/>
      <c r="H580" s="168"/>
      <c r="I580" s="161"/>
      <c r="J580" s="169"/>
      <c r="K580" s="161"/>
      <c r="M580" s="162" t="s">
        <v>550</v>
      </c>
      <c r="O580" s="145"/>
      <c r="Z580" s="145"/>
      <c r="AA580" s="145"/>
      <c r="AB580" s="145"/>
      <c r="AC580" s="145"/>
      <c r="AD580" s="145"/>
      <c r="AE580" s="145"/>
      <c r="AF580" s="145"/>
      <c r="AG580" s="145"/>
      <c r="AH580" s="145"/>
      <c r="AI580" s="145"/>
      <c r="AJ580" s="145"/>
      <c r="AK580" s="145"/>
      <c r="AL580" s="145"/>
      <c r="AM580" s="145"/>
      <c r="AN580" s="145"/>
      <c r="AO580" s="145"/>
      <c r="AP580" s="145"/>
      <c r="AQ580" s="145"/>
      <c r="AR580" s="145"/>
      <c r="AS580" s="145"/>
      <c r="AT580" s="145"/>
      <c r="AU580" s="145"/>
      <c r="AV580" s="145"/>
      <c r="AW580" s="145"/>
      <c r="AX580" s="145"/>
      <c r="AY580" s="145"/>
      <c r="AZ580" s="145"/>
      <c r="BA580" s="145"/>
      <c r="BB580" s="145"/>
      <c r="BC580" s="145"/>
      <c r="BD580" s="170" t="str">
        <f>C579</f>
        <v>109:7+7+4+4</v>
      </c>
      <c r="BE580" s="145"/>
      <c r="BF580" s="145"/>
      <c r="BG580" s="145"/>
      <c r="BH580" s="145"/>
      <c r="BI580" s="145"/>
    </row>
    <row r="581" spans="1:61" ht="12.75">
      <c r="A581" s="156"/>
      <c r="B581" s="157"/>
      <c r="C581" s="163" t="s">
        <v>522</v>
      </c>
      <c r="D581" s="164"/>
      <c r="E581" s="165">
        <v>16.8</v>
      </c>
      <c r="F581" s="166"/>
      <c r="G581" s="167"/>
      <c r="H581" s="168"/>
      <c r="I581" s="161"/>
      <c r="J581" s="169"/>
      <c r="K581" s="161"/>
      <c r="M581" s="162" t="s">
        <v>522</v>
      </c>
      <c r="O581" s="145"/>
      <c r="Z581" s="145"/>
      <c r="AA581" s="145"/>
      <c r="AB581" s="145"/>
      <c r="AC581" s="145"/>
      <c r="AD581" s="145"/>
      <c r="AE581" s="145"/>
      <c r="AF581" s="145"/>
      <c r="AG581" s="145"/>
      <c r="AH581" s="145"/>
      <c r="AI581" s="145"/>
      <c r="AJ581" s="145"/>
      <c r="AK581" s="145"/>
      <c r="AL581" s="145"/>
      <c r="AM581" s="145"/>
      <c r="AN581" s="145"/>
      <c r="AO581" s="145"/>
      <c r="AP581" s="145"/>
      <c r="AQ581" s="145"/>
      <c r="AR581" s="145"/>
      <c r="AS581" s="145"/>
      <c r="AT581" s="145"/>
      <c r="AU581" s="145"/>
      <c r="AV581" s="145"/>
      <c r="AW581" s="145"/>
      <c r="AX581" s="145"/>
      <c r="AY581" s="145"/>
      <c r="AZ581" s="145"/>
      <c r="BA581" s="145"/>
      <c r="BB581" s="145"/>
      <c r="BC581" s="145"/>
      <c r="BD581" s="170" t="str">
        <f>C580</f>
        <v>204:6,1+6,1+4,5+4,5</v>
      </c>
      <c r="BE581" s="145"/>
      <c r="BF581" s="145"/>
      <c r="BG581" s="145"/>
      <c r="BH581" s="145"/>
      <c r="BI581" s="145"/>
    </row>
    <row r="582" spans="1:61" ht="12.75">
      <c r="A582" s="156"/>
      <c r="B582" s="157"/>
      <c r="C582" s="163" t="s">
        <v>551</v>
      </c>
      <c r="D582" s="164"/>
      <c r="E582" s="165">
        <v>22</v>
      </c>
      <c r="F582" s="166"/>
      <c r="G582" s="167"/>
      <c r="H582" s="168"/>
      <c r="I582" s="161"/>
      <c r="J582" s="169"/>
      <c r="K582" s="161"/>
      <c r="M582" s="162" t="s">
        <v>551</v>
      </c>
      <c r="O582" s="145"/>
      <c r="Z582" s="145"/>
      <c r="AA582" s="145"/>
      <c r="AB582" s="145"/>
      <c r="AC582" s="145"/>
      <c r="AD582" s="145"/>
      <c r="AE582" s="145"/>
      <c r="AF582" s="145"/>
      <c r="AG582" s="145"/>
      <c r="AH582" s="145"/>
      <c r="AI582" s="145"/>
      <c r="AJ582" s="145"/>
      <c r="AK582" s="145"/>
      <c r="AL582" s="145"/>
      <c r="AM582" s="145"/>
      <c r="AN582" s="145"/>
      <c r="AO582" s="145"/>
      <c r="AP582" s="145"/>
      <c r="AQ582" s="145"/>
      <c r="AR582" s="145"/>
      <c r="AS582" s="145"/>
      <c r="AT582" s="145"/>
      <c r="AU582" s="145"/>
      <c r="AV582" s="145"/>
      <c r="AW582" s="145"/>
      <c r="AX582" s="145"/>
      <c r="AY582" s="145"/>
      <c r="AZ582" s="145"/>
      <c r="BA582" s="145"/>
      <c r="BB582" s="145"/>
      <c r="BC582" s="145"/>
      <c r="BD582" s="170" t="str">
        <f>C581</f>
        <v>209:5,5+5,5+2,9+2,9</v>
      </c>
      <c r="BE582" s="145"/>
      <c r="BF582" s="145"/>
      <c r="BG582" s="145"/>
      <c r="BH582" s="145"/>
      <c r="BI582" s="145"/>
    </row>
    <row r="583" spans="1:61" ht="12.75">
      <c r="A583" s="156"/>
      <c r="B583" s="157"/>
      <c r="C583" s="163" t="s">
        <v>523</v>
      </c>
      <c r="D583" s="164"/>
      <c r="E583" s="165">
        <v>16.2</v>
      </c>
      <c r="F583" s="166"/>
      <c r="G583" s="167"/>
      <c r="H583" s="168"/>
      <c r="I583" s="161"/>
      <c r="J583" s="169"/>
      <c r="K583" s="161"/>
      <c r="M583" s="162" t="s">
        <v>523</v>
      </c>
      <c r="O583" s="145"/>
      <c r="Z583" s="145"/>
      <c r="AA583" s="145"/>
      <c r="AB583" s="145"/>
      <c r="AC583" s="145"/>
      <c r="AD583" s="145"/>
      <c r="AE583" s="145"/>
      <c r="AF583" s="145"/>
      <c r="AG583" s="145"/>
      <c r="AH583" s="145"/>
      <c r="AI583" s="145"/>
      <c r="AJ583" s="145"/>
      <c r="AK583" s="145"/>
      <c r="AL583" s="145"/>
      <c r="AM583" s="145"/>
      <c r="AN583" s="145"/>
      <c r="AO583" s="145"/>
      <c r="AP583" s="145"/>
      <c r="AQ583" s="145"/>
      <c r="AR583" s="145"/>
      <c r="AS583" s="145"/>
      <c r="AT583" s="145"/>
      <c r="AU583" s="145"/>
      <c r="AV583" s="145"/>
      <c r="AW583" s="145"/>
      <c r="AX583" s="145"/>
      <c r="AY583" s="145"/>
      <c r="AZ583" s="145"/>
      <c r="BA583" s="145"/>
      <c r="BB583" s="145"/>
      <c r="BC583" s="145"/>
      <c r="BD583" s="170" t="str">
        <f>C582</f>
        <v>305:6,5+6,5+4,5+4,5</v>
      </c>
      <c r="BE583" s="145"/>
      <c r="BF583" s="145"/>
      <c r="BG583" s="145"/>
      <c r="BH583" s="145"/>
      <c r="BI583" s="145"/>
    </row>
    <row r="584" spans="1:61" ht="12.75">
      <c r="A584" s="156"/>
      <c r="B584" s="157"/>
      <c r="C584" s="163" t="s">
        <v>524</v>
      </c>
      <c r="D584" s="164"/>
      <c r="E584" s="165">
        <v>17.4</v>
      </c>
      <c r="F584" s="166"/>
      <c r="G584" s="167"/>
      <c r="H584" s="168"/>
      <c r="I584" s="161"/>
      <c r="J584" s="169"/>
      <c r="K584" s="161"/>
      <c r="M584" s="162" t="s">
        <v>524</v>
      </c>
      <c r="O584" s="145"/>
      <c r="Z584" s="145"/>
      <c r="AA584" s="145"/>
      <c r="AB584" s="145"/>
      <c r="AC584" s="145"/>
      <c r="AD584" s="145"/>
      <c r="AE584" s="145"/>
      <c r="AF584" s="145"/>
      <c r="AG584" s="145"/>
      <c r="AH584" s="145"/>
      <c r="AI584" s="145"/>
      <c r="AJ584" s="145"/>
      <c r="AK584" s="145"/>
      <c r="AL584" s="145"/>
      <c r="AM584" s="145"/>
      <c r="AN584" s="145"/>
      <c r="AO584" s="145"/>
      <c r="AP584" s="145"/>
      <c r="AQ584" s="145"/>
      <c r="AR584" s="145"/>
      <c r="AS584" s="145"/>
      <c r="AT584" s="145"/>
      <c r="AU584" s="145"/>
      <c r="AV584" s="145"/>
      <c r="AW584" s="145"/>
      <c r="AX584" s="145"/>
      <c r="AY584" s="145"/>
      <c r="AZ584" s="145"/>
      <c r="BA584" s="145"/>
      <c r="BB584" s="145"/>
      <c r="BC584" s="145"/>
      <c r="BD584" s="170" t="str">
        <f>C583</f>
        <v>306:5,2+5,2+2,9+2,9</v>
      </c>
      <c r="BE584" s="145"/>
      <c r="BF584" s="145"/>
      <c r="BG584" s="145"/>
      <c r="BH584" s="145"/>
      <c r="BI584" s="145"/>
    </row>
    <row r="585" spans="1:61" ht="12.75">
      <c r="A585" s="156"/>
      <c r="B585" s="157"/>
      <c r="C585" s="163" t="s">
        <v>525</v>
      </c>
      <c r="D585" s="164"/>
      <c r="E585" s="165">
        <v>5.6</v>
      </c>
      <c r="F585" s="166"/>
      <c r="G585" s="167"/>
      <c r="H585" s="168"/>
      <c r="I585" s="161"/>
      <c r="J585" s="169"/>
      <c r="K585" s="161"/>
      <c r="M585" s="162" t="s">
        <v>525</v>
      </c>
      <c r="O585" s="145"/>
      <c r="Z585" s="145"/>
      <c r="AA585" s="145"/>
      <c r="AB585" s="145"/>
      <c r="AC585" s="145"/>
      <c r="AD585" s="145"/>
      <c r="AE585" s="145"/>
      <c r="AF585" s="145"/>
      <c r="AG585" s="145"/>
      <c r="AH585" s="145"/>
      <c r="AI585" s="145"/>
      <c r="AJ585" s="145"/>
      <c r="AK585" s="145"/>
      <c r="AL585" s="145"/>
      <c r="AM585" s="145"/>
      <c r="AN585" s="145"/>
      <c r="AO585" s="145"/>
      <c r="AP585" s="145"/>
      <c r="AQ585" s="145"/>
      <c r="AR585" s="145"/>
      <c r="AS585" s="145"/>
      <c r="AT585" s="145"/>
      <c r="AU585" s="145"/>
      <c r="AV585" s="145"/>
      <c r="AW585" s="145"/>
      <c r="AX585" s="145"/>
      <c r="AY585" s="145"/>
      <c r="AZ585" s="145"/>
      <c r="BA585" s="145"/>
      <c r="BB585" s="145"/>
      <c r="BC585" s="145"/>
      <c r="BD585" s="170" t="str">
        <f>C584</f>
        <v>401:5,2+5,2+3,5+3,5</v>
      </c>
      <c r="BE585" s="145"/>
      <c r="BF585" s="145"/>
      <c r="BG585" s="145"/>
      <c r="BH585" s="145"/>
      <c r="BI585" s="145"/>
    </row>
    <row r="586" spans="1:61" ht="12.75">
      <c r="A586" s="156"/>
      <c r="B586" s="157"/>
      <c r="C586" s="163" t="s">
        <v>526</v>
      </c>
      <c r="D586" s="164"/>
      <c r="E586" s="165">
        <v>3.2</v>
      </c>
      <c r="F586" s="166"/>
      <c r="G586" s="167"/>
      <c r="H586" s="168"/>
      <c r="I586" s="161"/>
      <c r="J586" s="169"/>
      <c r="K586" s="161"/>
      <c r="M586" s="162" t="s">
        <v>526</v>
      </c>
      <c r="O586" s="145"/>
      <c r="Z586" s="145"/>
      <c r="AA586" s="145"/>
      <c r="AB586" s="145"/>
      <c r="AC586" s="145"/>
      <c r="AD586" s="145"/>
      <c r="AE586" s="145"/>
      <c r="AF586" s="145"/>
      <c r="AG586" s="145"/>
      <c r="AH586" s="145"/>
      <c r="AI586" s="145"/>
      <c r="AJ586" s="145"/>
      <c r="AK586" s="145"/>
      <c r="AL586" s="145"/>
      <c r="AM586" s="145"/>
      <c r="AN586" s="145"/>
      <c r="AO586" s="145"/>
      <c r="AP586" s="145"/>
      <c r="AQ586" s="145"/>
      <c r="AR586" s="145"/>
      <c r="AS586" s="145"/>
      <c r="AT586" s="145"/>
      <c r="AU586" s="145"/>
      <c r="AV586" s="145"/>
      <c r="AW586" s="145"/>
      <c r="AX586" s="145"/>
      <c r="AY586" s="145"/>
      <c r="AZ586" s="145"/>
      <c r="BA586" s="145"/>
      <c r="BB586" s="145"/>
      <c r="BC586" s="145"/>
      <c r="BD586" s="170" t="str">
        <f>C585</f>
        <v>412:1,4+1,4+1,4+1,4</v>
      </c>
      <c r="BE586" s="145"/>
      <c r="BF586" s="145"/>
      <c r="BG586" s="145"/>
      <c r="BH586" s="145"/>
      <c r="BI586" s="145"/>
    </row>
    <row r="587" spans="1:61" ht="12.75">
      <c r="A587" s="156"/>
      <c r="B587" s="157"/>
      <c r="C587" s="163" t="s">
        <v>527</v>
      </c>
      <c r="D587" s="164"/>
      <c r="E587" s="165">
        <v>5</v>
      </c>
      <c r="F587" s="166"/>
      <c r="G587" s="167"/>
      <c r="H587" s="168"/>
      <c r="I587" s="161"/>
      <c r="J587" s="169"/>
      <c r="K587" s="161"/>
      <c r="M587" s="162" t="s">
        <v>527</v>
      </c>
      <c r="O587" s="145"/>
      <c r="Z587" s="145"/>
      <c r="AA587" s="145"/>
      <c r="AB587" s="145"/>
      <c r="AC587" s="145"/>
      <c r="AD587" s="145"/>
      <c r="AE587" s="145"/>
      <c r="AF587" s="145"/>
      <c r="AG587" s="145"/>
      <c r="AH587" s="145"/>
      <c r="AI587" s="145"/>
      <c r="AJ587" s="145"/>
      <c r="AK587" s="145"/>
      <c r="AL587" s="145"/>
      <c r="AM587" s="145"/>
      <c r="AN587" s="145"/>
      <c r="AO587" s="145"/>
      <c r="AP587" s="145"/>
      <c r="AQ587" s="145"/>
      <c r="AR587" s="145"/>
      <c r="AS587" s="145"/>
      <c r="AT587" s="145"/>
      <c r="AU587" s="145"/>
      <c r="AV587" s="145"/>
      <c r="AW587" s="145"/>
      <c r="AX587" s="145"/>
      <c r="AY587" s="145"/>
      <c r="AZ587" s="145"/>
      <c r="BA587" s="145"/>
      <c r="BB587" s="145"/>
      <c r="BC587" s="145"/>
      <c r="BD587" s="170" t="str">
        <f>C586</f>
        <v>413:2,2+1</v>
      </c>
      <c r="BE587" s="145"/>
      <c r="BF587" s="145"/>
      <c r="BG587" s="145"/>
      <c r="BH587" s="145"/>
      <c r="BI587" s="145"/>
    </row>
    <row r="588" spans="1:104" ht="12.75">
      <c r="A588" s="146">
        <v>87</v>
      </c>
      <c r="B588" s="147" t="s">
        <v>552</v>
      </c>
      <c r="C588" s="148" t="s">
        <v>553</v>
      </c>
      <c r="D588" s="149" t="s">
        <v>50</v>
      </c>
      <c r="E588" s="150">
        <v>102.43</v>
      </c>
      <c r="F588" s="151">
        <v>0</v>
      </c>
      <c r="G588" s="152">
        <f>E588*F588</f>
        <v>0</v>
      </c>
      <c r="H588" s="153">
        <v>0.00475</v>
      </c>
      <c r="I588" s="154">
        <f>E588*H588</f>
        <v>0.48654250000000004</v>
      </c>
      <c r="J588" s="153"/>
      <c r="K588" s="154">
        <f>E588*J588</f>
        <v>0</v>
      </c>
      <c r="O588" s="145"/>
      <c r="Z588" s="145"/>
      <c r="AA588" s="145">
        <v>12</v>
      </c>
      <c r="AB588" s="145">
        <v>0</v>
      </c>
      <c r="AC588" s="145">
        <v>95</v>
      </c>
      <c r="AD588" s="145"/>
      <c r="AE588" s="145"/>
      <c r="AF588" s="145"/>
      <c r="AG588" s="145"/>
      <c r="AH588" s="145"/>
      <c r="AI588" s="145"/>
      <c r="AJ588" s="145"/>
      <c r="AK588" s="145"/>
      <c r="AL588" s="145"/>
      <c r="AM588" s="145"/>
      <c r="AN588" s="145"/>
      <c r="AO588" s="145"/>
      <c r="AP588" s="145"/>
      <c r="AQ588" s="145"/>
      <c r="AR588" s="145"/>
      <c r="AS588" s="145"/>
      <c r="AT588" s="145"/>
      <c r="AU588" s="145"/>
      <c r="AV588" s="145"/>
      <c r="AW588" s="145"/>
      <c r="AX588" s="145"/>
      <c r="AY588" s="145"/>
      <c r="AZ588" s="155">
        <f>G588</f>
        <v>0</v>
      </c>
      <c r="BA588" s="145"/>
      <c r="BB588" s="145"/>
      <c r="BC588" s="145"/>
      <c r="BD588" s="145"/>
      <c r="BE588" s="145"/>
      <c r="BF588" s="145"/>
      <c r="BG588" s="145"/>
      <c r="BH588" s="145"/>
      <c r="BI588" s="145"/>
      <c r="CA588" s="145">
        <v>12</v>
      </c>
      <c r="CB588" s="145">
        <v>0</v>
      </c>
      <c r="CZ588" s="108">
        <v>2</v>
      </c>
    </row>
    <row r="589" spans="1:61" ht="12.75">
      <c r="A589" s="156"/>
      <c r="B589" s="157"/>
      <c r="C589" s="158" t="s">
        <v>513</v>
      </c>
      <c r="D589" s="159"/>
      <c r="E589" s="159"/>
      <c r="F589" s="159"/>
      <c r="G589" s="160"/>
      <c r="I589" s="161"/>
      <c r="K589" s="161"/>
      <c r="L589" s="162" t="s">
        <v>513</v>
      </c>
      <c r="O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5"/>
      <c r="AY589" s="145"/>
      <c r="AZ589" s="145"/>
      <c r="BA589" s="145"/>
      <c r="BB589" s="145"/>
      <c r="BC589" s="145"/>
      <c r="BD589" s="145"/>
      <c r="BE589" s="145"/>
      <c r="BF589" s="145"/>
      <c r="BG589" s="145"/>
      <c r="BH589" s="145"/>
      <c r="BI589" s="145"/>
    </row>
    <row r="590" spans="1:61" ht="12.75">
      <c r="A590" s="156"/>
      <c r="B590" s="157"/>
      <c r="C590" s="158" t="s">
        <v>514</v>
      </c>
      <c r="D590" s="159"/>
      <c r="E590" s="159"/>
      <c r="F590" s="159"/>
      <c r="G590" s="160"/>
      <c r="I590" s="161"/>
      <c r="K590" s="161"/>
      <c r="L590" s="162" t="s">
        <v>514</v>
      </c>
      <c r="O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5"/>
      <c r="AY590" s="145"/>
      <c r="AZ590" s="145"/>
      <c r="BA590" s="145"/>
      <c r="BB590" s="145"/>
      <c r="BC590" s="145"/>
      <c r="BD590" s="145"/>
      <c r="BE590" s="145"/>
      <c r="BF590" s="145"/>
      <c r="BG590" s="145"/>
      <c r="BH590" s="145"/>
      <c r="BI590" s="145"/>
    </row>
    <row r="591" spans="1:61" ht="12.75">
      <c r="A591" s="156"/>
      <c r="B591" s="157"/>
      <c r="C591" s="158" t="s">
        <v>554</v>
      </c>
      <c r="D591" s="159"/>
      <c r="E591" s="159"/>
      <c r="F591" s="159"/>
      <c r="G591" s="160"/>
      <c r="I591" s="161"/>
      <c r="K591" s="161"/>
      <c r="L591" s="162" t="s">
        <v>554</v>
      </c>
      <c r="O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5"/>
      <c r="AY591" s="145"/>
      <c r="AZ591" s="145"/>
      <c r="BA591" s="145"/>
      <c r="BB591" s="145"/>
      <c r="BC591" s="145"/>
      <c r="BD591" s="145"/>
      <c r="BE591" s="145"/>
      <c r="BF591" s="145"/>
      <c r="BG591" s="145"/>
      <c r="BH591" s="145"/>
      <c r="BI591" s="145"/>
    </row>
    <row r="592" spans="1:61" ht="12.75">
      <c r="A592" s="156"/>
      <c r="B592" s="157"/>
      <c r="C592" s="158"/>
      <c r="D592" s="159"/>
      <c r="E592" s="159"/>
      <c r="F592" s="159"/>
      <c r="G592" s="160"/>
      <c r="I592" s="161"/>
      <c r="K592" s="161"/>
      <c r="L592" s="162"/>
      <c r="O592" s="145"/>
      <c r="Z592" s="145"/>
      <c r="AA592" s="145"/>
      <c r="AB592" s="145"/>
      <c r="AC592" s="145"/>
      <c r="AD592" s="145"/>
      <c r="AE592" s="145"/>
      <c r="AF592" s="145"/>
      <c r="AG592" s="145"/>
      <c r="AH592" s="145"/>
      <c r="AI592" s="145"/>
      <c r="AJ592" s="145"/>
      <c r="AK592" s="145"/>
      <c r="AL592" s="145"/>
      <c r="AM592" s="145"/>
      <c r="AN592" s="145"/>
      <c r="AO592" s="145"/>
      <c r="AP592" s="145"/>
      <c r="AQ592" s="145"/>
      <c r="AR592" s="145"/>
      <c r="AS592" s="145"/>
      <c r="AT592" s="145"/>
      <c r="AU592" s="145"/>
      <c r="AV592" s="145"/>
      <c r="AW592" s="145"/>
      <c r="AX592" s="145"/>
      <c r="AY592" s="145"/>
      <c r="AZ592" s="145"/>
      <c r="BA592" s="145"/>
      <c r="BB592" s="145"/>
      <c r="BC592" s="145"/>
      <c r="BD592" s="145"/>
      <c r="BE592" s="145"/>
      <c r="BF592" s="145"/>
      <c r="BG592" s="145"/>
      <c r="BH592" s="145"/>
      <c r="BI592" s="145"/>
    </row>
    <row r="593" spans="1:61" ht="12.75">
      <c r="A593" s="156"/>
      <c r="B593" s="157"/>
      <c r="C593" s="158" t="s">
        <v>516</v>
      </c>
      <c r="D593" s="159"/>
      <c r="E593" s="159"/>
      <c r="F593" s="159"/>
      <c r="G593" s="160"/>
      <c r="I593" s="161"/>
      <c r="K593" s="161"/>
      <c r="L593" s="162" t="s">
        <v>516</v>
      </c>
      <c r="O593" s="145"/>
      <c r="Z593" s="145"/>
      <c r="AA593" s="145"/>
      <c r="AB593" s="145"/>
      <c r="AC593" s="145"/>
      <c r="AD593" s="145"/>
      <c r="AE593" s="145"/>
      <c r="AF593" s="145"/>
      <c r="AG593" s="145"/>
      <c r="AH593" s="145"/>
      <c r="AI593" s="145"/>
      <c r="AJ593" s="145"/>
      <c r="AK593" s="145"/>
      <c r="AL593" s="145"/>
      <c r="AM593" s="145"/>
      <c r="AN593" s="145"/>
      <c r="AO593" s="145"/>
      <c r="AP593" s="145"/>
      <c r="AQ593" s="145"/>
      <c r="AR593" s="145"/>
      <c r="AS593" s="145"/>
      <c r="AT593" s="145"/>
      <c r="AU593" s="145"/>
      <c r="AV593" s="145"/>
      <c r="AW593" s="145"/>
      <c r="AX593" s="145"/>
      <c r="AY593" s="145"/>
      <c r="AZ593" s="145"/>
      <c r="BA593" s="145"/>
      <c r="BB593" s="145"/>
      <c r="BC593" s="145"/>
      <c r="BD593" s="145"/>
      <c r="BE593" s="145"/>
      <c r="BF593" s="145"/>
      <c r="BG593" s="145"/>
      <c r="BH593" s="145"/>
      <c r="BI593" s="145"/>
    </row>
    <row r="594" spans="1:61" ht="33.75">
      <c r="A594" s="156"/>
      <c r="B594" s="157"/>
      <c r="C594" s="158" t="s">
        <v>517</v>
      </c>
      <c r="D594" s="159"/>
      <c r="E594" s="159"/>
      <c r="F594" s="159"/>
      <c r="G594" s="160"/>
      <c r="I594" s="161"/>
      <c r="K594" s="161"/>
      <c r="L594" s="162" t="s">
        <v>517</v>
      </c>
      <c r="O594" s="145"/>
      <c r="Z594" s="145"/>
      <c r="AA594" s="145"/>
      <c r="AB594" s="145"/>
      <c r="AC594" s="145"/>
      <c r="AD594" s="145"/>
      <c r="AE594" s="145"/>
      <c r="AF594" s="145"/>
      <c r="AG594" s="145"/>
      <c r="AH594" s="145"/>
      <c r="AI594" s="145"/>
      <c r="AJ594" s="145"/>
      <c r="AK594" s="145"/>
      <c r="AL594" s="145"/>
      <c r="AM594" s="145"/>
      <c r="AN594" s="145"/>
      <c r="AO594" s="145"/>
      <c r="AP594" s="145"/>
      <c r="AQ594" s="145"/>
      <c r="AR594" s="145"/>
      <c r="AS594" s="145"/>
      <c r="AT594" s="145"/>
      <c r="AU594" s="145"/>
      <c r="AV594" s="145"/>
      <c r="AW594" s="145"/>
      <c r="AX594" s="145"/>
      <c r="AY594" s="145"/>
      <c r="AZ594" s="145"/>
      <c r="BA594" s="145"/>
      <c r="BB594" s="145"/>
      <c r="BC594" s="145"/>
      <c r="BD594" s="145"/>
      <c r="BE594" s="145"/>
      <c r="BF594" s="145"/>
      <c r="BG594" s="145"/>
      <c r="BH594" s="145"/>
      <c r="BI594" s="145"/>
    </row>
    <row r="595" spans="1:61" ht="12.75">
      <c r="A595" s="156"/>
      <c r="B595" s="157"/>
      <c r="C595" s="158" t="s">
        <v>555</v>
      </c>
      <c r="D595" s="159"/>
      <c r="E595" s="159"/>
      <c r="F595" s="159"/>
      <c r="G595" s="160"/>
      <c r="I595" s="161"/>
      <c r="K595" s="161"/>
      <c r="L595" s="162" t="s">
        <v>555</v>
      </c>
      <c r="O595" s="145"/>
      <c r="Z595" s="145"/>
      <c r="AA595" s="145"/>
      <c r="AB595" s="145"/>
      <c r="AC595" s="145"/>
      <c r="AD595" s="145"/>
      <c r="AE595" s="145"/>
      <c r="AF595" s="145"/>
      <c r="AG595" s="145"/>
      <c r="AH595" s="145"/>
      <c r="AI595" s="145"/>
      <c r="AJ595" s="145"/>
      <c r="AK595" s="145"/>
      <c r="AL595" s="145"/>
      <c r="AM595" s="145"/>
      <c r="AN595" s="145"/>
      <c r="AO595" s="145"/>
      <c r="AP595" s="145"/>
      <c r="AQ595" s="145"/>
      <c r="AR595" s="145"/>
      <c r="AS595" s="145"/>
      <c r="AT595" s="145"/>
      <c r="AU595" s="145"/>
      <c r="AV595" s="145"/>
      <c r="AW595" s="145"/>
      <c r="AX595" s="145"/>
      <c r="AY595" s="145"/>
      <c r="AZ595" s="145"/>
      <c r="BA595" s="145"/>
      <c r="BB595" s="145"/>
      <c r="BC595" s="145"/>
      <c r="BD595" s="145"/>
      <c r="BE595" s="145"/>
      <c r="BF595" s="145"/>
      <c r="BG595" s="145"/>
      <c r="BH595" s="145"/>
      <c r="BI595" s="145"/>
    </row>
    <row r="596" spans="1:61" ht="12.75">
      <c r="A596" s="156"/>
      <c r="B596" s="157"/>
      <c r="C596" s="158" t="s">
        <v>556</v>
      </c>
      <c r="D596" s="159"/>
      <c r="E596" s="159"/>
      <c r="F596" s="159"/>
      <c r="G596" s="160"/>
      <c r="I596" s="161"/>
      <c r="K596" s="161"/>
      <c r="L596" s="162" t="s">
        <v>556</v>
      </c>
      <c r="O596" s="145"/>
      <c r="Z596" s="145"/>
      <c r="AA596" s="145"/>
      <c r="AB596" s="145"/>
      <c r="AC596" s="145"/>
      <c r="AD596" s="145"/>
      <c r="AE596" s="145"/>
      <c r="AF596" s="145"/>
      <c r="AG596" s="145"/>
      <c r="AH596" s="145"/>
      <c r="AI596" s="145"/>
      <c r="AJ596" s="145"/>
      <c r="AK596" s="145"/>
      <c r="AL596" s="145"/>
      <c r="AM596" s="145"/>
      <c r="AN596" s="145"/>
      <c r="AO596" s="145"/>
      <c r="AP596" s="145"/>
      <c r="AQ596" s="145"/>
      <c r="AR596" s="145"/>
      <c r="AS596" s="145"/>
      <c r="AT596" s="145"/>
      <c r="AU596" s="145"/>
      <c r="AV596" s="145"/>
      <c r="AW596" s="145"/>
      <c r="AX596" s="145"/>
      <c r="AY596" s="145"/>
      <c r="AZ596" s="145"/>
      <c r="BA596" s="145"/>
      <c r="BB596" s="145"/>
      <c r="BC596" s="145"/>
      <c r="BD596" s="145"/>
      <c r="BE596" s="145"/>
      <c r="BF596" s="145"/>
      <c r="BG596" s="145"/>
      <c r="BH596" s="145"/>
      <c r="BI596" s="145"/>
    </row>
    <row r="597" spans="1:61" ht="12.75">
      <c r="A597" s="156"/>
      <c r="B597" s="157"/>
      <c r="C597" s="158" t="s">
        <v>557</v>
      </c>
      <c r="D597" s="159"/>
      <c r="E597" s="159"/>
      <c r="F597" s="159"/>
      <c r="G597" s="160"/>
      <c r="I597" s="161"/>
      <c r="K597" s="161"/>
      <c r="L597" s="162" t="s">
        <v>557</v>
      </c>
      <c r="O597" s="145"/>
      <c r="Z597" s="145"/>
      <c r="AA597" s="145"/>
      <c r="AB597" s="145"/>
      <c r="AC597" s="145"/>
      <c r="AD597" s="145"/>
      <c r="AE597" s="145"/>
      <c r="AF597" s="145"/>
      <c r="AG597" s="145"/>
      <c r="AH597" s="145"/>
      <c r="AI597" s="145"/>
      <c r="AJ597" s="145"/>
      <c r="AK597" s="145"/>
      <c r="AL597" s="145"/>
      <c r="AM597" s="145"/>
      <c r="AN597" s="145"/>
      <c r="AO597" s="145"/>
      <c r="AP597" s="145"/>
      <c r="AQ597" s="145"/>
      <c r="AR597" s="145"/>
      <c r="AS597" s="145"/>
      <c r="AT597" s="145"/>
      <c r="AU597" s="145"/>
      <c r="AV597" s="145"/>
      <c r="AW597" s="145"/>
      <c r="AX597" s="145"/>
      <c r="AY597" s="145"/>
      <c r="AZ597" s="145"/>
      <c r="BA597" s="145"/>
      <c r="BB597" s="145"/>
      <c r="BC597" s="145"/>
      <c r="BD597" s="145"/>
      <c r="BE597" s="145"/>
      <c r="BF597" s="145"/>
      <c r="BG597" s="145"/>
      <c r="BH597" s="145"/>
      <c r="BI597" s="145"/>
    </row>
    <row r="598" spans="1:61" ht="12.75">
      <c r="A598" s="156"/>
      <c r="B598" s="157"/>
      <c r="C598" s="163" t="s">
        <v>531</v>
      </c>
      <c r="D598" s="164"/>
      <c r="E598" s="165">
        <v>0</v>
      </c>
      <c r="F598" s="166"/>
      <c r="G598" s="167"/>
      <c r="H598" s="168"/>
      <c r="I598" s="161"/>
      <c r="J598" s="169"/>
      <c r="K598" s="161"/>
      <c r="M598" s="199">
        <v>4.208333333333333</v>
      </c>
      <c r="O598" s="145"/>
      <c r="Z598" s="145"/>
      <c r="AA598" s="145"/>
      <c r="AB598" s="145"/>
      <c r="AC598" s="145"/>
      <c r="AD598" s="145"/>
      <c r="AE598" s="145"/>
      <c r="AF598" s="145"/>
      <c r="AG598" s="145"/>
      <c r="AH598" s="145"/>
      <c r="AI598" s="145"/>
      <c r="AJ598" s="145"/>
      <c r="AK598" s="145"/>
      <c r="AL598" s="145"/>
      <c r="AM598" s="145"/>
      <c r="AN598" s="145"/>
      <c r="AO598" s="145"/>
      <c r="AP598" s="145"/>
      <c r="AQ598" s="145"/>
      <c r="AR598" s="145"/>
      <c r="AS598" s="145"/>
      <c r="AT598" s="145"/>
      <c r="AU598" s="145"/>
      <c r="AV598" s="145"/>
      <c r="AW598" s="145"/>
      <c r="AX598" s="145"/>
      <c r="AY598" s="145"/>
      <c r="AZ598" s="145"/>
      <c r="BA598" s="145"/>
      <c r="BB598" s="145"/>
      <c r="BC598" s="145"/>
      <c r="BD598" s="170" t="str">
        <f>C597</f>
        <v>Obrusnost dle EN ISO 10545-6: max. 176 mm3</v>
      </c>
      <c r="BE598" s="145"/>
      <c r="BF598" s="145"/>
      <c r="BG598" s="145"/>
      <c r="BH598" s="145"/>
      <c r="BI598" s="145"/>
    </row>
    <row r="599" spans="1:61" ht="12.75">
      <c r="A599" s="156"/>
      <c r="B599" s="157"/>
      <c r="C599" s="163" t="s">
        <v>558</v>
      </c>
      <c r="D599" s="164"/>
      <c r="E599" s="165">
        <v>0</v>
      </c>
      <c r="F599" s="166"/>
      <c r="G599" s="167"/>
      <c r="H599" s="168"/>
      <c r="I599" s="161"/>
      <c r="J599" s="169"/>
      <c r="K599" s="161"/>
      <c r="M599" s="199">
        <v>4.416666666666667</v>
      </c>
      <c r="O599" s="145"/>
      <c r="Z599" s="145"/>
      <c r="AA599" s="145"/>
      <c r="AB599" s="145"/>
      <c r="AC599" s="145"/>
      <c r="AD599" s="145"/>
      <c r="AE599" s="145"/>
      <c r="AF599" s="145"/>
      <c r="AG599" s="145"/>
      <c r="AH599" s="145"/>
      <c r="AI599" s="145"/>
      <c r="AJ599" s="145"/>
      <c r="AK599" s="145"/>
      <c r="AL599" s="145"/>
      <c r="AM599" s="145"/>
      <c r="AN599" s="145"/>
      <c r="AO599" s="145"/>
      <c r="AP599" s="145"/>
      <c r="AQ599" s="145"/>
      <c r="AR599" s="145"/>
      <c r="AS599" s="145"/>
      <c r="AT599" s="145"/>
      <c r="AU599" s="145"/>
      <c r="AV599" s="145"/>
      <c r="AW599" s="145"/>
      <c r="AX599" s="145"/>
      <c r="AY599" s="145"/>
      <c r="AZ599" s="145"/>
      <c r="BA599" s="145"/>
      <c r="BB599" s="145"/>
      <c r="BC599" s="145"/>
      <c r="BD599" s="170" t="str">
        <f>C598</f>
        <v>101:</v>
      </c>
      <c r="BE599" s="145"/>
      <c r="BF599" s="145"/>
      <c r="BG599" s="145"/>
      <c r="BH599" s="145"/>
      <c r="BI599" s="145"/>
    </row>
    <row r="600" spans="1:61" ht="12.75">
      <c r="A600" s="156"/>
      <c r="B600" s="157"/>
      <c r="C600" s="163" t="s">
        <v>559</v>
      </c>
      <c r="D600" s="164"/>
      <c r="E600" s="165">
        <v>13.73</v>
      </c>
      <c r="F600" s="166"/>
      <c r="G600" s="167"/>
      <c r="H600" s="168"/>
      <c r="I600" s="161"/>
      <c r="J600" s="169"/>
      <c r="K600" s="161"/>
      <c r="M600" s="162" t="s">
        <v>559</v>
      </c>
      <c r="O600" s="145"/>
      <c r="Z600" s="145"/>
      <c r="AA600" s="145"/>
      <c r="AB600" s="145"/>
      <c r="AC600" s="145"/>
      <c r="AD600" s="145"/>
      <c r="AE600" s="145"/>
      <c r="AF600" s="145"/>
      <c r="AG600" s="145"/>
      <c r="AH600" s="145"/>
      <c r="AI600" s="145"/>
      <c r="AJ600" s="145"/>
      <c r="AK600" s="145"/>
      <c r="AL600" s="145"/>
      <c r="AM600" s="145"/>
      <c r="AN600" s="145"/>
      <c r="AO600" s="145"/>
      <c r="AP600" s="145"/>
      <c r="AQ600" s="145"/>
      <c r="AR600" s="145"/>
      <c r="AS600" s="145"/>
      <c r="AT600" s="145"/>
      <c r="AU600" s="145"/>
      <c r="AV600" s="145"/>
      <c r="AW600" s="145"/>
      <c r="AX600" s="145"/>
      <c r="AY600" s="145"/>
      <c r="AZ600" s="145"/>
      <c r="BA600" s="145"/>
      <c r="BB600" s="145"/>
      <c r="BC600" s="145"/>
      <c r="BD600" s="170" t="str">
        <f>C599</f>
        <v>106:</v>
      </c>
      <c r="BE600" s="145"/>
      <c r="BF600" s="145"/>
      <c r="BG600" s="145"/>
      <c r="BH600" s="145"/>
      <c r="BI600" s="145"/>
    </row>
    <row r="601" spans="1:61" ht="12.75">
      <c r="A601" s="156"/>
      <c r="B601" s="157"/>
      <c r="C601" s="163" t="s">
        <v>154</v>
      </c>
      <c r="D601" s="164"/>
      <c r="E601" s="165">
        <v>18.57</v>
      </c>
      <c r="F601" s="166"/>
      <c r="G601" s="167"/>
      <c r="H601" s="168"/>
      <c r="I601" s="161"/>
      <c r="J601" s="169"/>
      <c r="K601" s="161"/>
      <c r="M601" s="162" t="s">
        <v>154</v>
      </c>
      <c r="O601" s="145"/>
      <c r="Z601" s="145"/>
      <c r="AA601" s="145"/>
      <c r="AB601" s="145"/>
      <c r="AC601" s="145"/>
      <c r="AD601" s="145"/>
      <c r="AE601" s="145"/>
      <c r="AF601" s="145"/>
      <c r="AG601" s="145"/>
      <c r="AH601" s="145"/>
      <c r="AI601" s="145"/>
      <c r="AJ601" s="145"/>
      <c r="AK601" s="145"/>
      <c r="AL601" s="145"/>
      <c r="AM601" s="145"/>
      <c r="AN601" s="145"/>
      <c r="AO601" s="145"/>
      <c r="AP601" s="145"/>
      <c r="AQ601" s="145"/>
      <c r="AR601" s="145"/>
      <c r="AS601" s="145"/>
      <c r="AT601" s="145"/>
      <c r="AU601" s="145"/>
      <c r="AV601" s="145"/>
      <c r="AW601" s="145"/>
      <c r="AX601" s="145"/>
      <c r="AY601" s="145"/>
      <c r="AZ601" s="145"/>
      <c r="BA601" s="145"/>
      <c r="BB601" s="145"/>
      <c r="BC601" s="145"/>
      <c r="BD601" s="170" t="str">
        <f>C600</f>
        <v>107:13,73</v>
      </c>
      <c r="BE601" s="145"/>
      <c r="BF601" s="145"/>
      <c r="BG601" s="145"/>
      <c r="BH601" s="145"/>
      <c r="BI601" s="145"/>
    </row>
    <row r="602" spans="1:61" ht="12.75">
      <c r="A602" s="156"/>
      <c r="B602" s="157"/>
      <c r="C602" s="163" t="s">
        <v>560</v>
      </c>
      <c r="D602" s="164"/>
      <c r="E602" s="165">
        <v>6.36</v>
      </c>
      <c r="F602" s="166"/>
      <c r="G602" s="167"/>
      <c r="H602" s="168"/>
      <c r="I602" s="161"/>
      <c r="J602" s="169"/>
      <c r="K602" s="161"/>
      <c r="M602" s="162" t="s">
        <v>560</v>
      </c>
      <c r="O602" s="145"/>
      <c r="Z602" s="145"/>
      <c r="AA602" s="145"/>
      <c r="AB602" s="145"/>
      <c r="AC602" s="145"/>
      <c r="AD602" s="145"/>
      <c r="AE602" s="145"/>
      <c r="AF602" s="145"/>
      <c r="AG602" s="145"/>
      <c r="AH602" s="145"/>
      <c r="AI602" s="145"/>
      <c r="AJ602" s="145"/>
      <c r="AK602" s="145"/>
      <c r="AL602" s="145"/>
      <c r="AM602" s="145"/>
      <c r="AN602" s="145"/>
      <c r="AO602" s="145"/>
      <c r="AP602" s="145"/>
      <c r="AQ602" s="145"/>
      <c r="AR602" s="145"/>
      <c r="AS602" s="145"/>
      <c r="AT602" s="145"/>
      <c r="AU602" s="145"/>
      <c r="AV602" s="145"/>
      <c r="AW602" s="145"/>
      <c r="AX602" s="145"/>
      <c r="AY602" s="145"/>
      <c r="AZ602" s="145"/>
      <c r="BA602" s="145"/>
      <c r="BB602" s="145"/>
      <c r="BC602" s="145"/>
      <c r="BD602" s="170" t="str">
        <f>C601</f>
        <v>109:18,57</v>
      </c>
      <c r="BE602" s="145"/>
      <c r="BF602" s="145"/>
      <c r="BG602" s="145"/>
      <c r="BH602" s="145"/>
      <c r="BI602" s="145"/>
    </row>
    <row r="603" spans="1:61" ht="12.75">
      <c r="A603" s="156"/>
      <c r="B603" s="157"/>
      <c r="C603" s="163" t="s">
        <v>561</v>
      </c>
      <c r="D603" s="164"/>
      <c r="E603" s="165">
        <v>0</v>
      </c>
      <c r="F603" s="166"/>
      <c r="G603" s="167"/>
      <c r="H603" s="168"/>
      <c r="I603" s="161"/>
      <c r="J603" s="169"/>
      <c r="K603" s="161"/>
      <c r="M603" s="199">
        <v>8.5</v>
      </c>
      <c r="O603" s="145"/>
      <c r="Z603" s="145"/>
      <c r="AA603" s="145"/>
      <c r="AB603" s="145"/>
      <c r="AC603" s="145"/>
      <c r="AD603" s="145"/>
      <c r="AE603" s="145"/>
      <c r="AF603" s="145"/>
      <c r="AG603" s="145"/>
      <c r="AH603" s="145"/>
      <c r="AI603" s="145"/>
      <c r="AJ603" s="145"/>
      <c r="AK603" s="145"/>
      <c r="AL603" s="145"/>
      <c r="AM603" s="145"/>
      <c r="AN603" s="145"/>
      <c r="AO603" s="145"/>
      <c r="AP603" s="145"/>
      <c r="AQ603" s="145"/>
      <c r="AR603" s="145"/>
      <c r="AS603" s="145"/>
      <c r="AT603" s="145"/>
      <c r="AU603" s="145"/>
      <c r="AV603" s="145"/>
      <c r="AW603" s="145"/>
      <c r="AX603" s="145"/>
      <c r="AY603" s="145"/>
      <c r="AZ603" s="145"/>
      <c r="BA603" s="145"/>
      <c r="BB603" s="145"/>
      <c r="BC603" s="145"/>
      <c r="BD603" s="170" t="str">
        <f>C602</f>
        <v>114:6,36</v>
      </c>
      <c r="BE603" s="145"/>
      <c r="BF603" s="145"/>
      <c r="BG603" s="145"/>
      <c r="BH603" s="145"/>
      <c r="BI603" s="145"/>
    </row>
    <row r="604" spans="1:61" ht="12.75">
      <c r="A604" s="156"/>
      <c r="B604" s="157"/>
      <c r="C604" s="163" t="s">
        <v>532</v>
      </c>
      <c r="D604" s="164"/>
      <c r="E604" s="165">
        <v>0</v>
      </c>
      <c r="F604" s="166"/>
      <c r="G604" s="167"/>
      <c r="H604" s="168"/>
      <c r="I604" s="161"/>
      <c r="J604" s="169"/>
      <c r="K604" s="161"/>
      <c r="M604" s="199">
        <v>8.708333333333334</v>
      </c>
      <c r="O604" s="145"/>
      <c r="Z604" s="145"/>
      <c r="AA604" s="145"/>
      <c r="AB604" s="145"/>
      <c r="AC604" s="145"/>
      <c r="AD604" s="145"/>
      <c r="AE604" s="145"/>
      <c r="AF604" s="145"/>
      <c r="AG604" s="145"/>
      <c r="AH604" s="145"/>
      <c r="AI604" s="145"/>
      <c r="AJ604" s="145"/>
      <c r="AK604" s="145"/>
      <c r="AL604" s="145"/>
      <c r="AM604" s="145"/>
      <c r="AN604" s="145"/>
      <c r="AO604" s="145"/>
      <c r="AP604" s="145"/>
      <c r="AQ604" s="145"/>
      <c r="AR604" s="145"/>
      <c r="AS604" s="145"/>
      <c r="AT604" s="145"/>
      <c r="AU604" s="145"/>
      <c r="AV604" s="145"/>
      <c r="AW604" s="145"/>
      <c r="AX604" s="145"/>
      <c r="AY604" s="145"/>
      <c r="AZ604" s="145"/>
      <c r="BA604" s="145"/>
      <c r="BB604" s="145"/>
      <c r="BC604" s="145"/>
      <c r="BD604" s="170" t="str">
        <f>C603</f>
        <v>204:</v>
      </c>
      <c r="BE604" s="145"/>
      <c r="BF604" s="145"/>
      <c r="BG604" s="145"/>
      <c r="BH604" s="145"/>
      <c r="BI604" s="145"/>
    </row>
    <row r="605" spans="1:61" ht="12.75">
      <c r="A605" s="156"/>
      <c r="B605" s="157"/>
      <c r="C605" s="163" t="s">
        <v>562</v>
      </c>
      <c r="D605" s="164"/>
      <c r="E605" s="165">
        <v>20.82</v>
      </c>
      <c r="F605" s="166"/>
      <c r="G605" s="167"/>
      <c r="H605" s="168"/>
      <c r="I605" s="161"/>
      <c r="J605" s="169"/>
      <c r="K605" s="161"/>
      <c r="M605" s="162" t="s">
        <v>562</v>
      </c>
      <c r="O605" s="145"/>
      <c r="Z605" s="145"/>
      <c r="AA605" s="145"/>
      <c r="AB605" s="145"/>
      <c r="AC605" s="145"/>
      <c r="AD605" s="145"/>
      <c r="AE605" s="145"/>
      <c r="AF605" s="145"/>
      <c r="AG605" s="145"/>
      <c r="AH605" s="145"/>
      <c r="AI605" s="145"/>
      <c r="AJ605" s="145"/>
      <c r="AK605" s="145"/>
      <c r="AL605" s="145"/>
      <c r="AM605" s="145"/>
      <c r="AN605" s="145"/>
      <c r="AO605" s="145"/>
      <c r="AP605" s="145"/>
      <c r="AQ605" s="145"/>
      <c r="AR605" s="145"/>
      <c r="AS605" s="145"/>
      <c r="AT605" s="145"/>
      <c r="AU605" s="145"/>
      <c r="AV605" s="145"/>
      <c r="AW605" s="145"/>
      <c r="AX605" s="145"/>
      <c r="AY605" s="145"/>
      <c r="AZ605" s="145"/>
      <c r="BA605" s="145"/>
      <c r="BB605" s="145"/>
      <c r="BC605" s="145"/>
      <c r="BD605" s="170" t="str">
        <f>C604</f>
        <v>209:</v>
      </c>
      <c r="BE605" s="145"/>
      <c r="BF605" s="145"/>
      <c r="BG605" s="145"/>
      <c r="BH605" s="145"/>
      <c r="BI605" s="145"/>
    </row>
    <row r="606" spans="1:61" ht="12.75">
      <c r="A606" s="156"/>
      <c r="B606" s="157"/>
      <c r="C606" s="163" t="s">
        <v>156</v>
      </c>
      <c r="D606" s="164"/>
      <c r="E606" s="165">
        <v>15.26</v>
      </c>
      <c r="F606" s="166"/>
      <c r="G606" s="167"/>
      <c r="H606" s="168"/>
      <c r="I606" s="161"/>
      <c r="J606" s="169"/>
      <c r="K606" s="161"/>
      <c r="M606" s="162" t="s">
        <v>156</v>
      </c>
      <c r="O606" s="145"/>
      <c r="Z606" s="145"/>
      <c r="AA606" s="145"/>
      <c r="AB606" s="145"/>
      <c r="AC606" s="145"/>
      <c r="AD606" s="145"/>
      <c r="AE606" s="145"/>
      <c r="AF606" s="145"/>
      <c r="AG606" s="145"/>
      <c r="AH606" s="145"/>
      <c r="AI606" s="145"/>
      <c r="AJ606" s="145"/>
      <c r="AK606" s="145"/>
      <c r="AL606" s="145"/>
      <c r="AM606" s="145"/>
      <c r="AN606" s="145"/>
      <c r="AO606" s="145"/>
      <c r="AP606" s="145"/>
      <c r="AQ606" s="145"/>
      <c r="AR606" s="145"/>
      <c r="AS606" s="145"/>
      <c r="AT606" s="145"/>
      <c r="AU606" s="145"/>
      <c r="AV606" s="145"/>
      <c r="AW606" s="145"/>
      <c r="AX606" s="145"/>
      <c r="AY606" s="145"/>
      <c r="AZ606" s="145"/>
      <c r="BA606" s="145"/>
      <c r="BB606" s="145"/>
      <c r="BC606" s="145"/>
      <c r="BD606" s="170" t="str">
        <f>C605</f>
        <v>305:20,82</v>
      </c>
      <c r="BE606" s="145"/>
      <c r="BF606" s="145"/>
      <c r="BG606" s="145"/>
      <c r="BH606" s="145"/>
      <c r="BI606" s="145"/>
    </row>
    <row r="607" spans="1:61" ht="12.75">
      <c r="A607" s="156"/>
      <c r="B607" s="157"/>
      <c r="C607" s="163" t="s">
        <v>132</v>
      </c>
      <c r="D607" s="164"/>
      <c r="E607" s="165">
        <v>19.45</v>
      </c>
      <c r="F607" s="166"/>
      <c r="G607" s="167"/>
      <c r="H607" s="168"/>
      <c r="I607" s="161"/>
      <c r="J607" s="169"/>
      <c r="K607" s="161"/>
      <c r="M607" s="162" t="s">
        <v>132</v>
      </c>
      <c r="O607" s="145"/>
      <c r="Z607" s="145"/>
      <c r="AA607" s="145"/>
      <c r="AB607" s="145"/>
      <c r="AC607" s="145"/>
      <c r="AD607" s="145"/>
      <c r="AE607" s="145"/>
      <c r="AF607" s="145"/>
      <c r="AG607" s="145"/>
      <c r="AH607" s="145"/>
      <c r="AI607" s="145"/>
      <c r="AJ607" s="145"/>
      <c r="AK607" s="145"/>
      <c r="AL607" s="145"/>
      <c r="AM607" s="145"/>
      <c r="AN607" s="145"/>
      <c r="AO607" s="145"/>
      <c r="AP607" s="145"/>
      <c r="AQ607" s="145"/>
      <c r="AR607" s="145"/>
      <c r="AS607" s="145"/>
      <c r="AT607" s="145"/>
      <c r="AU607" s="145"/>
      <c r="AV607" s="145"/>
      <c r="AW607" s="145"/>
      <c r="AX607" s="145"/>
      <c r="AY607" s="145"/>
      <c r="AZ607" s="145"/>
      <c r="BA607" s="145"/>
      <c r="BB607" s="145"/>
      <c r="BC607" s="145"/>
      <c r="BD607" s="170" t="str">
        <f>C606</f>
        <v>306:15,26</v>
      </c>
      <c r="BE607" s="145"/>
      <c r="BF607" s="145"/>
      <c r="BG607" s="145"/>
      <c r="BH607" s="145"/>
      <c r="BI607" s="145"/>
    </row>
    <row r="608" spans="1:61" ht="12.75">
      <c r="A608" s="156"/>
      <c r="B608" s="157"/>
      <c r="C608" s="163" t="s">
        <v>563</v>
      </c>
      <c r="D608" s="164"/>
      <c r="E608" s="165">
        <v>3.57</v>
      </c>
      <c r="F608" s="166"/>
      <c r="G608" s="167"/>
      <c r="H608" s="168"/>
      <c r="I608" s="161"/>
      <c r="J608" s="169"/>
      <c r="K608" s="161"/>
      <c r="M608" s="162" t="s">
        <v>563</v>
      </c>
      <c r="O608" s="145"/>
      <c r="Z608" s="145"/>
      <c r="AA608" s="145"/>
      <c r="AB608" s="145"/>
      <c r="AC608" s="145"/>
      <c r="AD608" s="145"/>
      <c r="AE608" s="145"/>
      <c r="AF608" s="145"/>
      <c r="AG608" s="145"/>
      <c r="AH608" s="145"/>
      <c r="AI608" s="145"/>
      <c r="AJ608" s="145"/>
      <c r="AK608" s="145"/>
      <c r="AL608" s="145"/>
      <c r="AM608" s="145"/>
      <c r="AN608" s="145"/>
      <c r="AO608" s="145"/>
      <c r="AP608" s="145"/>
      <c r="AQ608" s="145"/>
      <c r="AR608" s="145"/>
      <c r="AS608" s="145"/>
      <c r="AT608" s="145"/>
      <c r="AU608" s="145"/>
      <c r="AV608" s="145"/>
      <c r="AW608" s="145"/>
      <c r="AX608" s="145"/>
      <c r="AY608" s="145"/>
      <c r="AZ608" s="145"/>
      <c r="BA608" s="145"/>
      <c r="BB608" s="145"/>
      <c r="BC608" s="145"/>
      <c r="BD608" s="170" t="str">
        <f>C607</f>
        <v>401:19,45</v>
      </c>
      <c r="BE608" s="145"/>
      <c r="BF608" s="145"/>
      <c r="BG608" s="145"/>
      <c r="BH608" s="145"/>
      <c r="BI608" s="145"/>
    </row>
    <row r="609" spans="1:61" ht="12.75">
      <c r="A609" s="156"/>
      <c r="B609" s="157"/>
      <c r="C609" s="163" t="s">
        <v>133</v>
      </c>
      <c r="D609" s="164"/>
      <c r="E609" s="165">
        <v>2.14</v>
      </c>
      <c r="F609" s="166"/>
      <c r="G609" s="167"/>
      <c r="H609" s="168"/>
      <c r="I609" s="161"/>
      <c r="J609" s="169"/>
      <c r="K609" s="161"/>
      <c r="M609" s="162" t="s">
        <v>133</v>
      </c>
      <c r="O609" s="145"/>
      <c r="Z609" s="145"/>
      <c r="AA609" s="145"/>
      <c r="AB609" s="145"/>
      <c r="AC609" s="145"/>
      <c r="AD609" s="145"/>
      <c r="AE609" s="145"/>
      <c r="AF609" s="145"/>
      <c r="AG609" s="145"/>
      <c r="AH609" s="145"/>
      <c r="AI609" s="145"/>
      <c r="AJ609" s="145"/>
      <c r="AK609" s="145"/>
      <c r="AL609" s="145"/>
      <c r="AM609" s="145"/>
      <c r="AN609" s="145"/>
      <c r="AO609" s="145"/>
      <c r="AP609" s="145"/>
      <c r="AQ609" s="145"/>
      <c r="AR609" s="145"/>
      <c r="AS609" s="145"/>
      <c r="AT609" s="145"/>
      <c r="AU609" s="145"/>
      <c r="AV609" s="145"/>
      <c r="AW609" s="145"/>
      <c r="AX609" s="145"/>
      <c r="AY609" s="145"/>
      <c r="AZ609" s="145"/>
      <c r="BA609" s="145"/>
      <c r="BB609" s="145"/>
      <c r="BC609" s="145"/>
      <c r="BD609" s="170" t="str">
        <f>C608</f>
        <v>411:3,57</v>
      </c>
      <c r="BE609" s="145"/>
      <c r="BF609" s="145"/>
      <c r="BG609" s="145"/>
      <c r="BH609" s="145"/>
      <c r="BI609" s="145"/>
    </row>
    <row r="610" spans="1:61" ht="12.75">
      <c r="A610" s="156"/>
      <c r="B610" s="157"/>
      <c r="C610" s="163" t="s">
        <v>134</v>
      </c>
      <c r="D610" s="164"/>
      <c r="E610" s="165">
        <v>2.53</v>
      </c>
      <c r="F610" s="166"/>
      <c r="G610" s="167"/>
      <c r="H610" s="168"/>
      <c r="I610" s="161"/>
      <c r="J610" s="169"/>
      <c r="K610" s="161"/>
      <c r="M610" s="162" t="s">
        <v>134</v>
      </c>
      <c r="O610" s="145"/>
      <c r="Z610" s="145"/>
      <c r="AA610" s="145"/>
      <c r="AB610" s="145"/>
      <c r="AC610" s="145"/>
      <c r="AD610" s="145"/>
      <c r="AE610" s="145"/>
      <c r="AF610" s="145"/>
      <c r="AG610" s="145"/>
      <c r="AH610" s="145"/>
      <c r="AI610" s="145"/>
      <c r="AJ610" s="145"/>
      <c r="AK610" s="145"/>
      <c r="AL610" s="145"/>
      <c r="AM610" s="145"/>
      <c r="AN610" s="145"/>
      <c r="AO610" s="145"/>
      <c r="AP610" s="145"/>
      <c r="AQ610" s="145"/>
      <c r="AR610" s="145"/>
      <c r="AS610" s="145"/>
      <c r="AT610" s="145"/>
      <c r="AU610" s="145"/>
      <c r="AV610" s="145"/>
      <c r="AW610" s="145"/>
      <c r="AX610" s="145"/>
      <c r="AY610" s="145"/>
      <c r="AZ610" s="145"/>
      <c r="BA610" s="145"/>
      <c r="BB610" s="145"/>
      <c r="BC610" s="145"/>
      <c r="BD610" s="170" t="str">
        <f>C609</f>
        <v>412:2,14</v>
      </c>
      <c r="BE610" s="145"/>
      <c r="BF610" s="145"/>
      <c r="BG610" s="145"/>
      <c r="BH610" s="145"/>
      <c r="BI610" s="145"/>
    </row>
    <row r="611" spans="1:104" ht="12.75">
      <c r="A611" s="146">
        <v>88</v>
      </c>
      <c r="B611" s="147" t="s">
        <v>564</v>
      </c>
      <c r="C611" s="148" t="s">
        <v>565</v>
      </c>
      <c r="D611" s="149" t="s">
        <v>50</v>
      </c>
      <c r="E611" s="150">
        <v>98.14</v>
      </c>
      <c r="F611" s="151">
        <v>0</v>
      </c>
      <c r="G611" s="152">
        <f>E611*F611</f>
        <v>0</v>
      </c>
      <c r="H611" s="153">
        <v>0.00475</v>
      </c>
      <c r="I611" s="154">
        <f>E611*H611</f>
        <v>0.466165</v>
      </c>
      <c r="J611" s="153"/>
      <c r="K611" s="154">
        <f>E611*J611</f>
        <v>0</v>
      </c>
      <c r="O611" s="145"/>
      <c r="Z611" s="145"/>
      <c r="AA611" s="145">
        <v>12</v>
      </c>
      <c r="AB611" s="145">
        <v>0</v>
      </c>
      <c r="AC611" s="145">
        <v>96</v>
      </c>
      <c r="AD611" s="145"/>
      <c r="AE611" s="145"/>
      <c r="AF611" s="145"/>
      <c r="AG611" s="145"/>
      <c r="AH611" s="145"/>
      <c r="AI611" s="145"/>
      <c r="AJ611" s="145"/>
      <c r="AK611" s="145"/>
      <c r="AL611" s="145"/>
      <c r="AM611" s="145"/>
      <c r="AN611" s="145"/>
      <c r="AO611" s="145"/>
      <c r="AP611" s="145"/>
      <c r="AQ611" s="145"/>
      <c r="AR611" s="145"/>
      <c r="AS611" s="145"/>
      <c r="AT611" s="145"/>
      <c r="AU611" s="145"/>
      <c r="AV611" s="145"/>
      <c r="AW611" s="145"/>
      <c r="AX611" s="145"/>
      <c r="AY611" s="145"/>
      <c r="AZ611" s="155">
        <f>G611</f>
        <v>0</v>
      </c>
      <c r="BA611" s="145"/>
      <c r="BB611" s="145"/>
      <c r="BC611" s="145"/>
      <c r="BD611" s="145"/>
      <c r="BE611" s="145"/>
      <c r="BF611" s="145"/>
      <c r="BG611" s="145"/>
      <c r="BH611" s="145"/>
      <c r="BI611" s="145"/>
      <c r="CA611" s="145">
        <v>12</v>
      </c>
      <c r="CB611" s="145">
        <v>0</v>
      </c>
      <c r="CZ611" s="108">
        <v>2</v>
      </c>
    </row>
    <row r="612" spans="1:61" ht="12.75">
      <c r="A612" s="156"/>
      <c r="B612" s="157"/>
      <c r="C612" s="158" t="s">
        <v>513</v>
      </c>
      <c r="D612" s="159"/>
      <c r="E612" s="159"/>
      <c r="F612" s="159"/>
      <c r="G612" s="160"/>
      <c r="I612" s="161"/>
      <c r="K612" s="161"/>
      <c r="L612" s="162" t="s">
        <v>513</v>
      </c>
      <c r="O612" s="145"/>
      <c r="Z612" s="145"/>
      <c r="AA612" s="145"/>
      <c r="AB612" s="145"/>
      <c r="AC612" s="145"/>
      <c r="AD612" s="145"/>
      <c r="AE612" s="145"/>
      <c r="AF612" s="145"/>
      <c r="AG612" s="145"/>
      <c r="AH612" s="145"/>
      <c r="AI612" s="145"/>
      <c r="AJ612" s="145"/>
      <c r="AK612" s="145"/>
      <c r="AL612" s="145"/>
      <c r="AM612" s="145"/>
      <c r="AN612" s="145"/>
      <c r="AO612" s="145"/>
      <c r="AP612" s="145"/>
      <c r="AQ612" s="145"/>
      <c r="AR612" s="145"/>
      <c r="AS612" s="145"/>
      <c r="AT612" s="145"/>
      <c r="AU612" s="145"/>
      <c r="AV612" s="145"/>
      <c r="AW612" s="145"/>
      <c r="AX612" s="145"/>
      <c r="AY612" s="145"/>
      <c r="AZ612" s="145"/>
      <c r="BA612" s="145"/>
      <c r="BB612" s="145"/>
      <c r="BC612" s="145"/>
      <c r="BD612" s="145"/>
      <c r="BE612" s="145"/>
      <c r="BF612" s="145"/>
      <c r="BG612" s="145"/>
      <c r="BH612" s="145"/>
      <c r="BI612" s="145"/>
    </row>
    <row r="613" spans="1:61" ht="12.75">
      <c r="A613" s="156"/>
      <c r="B613" s="157"/>
      <c r="C613" s="158" t="s">
        <v>514</v>
      </c>
      <c r="D613" s="159"/>
      <c r="E613" s="159"/>
      <c r="F613" s="159"/>
      <c r="G613" s="160"/>
      <c r="I613" s="161"/>
      <c r="K613" s="161"/>
      <c r="L613" s="162" t="s">
        <v>514</v>
      </c>
      <c r="O613" s="145"/>
      <c r="Z613" s="145"/>
      <c r="AA613" s="145"/>
      <c r="AB613" s="145"/>
      <c r="AC613" s="145"/>
      <c r="AD613" s="145"/>
      <c r="AE613" s="145"/>
      <c r="AF613" s="145"/>
      <c r="AG613" s="145"/>
      <c r="AH613" s="145"/>
      <c r="AI613" s="145"/>
      <c r="AJ613" s="145"/>
      <c r="AK613" s="145"/>
      <c r="AL613" s="145"/>
      <c r="AM613" s="145"/>
      <c r="AN613" s="145"/>
      <c r="AO613" s="145"/>
      <c r="AP613" s="145"/>
      <c r="AQ613" s="145"/>
      <c r="AR613" s="145"/>
      <c r="AS613" s="145"/>
      <c r="AT613" s="145"/>
      <c r="AU613" s="145"/>
      <c r="AV613" s="145"/>
      <c r="AW613" s="145"/>
      <c r="AX613" s="145"/>
      <c r="AY613" s="145"/>
      <c r="AZ613" s="145"/>
      <c r="BA613" s="145"/>
      <c r="BB613" s="145"/>
      <c r="BC613" s="145"/>
      <c r="BD613" s="145"/>
      <c r="BE613" s="145"/>
      <c r="BF613" s="145"/>
      <c r="BG613" s="145"/>
      <c r="BH613" s="145"/>
      <c r="BI613" s="145"/>
    </row>
    <row r="614" spans="1:61" ht="12.75">
      <c r="A614" s="156"/>
      <c r="B614" s="157"/>
      <c r="C614" s="158" t="s">
        <v>554</v>
      </c>
      <c r="D614" s="159"/>
      <c r="E614" s="159"/>
      <c r="F614" s="159"/>
      <c r="G614" s="160"/>
      <c r="I614" s="161"/>
      <c r="K614" s="161"/>
      <c r="L614" s="162" t="s">
        <v>554</v>
      </c>
      <c r="O614" s="145"/>
      <c r="Z614" s="145"/>
      <c r="AA614" s="145"/>
      <c r="AB614" s="145"/>
      <c r="AC614" s="145"/>
      <c r="AD614" s="145"/>
      <c r="AE614" s="145"/>
      <c r="AF614" s="145"/>
      <c r="AG614" s="145"/>
      <c r="AH614" s="145"/>
      <c r="AI614" s="145"/>
      <c r="AJ614" s="145"/>
      <c r="AK614" s="145"/>
      <c r="AL614" s="145"/>
      <c r="AM614" s="145"/>
      <c r="AN614" s="145"/>
      <c r="AO614" s="145"/>
      <c r="AP614" s="145"/>
      <c r="AQ614" s="145"/>
      <c r="AR614" s="145"/>
      <c r="AS614" s="145"/>
      <c r="AT614" s="145"/>
      <c r="AU614" s="145"/>
      <c r="AV614" s="145"/>
      <c r="AW614" s="145"/>
      <c r="AX614" s="145"/>
      <c r="AY614" s="145"/>
      <c r="AZ614" s="145"/>
      <c r="BA614" s="145"/>
      <c r="BB614" s="145"/>
      <c r="BC614" s="145"/>
      <c r="BD614" s="145"/>
      <c r="BE614" s="145"/>
      <c r="BF614" s="145"/>
      <c r="BG614" s="145"/>
      <c r="BH614" s="145"/>
      <c r="BI614" s="145"/>
    </row>
    <row r="615" spans="1:61" ht="12.75">
      <c r="A615" s="156"/>
      <c r="B615" s="157"/>
      <c r="C615" s="158" t="s">
        <v>566</v>
      </c>
      <c r="D615" s="159"/>
      <c r="E615" s="159"/>
      <c r="F615" s="159"/>
      <c r="G615" s="160"/>
      <c r="I615" s="161"/>
      <c r="K615" s="161"/>
      <c r="L615" s="162" t="s">
        <v>566</v>
      </c>
      <c r="O615" s="145"/>
      <c r="Z615" s="145"/>
      <c r="AA615" s="145"/>
      <c r="AB615" s="145"/>
      <c r="AC615" s="145"/>
      <c r="AD615" s="145"/>
      <c r="AE615" s="145"/>
      <c r="AF615" s="145"/>
      <c r="AG615" s="145"/>
      <c r="AH615" s="145"/>
      <c r="AI615" s="145"/>
      <c r="AJ615" s="145"/>
      <c r="AK615" s="145"/>
      <c r="AL615" s="145"/>
      <c r="AM615" s="145"/>
      <c r="AN615" s="145"/>
      <c r="AO615" s="145"/>
      <c r="AP615" s="145"/>
      <c r="AQ615" s="145"/>
      <c r="AR615" s="145"/>
      <c r="AS615" s="145"/>
      <c r="AT615" s="145"/>
      <c r="AU615" s="145"/>
      <c r="AV615" s="145"/>
      <c r="AW615" s="145"/>
      <c r="AX615" s="145"/>
      <c r="AY615" s="145"/>
      <c r="AZ615" s="145"/>
      <c r="BA615" s="145"/>
      <c r="BB615" s="145"/>
      <c r="BC615" s="145"/>
      <c r="BD615" s="145"/>
      <c r="BE615" s="145"/>
      <c r="BF615" s="145"/>
      <c r="BG615" s="145"/>
      <c r="BH615" s="145"/>
      <c r="BI615" s="145"/>
    </row>
    <row r="616" spans="1:61" ht="12.75">
      <c r="A616" s="156"/>
      <c r="B616" s="157"/>
      <c r="C616" s="158" t="s">
        <v>516</v>
      </c>
      <c r="D616" s="159"/>
      <c r="E616" s="159"/>
      <c r="F616" s="159"/>
      <c r="G616" s="160"/>
      <c r="I616" s="161"/>
      <c r="K616" s="161"/>
      <c r="L616" s="162" t="s">
        <v>516</v>
      </c>
      <c r="O616" s="145"/>
      <c r="Z616" s="145"/>
      <c r="AA616" s="145"/>
      <c r="AB616" s="145"/>
      <c r="AC616" s="145"/>
      <c r="AD616" s="145"/>
      <c r="AE616" s="145"/>
      <c r="AF616" s="145"/>
      <c r="AG616" s="145"/>
      <c r="AH616" s="145"/>
      <c r="AI616" s="145"/>
      <c r="AJ616" s="145"/>
      <c r="AK616" s="145"/>
      <c r="AL616" s="145"/>
      <c r="AM616" s="145"/>
      <c r="AN616" s="145"/>
      <c r="AO616" s="145"/>
      <c r="AP616" s="145"/>
      <c r="AQ616" s="145"/>
      <c r="AR616" s="145"/>
      <c r="AS616" s="145"/>
      <c r="AT616" s="145"/>
      <c r="AU616" s="145"/>
      <c r="AV616" s="145"/>
      <c r="AW616" s="145"/>
      <c r="AX616" s="145"/>
      <c r="AY616" s="145"/>
      <c r="AZ616" s="145"/>
      <c r="BA616" s="145"/>
      <c r="BB616" s="145"/>
      <c r="BC616" s="145"/>
      <c r="BD616" s="145"/>
      <c r="BE616" s="145"/>
      <c r="BF616" s="145"/>
      <c r="BG616" s="145"/>
      <c r="BH616" s="145"/>
      <c r="BI616" s="145"/>
    </row>
    <row r="617" spans="1:61" ht="33.75">
      <c r="A617" s="156"/>
      <c r="B617" s="157"/>
      <c r="C617" s="158" t="s">
        <v>517</v>
      </c>
      <c r="D617" s="159"/>
      <c r="E617" s="159"/>
      <c r="F617" s="159"/>
      <c r="G617" s="160"/>
      <c r="I617" s="161"/>
      <c r="K617" s="161"/>
      <c r="L617" s="162" t="s">
        <v>517</v>
      </c>
      <c r="O617" s="145"/>
      <c r="Z617" s="145"/>
      <c r="AA617" s="145"/>
      <c r="AB617" s="145"/>
      <c r="AC617" s="145"/>
      <c r="AD617" s="145"/>
      <c r="AE617" s="145"/>
      <c r="AF617" s="145"/>
      <c r="AG617" s="145"/>
      <c r="AH617" s="145"/>
      <c r="AI617" s="145"/>
      <c r="AJ617" s="145"/>
      <c r="AK617" s="145"/>
      <c r="AL617" s="145"/>
      <c r="AM617" s="145"/>
      <c r="AN617" s="145"/>
      <c r="AO617" s="145"/>
      <c r="AP617" s="145"/>
      <c r="AQ617" s="145"/>
      <c r="AR617" s="145"/>
      <c r="AS617" s="145"/>
      <c r="AT617" s="145"/>
      <c r="AU617" s="145"/>
      <c r="AV617" s="145"/>
      <c r="AW617" s="145"/>
      <c r="AX617" s="145"/>
      <c r="AY617" s="145"/>
      <c r="AZ617" s="145"/>
      <c r="BA617" s="145"/>
      <c r="BB617" s="145"/>
      <c r="BC617" s="145"/>
      <c r="BD617" s="145"/>
      <c r="BE617" s="145"/>
      <c r="BF617" s="145"/>
      <c r="BG617" s="145"/>
      <c r="BH617" s="145"/>
      <c r="BI617" s="145"/>
    </row>
    <row r="618" spans="1:61" ht="12.75">
      <c r="A618" s="156"/>
      <c r="B618" s="157"/>
      <c r="C618" s="158" t="s">
        <v>555</v>
      </c>
      <c r="D618" s="159"/>
      <c r="E618" s="159"/>
      <c r="F618" s="159"/>
      <c r="G618" s="160"/>
      <c r="I618" s="161"/>
      <c r="K618" s="161"/>
      <c r="L618" s="162" t="s">
        <v>555</v>
      </c>
      <c r="O618" s="145"/>
      <c r="Z618" s="145"/>
      <c r="AA618" s="145"/>
      <c r="AB618" s="145"/>
      <c r="AC618" s="145"/>
      <c r="AD618" s="145"/>
      <c r="AE618" s="145"/>
      <c r="AF618" s="145"/>
      <c r="AG618" s="145"/>
      <c r="AH618" s="145"/>
      <c r="AI618" s="145"/>
      <c r="AJ618" s="145"/>
      <c r="AK618" s="145"/>
      <c r="AL618" s="145"/>
      <c r="AM618" s="145"/>
      <c r="AN618" s="145"/>
      <c r="AO618" s="145"/>
      <c r="AP618" s="145"/>
      <c r="AQ618" s="145"/>
      <c r="AR618" s="145"/>
      <c r="AS618" s="145"/>
      <c r="AT618" s="145"/>
      <c r="AU618" s="145"/>
      <c r="AV618" s="145"/>
      <c r="AW618" s="145"/>
      <c r="AX618" s="145"/>
      <c r="AY618" s="145"/>
      <c r="AZ618" s="145"/>
      <c r="BA618" s="145"/>
      <c r="BB618" s="145"/>
      <c r="BC618" s="145"/>
      <c r="BD618" s="145"/>
      <c r="BE618" s="145"/>
      <c r="BF618" s="145"/>
      <c r="BG618" s="145"/>
      <c r="BH618" s="145"/>
      <c r="BI618" s="145"/>
    </row>
    <row r="619" spans="1:61" ht="12.75">
      <c r="A619" s="156"/>
      <c r="B619" s="157"/>
      <c r="C619" s="158" t="s">
        <v>556</v>
      </c>
      <c r="D619" s="159"/>
      <c r="E619" s="159"/>
      <c r="F619" s="159"/>
      <c r="G619" s="160"/>
      <c r="I619" s="161"/>
      <c r="K619" s="161"/>
      <c r="L619" s="162" t="s">
        <v>556</v>
      </c>
      <c r="O619" s="145"/>
      <c r="Z619" s="145"/>
      <c r="AA619" s="145"/>
      <c r="AB619" s="145"/>
      <c r="AC619" s="145"/>
      <c r="AD619" s="145"/>
      <c r="AE619" s="145"/>
      <c r="AF619" s="145"/>
      <c r="AG619" s="145"/>
      <c r="AH619" s="145"/>
      <c r="AI619" s="145"/>
      <c r="AJ619" s="145"/>
      <c r="AK619" s="145"/>
      <c r="AL619" s="145"/>
      <c r="AM619" s="145"/>
      <c r="AN619" s="145"/>
      <c r="AO619" s="145"/>
      <c r="AP619" s="145"/>
      <c r="AQ619" s="145"/>
      <c r="AR619" s="145"/>
      <c r="AS619" s="145"/>
      <c r="AT619" s="145"/>
      <c r="AU619" s="145"/>
      <c r="AV619" s="145"/>
      <c r="AW619" s="145"/>
      <c r="AX619" s="145"/>
      <c r="AY619" s="145"/>
      <c r="AZ619" s="145"/>
      <c r="BA619" s="145"/>
      <c r="BB619" s="145"/>
      <c r="BC619" s="145"/>
      <c r="BD619" s="145"/>
      <c r="BE619" s="145"/>
      <c r="BF619" s="145"/>
      <c r="BG619" s="145"/>
      <c r="BH619" s="145"/>
      <c r="BI619" s="145"/>
    </row>
    <row r="620" spans="1:61" ht="12.75">
      <c r="A620" s="156"/>
      <c r="B620" s="157"/>
      <c r="C620" s="158" t="s">
        <v>557</v>
      </c>
      <c r="D620" s="159"/>
      <c r="E620" s="159"/>
      <c r="F620" s="159"/>
      <c r="G620" s="160"/>
      <c r="I620" s="161"/>
      <c r="K620" s="161"/>
      <c r="L620" s="162" t="s">
        <v>557</v>
      </c>
      <c r="O620" s="145"/>
      <c r="Z620" s="145"/>
      <c r="AA620" s="145"/>
      <c r="AB620" s="145"/>
      <c r="AC620" s="145"/>
      <c r="AD620" s="145"/>
      <c r="AE620" s="145"/>
      <c r="AF620" s="145"/>
      <c r="AG620" s="145"/>
      <c r="AH620" s="145"/>
      <c r="AI620" s="145"/>
      <c r="AJ620" s="145"/>
      <c r="AK620" s="145"/>
      <c r="AL620" s="145"/>
      <c r="AM620" s="145"/>
      <c r="AN620" s="145"/>
      <c r="AO620" s="145"/>
      <c r="AP620" s="145"/>
      <c r="AQ620" s="145"/>
      <c r="AR620" s="145"/>
      <c r="AS620" s="145"/>
      <c r="AT620" s="145"/>
      <c r="AU620" s="145"/>
      <c r="AV620" s="145"/>
      <c r="AW620" s="145"/>
      <c r="AX620" s="145"/>
      <c r="AY620" s="145"/>
      <c r="AZ620" s="145"/>
      <c r="BA620" s="145"/>
      <c r="BB620" s="145"/>
      <c r="BC620" s="145"/>
      <c r="BD620" s="145"/>
      <c r="BE620" s="145"/>
      <c r="BF620" s="145"/>
      <c r="BG620" s="145"/>
      <c r="BH620" s="145"/>
      <c r="BI620" s="145"/>
    </row>
    <row r="621" spans="1:61" ht="12.75">
      <c r="A621" s="156"/>
      <c r="B621" s="157"/>
      <c r="C621" s="158" t="s">
        <v>567</v>
      </c>
      <c r="D621" s="159"/>
      <c r="E621" s="159"/>
      <c r="F621" s="159"/>
      <c r="G621" s="160"/>
      <c r="I621" s="161"/>
      <c r="K621" s="161"/>
      <c r="L621" s="162" t="s">
        <v>567</v>
      </c>
      <c r="O621" s="145"/>
      <c r="Z621" s="145"/>
      <c r="AA621" s="145"/>
      <c r="AB621" s="145"/>
      <c r="AC621" s="145"/>
      <c r="AD621" s="145"/>
      <c r="AE621" s="145"/>
      <c r="AF621" s="145"/>
      <c r="AG621" s="145"/>
      <c r="AH621" s="145"/>
      <c r="AI621" s="145"/>
      <c r="AJ621" s="145"/>
      <c r="AK621" s="145"/>
      <c r="AL621" s="145"/>
      <c r="AM621" s="145"/>
      <c r="AN621" s="145"/>
      <c r="AO621" s="145"/>
      <c r="AP621" s="145"/>
      <c r="AQ621" s="145"/>
      <c r="AR621" s="145"/>
      <c r="AS621" s="145"/>
      <c r="AT621" s="145"/>
      <c r="AU621" s="145"/>
      <c r="AV621" s="145"/>
      <c r="AW621" s="145"/>
      <c r="AX621" s="145"/>
      <c r="AY621" s="145"/>
      <c r="AZ621" s="145"/>
      <c r="BA621" s="145"/>
      <c r="BB621" s="145"/>
      <c r="BC621" s="145"/>
      <c r="BD621" s="145"/>
      <c r="BE621" s="145"/>
      <c r="BF621" s="145"/>
      <c r="BG621" s="145"/>
      <c r="BH621" s="145"/>
      <c r="BI621" s="145"/>
    </row>
    <row r="622" spans="1:61" ht="12.75">
      <c r="A622" s="156"/>
      <c r="B622" s="157"/>
      <c r="C622" s="158" t="s">
        <v>568</v>
      </c>
      <c r="D622" s="159"/>
      <c r="E622" s="159"/>
      <c r="F622" s="159"/>
      <c r="G622" s="160"/>
      <c r="I622" s="161"/>
      <c r="K622" s="161"/>
      <c r="L622" s="162" t="s">
        <v>568</v>
      </c>
      <c r="O622" s="145"/>
      <c r="Z622" s="145"/>
      <c r="AA622" s="145"/>
      <c r="AB622" s="145"/>
      <c r="AC622" s="145"/>
      <c r="AD622" s="145"/>
      <c r="AE622" s="145"/>
      <c r="AF622" s="145"/>
      <c r="AG622" s="145"/>
      <c r="AH622" s="145"/>
      <c r="AI622" s="145"/>
      <c r="AJ622" s="145"/>
      <c r="AK622" s="145"/>
      <c r="AL622" s="145"/>
      <c r="AM622" s="145"/>
      <c r="AN622" s="145"/>
      <c r="AO622" s="145"/>
      <c r="AP622" s="145"/>
      <c r="AQ622" s="145"/>
      <c r="AR622" s="145"/>
      <c r="AS622" s="145"/>
      <c r="AT622" s="145"/>
      <c r="AU622" s="145"/>
      <c r="AV622" s="145"/>
      <c r="AW622" s="145"/>
      <c r="AX622" s="145"/>
      <c r="AY622" s="145"/>
      <c r="AZ622" s="145"/>
      <c r="BA622" s="145"/>
      <c r="BB622" s="145"/>
      <c r="BC622" s="145"/>
      <c r="BD622" s="145"/>
      <c r="BE622" s="145"/>
      <c r="BF622" s="145"/>
      <c r="BG622" s="145"/>
      <c r="BH622" s="145"/>
      <c r="BI622" s="145"/>
    </row>
    <row r="623" spans="1:61" ht="12.75">
      <c r="A623" s="156"/>
      <c r="B623" s="157"/>
      <c r="C623" s="158" t="s">
        <v>569</v>
      </c>
      <c r="D623" s="159"/>
      <c r="E623" s="159"/>
      <c r="F623" s="159"/>
      <c r="G623" s="160"/>
      <c r="I623" s="161"/>
      <c r="K623" s="161"/>
      <c r="L623" s="162" t="s">
        <v>569</v>
      </c>
      <c r="O623" s="145"/>
      <c r="Z623" s="145"/>
      <c r="AA623" s="145"/>
      <c r="AB623" s="145"/>
      <c r="AC623" s="145"/>
      <c r="AD623" s="145"/>
      <c r="AE623" s="145"/>
      <c r="AF623" s="145"/>
      <c r="AG623" s="145"/>
      <c r="AH623" s="145"/>
      <c r="AI623" s="145"/>
      <c r="AJ623" s="145"/>
      <c r="AK623" s="145"/>
      <c r="AL623" s="145"/>
      <c r="AM623" s="145"/>
      <c r="AN623" s="145"/>
      <c r="AO623" s="145"/>
      <c r="AP623" s="145"/>
      <c r="AQ623" s="145"/>
      <c r="AR623" s="145"/>
      <c r="AS623" s="145"/>
      <c r="AT623" s="145"/>
      <c r="AU623" s="145"/>
      <c r="AV623" s="145"/>
      <c r="AW623" s="145"/>
      <c r="AX623" s="145"/>
      <c r="AY623" s="145"/>
      <c r="AZ623" s="145"/>
      <c r="BA623" s="145"/>
      <c r="BB623" s="145"/>
      <c r="BC623" s="145"/>
      <c r="BD623" s="145"/>
      <c r="BE623" s="145"/>
      <c r="BF623" s="145"/>
      <c r="BG623" s="145"/>
      <c r="BH623" s="145"/>
      <c r="BI623" s="145"/>
    </row>
    <row r="624" spans="1:61" ht="12.75">
      <c r="A624" s="156"/>
      <c r="B624" s="157"/>
      <c r="C624" s="158" t="s">
        <v>570</v>
      </c>
      <c r="D624" s="159"/>
      <c r="E624" s="159"/>
      <c r="F624" s="159"/>
      <c r="G624" s="160"/>
      <c r="I624" s="161"/>
      <c r="K624" s="161"/>
      <c r="L624" s="162" t="s">
        <v>570</v>
      </c>
      <c r="O624" s="145"/>
      <c r="Z624" s="145"/>
      <c r="AA624" s="145"/>
      <c r="AB624" s="145"/>
      <c r="AC624" s="145"/>
      <c r="AD624" s="145"/>
      <c r="AE624" s="145"/>
      <c r="AF624" s="145"/>
      <c r="AG624" s="145"/>
      <c r="AH624" s="145"/>
      <c r="AI624" s="145"/>
      <c r="AJ624" s="145"/>
      <c r="AK624" s="145"/>
      <c r="AL624" s="145"/>
      <c r="AM624" s="145"/>
      <c r="AN624" s="145"/>
      <c r="AO624" s="145"/>
      <c r="AP624" s="145"/>
      <c r="AQ624" s="145"/>
      <c r="AR624" s="145"/>
      <c r="AS624" s="145"/>
      <c r="AT624" s="145"/>
      <c r="AU624" s="145"/>
      <c r="AV624" s="145"/>
      <c r="AW624" s="145"/>
      <c r="AX624" s="145"/>
      <c r="AY624" s="145"/>
      <c r="AZ624" s="145"/>
      <c r="BA624" s="145"/>
      <c r="BB624" s="145"/>
      <c r="BC624" s="145"/>
      <c r="BD624" s="145"/>
      <c r="BE624" s="145"/>
      <c r="BF624" s="145"/>
      <c r="BG624" s="145"/>
      <c r="BH624" s="145"/>
      <c r="BI624" s="145"/>
    </row>
    <row r="625" spans="1:61" ht="12.75">
      <c r="A625" s="156"/>
      <c r="B625" s="157"/>
      <c r="C625" s="163" t="s">
        <v>537</v>
      </c>
      <c r="D625" s="164"/>
      <c r="E625" s="165">
        <v>48.34</v>
      </c>
      <c r="F625" s="166"/>
      <c r="G625" s="167"/>
      <c r="H625" s="168"/>
      <c r="I625" s="161"/>
      <c r="J625" s="169"/>
      <c r="K625" s="161"/>
      <c r="M625" s="162" t="s">
        <v>537</v>
      </c>
      <c r="O625" s="145"/>
      <c r="Z625" s="145"/>
      <c r="AA625" s="145"/>
      <c r="AB625" s="145"/>
      <c r="AC625" s="145"/>
      <c r="AD625" s="145"/>
      <c r="AE625" s="145"/>
      <c r="AF625" s="145"/>
      <c r="AG625" s="145"/>
      <c r="AH625" s="145"/>
      <c r="AI625" s="145"/>
      <c r="AJ625" s="145"/>
      <c r="AK625" s="145"/>
      <c r="AL625" s="145"/>
      <c r="AM625" s="145"/>
      <c r="AN625" s="145"/>
      <c r="AO625" s="145"/>
      <c r="AP625" s="145"/>
      <c r="AQ625" s="145"/>
      <c r="AR625" s="145"/>
      <c r="AS625" s="145"/>
      <c r="AT625" s="145"/>
      <c r="AU625" s="145"/>
      <c r="AV625" s="145"/>
      <c r="AW625" s="145"/>
      <c r="AX625" s="145"/>
      <c r="AY625" s="145"/>
      <c r="AZ625" s="145"/>
      <c r="BA625" s="145"/>
      <c r="BB625" s="145"/>
      <c r="BC625" s="145"/>
      <c r="BD625" s="170" t="str">
        <f>C624</f>
        <v>Keramická dlažba (min.min. R11, ? = 0,6) + cem. lepidlo + penetrace</v>
      </c>
      <c r="BE625" s="145"/>
      <c r="BF625" s="145"/>
      <c r="BG625" s="145"/>
      <c r="BH625" s="145"/>
      <c r="BI625" s="145"/>
    </row>
    <row r="626" spans="1:61" ht="12.75">
      <c r="A626" s="156"/>
      <c r="B626" s="157"/>
      <c r="C626" s="163" t="s">
        <v>538</v>
      </c>
      <c r="D626" s="164"/>
      <c r="E626" s="165">
        <v>15.65</v>
      </c>
      <c r="F626" s="166"/>
      <c r="G626" s="167"/>
      <c r="H626" s="168"/>
      <c r="I626" s="161"/>
      <c r="J626" s="169"/>
      <c r="K626" s="161"/>
      <c r="M626" s="162" t="s">
        <v>538</v>
      </c>
      <c r="O626" s="145"/>
      <c r="Z626" s="145"/>
      <c r="AA626" s="145"/>
      <c r="AB626" s="145"/>
      <c r="AC626" s="145"/>
      <c r="AD626" s="145"/>
      <c r="AE626" s="145"/>
      <c r="AF626" s="145"/>
      <c r="AG626" s="145"/>
      <c r="AH626" s="145"/>
      <c r="AI626" s="145"/>
      <c r="AJ626" s="145"/>
      <c r="AK626" s="145"/>
      <c r="AL626" s="145"/>
      <c r="AM626" s="145"/>
      <c r="AN626" s="145"/>
      <c r="AO626" s="145"/>
      <c r="AP626" s="145"/>
      <c r="AQ626" s="145"/>
      <c r="AR626" s="145"/>
      <c r="AS626" s="145"/>
      <c r="AT626" s="145"/>
      <c r="AU626" s="145"/>
      <c r="AV626" s="145"/>
      <c r="AW626" s="145"/>
      <c r="AX626" s="145"/>
      <c r="AY626" s="145"/>
      <c r="AZ626" s="145"/>
      <c r="BA626" s="145"/>
      <c r="BB626" s="145"/>
      <c r="BC626" s="145"/>
      <c r="BD626" s="170" t="str">
        <f>C625</f>
        <v>101:48,34</v>
      </c>
      <c r="BE626" s="145"/>
      <c r="BF626" s="145"/>
      <c r="BG626" s="145"/>
      <c r="BH626" s="145"/>
      <c r="BI626" s="145"/>
    </row>
    <row r="627" spans="1:61" ht="12.75">
      <c r="A627" s="156"/>
      <c r="B627" s="157"/>
      <c r="C627" s="163" t="s">
        <v>571</v>
      </c>
      <c r="D627" s="164"/>
      <c r="E627" s="165">
        <v>19.81</v>
      </c>
      <c r="F627" s="166"/>
      <c r="G627" s="167"/>
      <c r="H627" s="168"/>
      <c r="I627" s="161"/>
      <c r="J627" s="169"/>
      <c r="K627" s="161"/>
      <c r="M627" s="162" t="s">
        <v>571</v>
      </c>
      <c r="O627" s="145"/>
      <c r="Z627" s="145"/>
      <c r="AA627" s="145"/>
      <c r="AB627" s="145"/>
      <c r="AC627" s="145"/>
      <c r="AD627" s="145"/>
      <c r="AE627" s="145"/>
      <c r="AF627" s="145"/>
      <c r="AG627" s="145"/>
      <c r="AH627" s="145"/>
      <c r="AI627" s="145"/>
      <c r="AJ627" s="145"/>
      <c r="AK627" s="145"/>
      <c r="AL627" s="145"/>
      <c r="AM627" s="145"/>
      <c r="AN627" s="145"/>
      <c r="AO627" s="145"/>
      <c r="AP627" s="145"/>
      <c r="AQ627" s="145"/>
      <c r="AR627" s="145"/>
      <c r="AS627" s="145"/>
      <c r="AT627" s="145"/>
      <c r="AU627" s="145"/>
      <c r="AV627" s="145"/>
      <c r="AW627" s="145"/>
      <c r="AX627" s="145"/>
      <c r="AY627" s="145"/>
      <c r="AZ627" s="145"/>
      <c r="BA627" s="145"/>
      <c r="BB627" s="145"/>
      <c r="BC627" s="145"/>
      <c r="BD627" s="170" t="str">
        <f>C626</f>
        <v>106:15,65</v>
      </c>
      <c r="BE627" s="145"/>
      <c r="BF627" s="145"/>
      <c r="BG627" s="145"/>
      <c r="BH627" s="145"/>
      <c r="BI627" s="145"/>
    </row>
    <row r="628" spans="1:61" ht="12.75">
      <c r="A628" s="156"/>
      <c r="B628" s="157"/>
      <c r="C628" s="163" t="s">
        <v>155</v>
      </c>
      <c r="D628" s="164"/>
      <c r="E628" s="165">
        <v>14.34</v>
      </c>
      <c r="F628" s="166"/>
      <c r="G628" s="167"/>
      <c r="H628" s="168"/>
      <c r="I628" s="161"/>
      <c r="J628" s="169"/>
      <c r="K628" s="161"/>
      <c r="M628" s="162" t="s">
        <v>155</v>
      </c>
      <c r="O628" s="145"/>
      <c r="Z628" s="145"/>
      <c r="AA628" s="145"/>
      <c r="AB628" s="145"/>
      <c r="AC628" s="145"/>
      <c r="AD628" s="145"/>
      <c r="AE628" s="145"/>
      <c r="AF628" s="145"/>
      <c r="AG628" s="145"/>
      <c r="AH628" s="145"/>
      <c r="AI628" s="145"/>
      <c r="AJ628" s="145"/>
      <c r="AK628" s="145"/>
      <c r="AL628" s="145"/>
      <c r="AM628" s="145"/>
      <c r="AN628" s="145"/>
      <c r="AO628" s="145"/>
      <c r="AP628" s="145"/>
      <c r="AQ628" s="145"/>
      <c r="AR628" s="145"/>
      <c r="AS628" s="145"/>
      <c r="AT628" s="145"/>
      <c r="AU628" s="145"/>
      <c r="AV628" s="145"/>
      <c r="AW628" s="145"/>
      <c r="AX628" s="145"/>
      <c r="AY628" s="145"/>
      <c r="AZ628" s="145"/>
      <c r="BA628" s="145"/>
      <c r="BB628" s="145"/>
      <c r="BC628" s="145"/>
      <c r="BD628" s="170" t="str">
        <f>C627</f>
        <v>204:19,81</v>
      </c>
      <c r="BE628" s="145"/>
      <c r="BF628" s="145"/>
      <c r="BG628" s="145"/>
      <c r="BH628" s="145"/>
      <c r="BI628" s="145"/>
    </row>
    <row r="629" spans="1:104" ht="22.5">
      <c r="A629" s="146">
        <v>89</v>
      </c>
      <c r="B629" s="147" t="s">
        <v>572</v>
      </c>
      <c r="C629" s="148" t="s">
        <v>573</v>
      </c>
      <c r="D629" s="149" t="s">
        <v>22</v>
      </c>
      <c r="E629" s="200">
        <v>0</v>
      </c>
      <c r="F629" s="151">
        <v>0</v>
      </c>
      <c r="G629" s="152">
        <f>E629*F629</f>
        <v>0</v>
      </c>
      <c r="H629" s="153">
        <v>0</v>
      </c>
      <c r="I629" s="154">
        <f>E629*H629</f>
        <v>0</v>
      </c>
      <c r="J629" s="153"/>
      <c r="K629" s="154">
        <f>E629*J629</f>
        <v>0</v>
      </c>
      <c r="O629" s="145"/>
      <c r="Z629" s="145"/>
      <c r="AA629" s="145">
        <v>7</v>
      </c>
      <c r="AB629" s="145">
        <v>1002</v>
      </c>
      <c r="AC629" s="145">
        <v>5</v>
      </c>
      <c r="AD629" s="145"/>
      <c r="AE629" s="145"/>
      <c r="AF629" s="145"/>
      <c r="AG629" s="145"/>
      <c r="AH629" s="145"/>
      <c r="AI629" s="145"/>
      <c r="AJ629" s="145"/>
      <c r="AK629" s="145"/>
      <c r="AL629" s="145"/>
      <c r="AM629" s="145"/>
      <c r="AN629" s="145"/>
      <c r="AO629" s="145"/>
      <c r="AP629" s="145"/>
      <c r="AQ629" s="145"/>
      <c r="AR629" s="145"/>
      <c r="AS629" s="145"/>
      <c r="AT629" s="145"/>
      <c r="AU629" s="145"/>
      <c r="AV629" s="145"/>
      <c r="AW629" s="145"/>
      <c r="AX629" s="145"/>
      <c r="AY629" s="145"/>
      <c r="AZ629" s="155">
        <f>G629</f>
        <v>0</v>
      </c>
      <c r="BA629" s="145"/>
      <c r="BB629" s="145"/>
      <c r="BC629" s="145"/>
      <c r="BD629" s="145"/>
      <c r="BE629" s="145"/>
      <c r="BF629" s="145"/>
      <c r="BG629" s="145"/>
      <c r="BH629" s="145"/>
      <c r="BI629" s="145"/>
      <c r="CA629" s="145">
        <v>7</v>
      </c>
      <c r="CB629" s="145">
        <v>1002</v>
      </c>
      <c r="CZ629" s="108">
        <v>2</v>
      </c>
    </row>
    <row r="630" spans="1:61" ht="12.75">
      <c r="A630" s="171" t="s">
        <v>51</v>
      </c>
      <c r="B630" s="172" t="s">
        <v>506</v>
      </c>
      <c r="C630" s="173" t="s">
        <v>507</v>
      </c>
      <c r="D630" s="174"/>
      <c r="E630" s="175"/>
      <c r="F630" s="175"/>
      <c r="G630" s="176">
        <f>SUM(G511:G629)</f>
        <v>0</v>
      </c>
      <c r="H630" s="177"/>
      <c r="I630" s="176">
        <f>SUM(I511:I629)</f>
        <v>6.0386199</v>
      </c>
      <c r="J630" s="178"/>
      <c r="K630" s="176">
        <f>SUM(K511:K629)</f>
        <v>0</v>
      </c>
      <c r="O630" s="145"/>
      <c r="X630" s="179">
        <f>K630</f>
        <v>0</v>
      </c>
      <c r="Y630" s="179">
        <f>I630</f>
        <v>6.0386199</v>
      </c>
      <c r="Z630" s="155">
        <f>G630</f>
        <v>0</v>
      </c>
      <c r="AA630" s="145"/>
      <c r="AB630" s="145"/>
      <c r="AC630" s="145"/>
      <c r="AD630" s="145"/>
      <c r="AE630" s="145"/>
      <c r="AF630" s="145"/>
      <c r="AG630" s="145"/>
      <c r="AH630" s="145"/>
      <c r="AI630" s="145"/>
      <c r="AJ630" s="145"/>
      <c r="AK630" s="145"/>
      <c r="AL630" s="145"/>
      <c r="AM630" s="145"/>
      <c r="AN630" s="145"/>
      <c r="AO630" s="145"/>
      <c r="AP630" s="145"/>
      <c r="AQ630" s="145"/>
      <c r="AR630" s="145"/>
      <c r="AS630" s="145"/>
      <c r="AT630" s="145"/>
      <c r="AU630" s="145"/>
      <c r="AV630" s="145"/>
      <c r="AW630" s="145"/>
      <c r="AX630" s="145"/>
      <c r="AY630" s="145"/>
      <c r="AZ630" s="145"/>
      <c r="BA630" s="180"/>
      <c r="BB630" s="180"/>
      <c r="BC630" s="180"/>
      <c r="BD630" s="180"/>
      <c r="BE630" s="180"/>
      <c r="BF630" s="180"/>
      <c r="BG630" s="145"/>
      <c r="BH630" s="145"/>
      <c r="BI630" s="145"/>
    </row>
    <row r="631" spans="1:15" ht="14.25" customHeight="1">
      <c r="A631" s="135" t="s">
        <v>48</v>
      </c>
      <c r="B631" s="136" t="s">
        <v>574</v>
      </c>
      <c r="C631" s="137" t="s">
        <v>575</v>
      </c>
      <c r="D631" s="138"/>
      <c r="E631" s="139"/>
      <c r="F631" s="139"/>
      <c r="G631" s="140"/>
      <c r="H631" s="141"/>
      <c r="I631" s="142"/>
      <c r="J631" s="143"/>
      <c r="K631" s="144"/>
      <c r="O631" s="145"/>
    </row>
    <row r="632" spans="1:104" ht="22.5">
      <c r="A632" s="146">
        <v>90</v>
      </c>
      <c r="B632" s="147" t="s">
        <v>576</v>
      </c>
      <c r="C632" s="148" t="s">
        <v>577</v>
      </c>
      <c r="D632" s="149" t="s">
        <v>50</v>
      </c>
      <c r="E632" s="150">
        <v>200.57</v>
      </c>
      <c r="F632" s="151">
        <v>0</v>
      </c>
      <c r="G632" s="152">
        <f>E632*F632</f>
        <v>0</v>
      </c>
      <c r="H632" s="153">
        <v>0.0002</v>
      </c>
      <c r="I632" s="154">
        <f>E632*H632</f>
        <v>0.040114000000000004</v>
      </c>
      <c r="J632" s="153">
        <v>0</v>
      </c>
      <c r="K632" s="154">
        <f>E632*J632</f>
        <v>0</v>
      </c>
      <c r="O632" s="145"/>
      <c r="Z632" s="145"/>
      <c r="AA632" s="145">
        <v>1</v>
      </c>
      <c r="AB632" s="145">
        <v>7</v>
      </c>
      <c r="AC632" s="145">
        <v>7</v>
      </c>
      <c r="AD632" s="145"/>
      <c r="AE632" s="145"/>
      <c r="AF632" s="145"/>
      <c r="AG632" s="145"/>
      <c r="AH632" s="145"/>
      <c r="AI632" s="145"/>
      <c r="AJ632" s="145"/>
      <c r="AK632" s="145"/>
      <c r="AL632" s="145"/>
      <c r="AM632" s="145"/>
      <c r="AN632" s="145"/>
      <c r="AO632" s="145"/>
      <c r="AP632" s="145"/>
      <c r="AQ632" s="145"/>
      <c r="AR632" s="145"/>
      <c r="AS632" s="145"/>
      <c r="AT632" s="145"/>
      <c r="AU632" s="145"/>
      <c r="AV632" s="145"/>
      <c r="AW632" s="145"/>
      <c r="AX632" s="145"/>
      <c r="AY632" s="145"/>
      <c r="AZ632" s="155">
        <f>G632</f>
        <v>0</v>
      </c>
      <c r="BA632" s="145"/>
      <c r="BB632" s="145"/>
      <c r="BC632" s="145"/>
      <c r="BD632" s="145"/>
      <c r="BE632" s="145"/>
      <c r="BF632" s="145"/>
      <c r="BG632" s="145"/>
      <c r="BH632" s="145"/>
      <c r="BI632" s="145"/>
      <c r="CA632" s="145">
        <v>1</v>
      </c>
      <c r="CB632" s="145">
        <v>7</v>
      </c>
      <c r="CZ632" s="108">
        <v>2</v>
      </c>
    </row>
    <row r="633" spans="1:61" ht="12.75">
      <c r="A633" s="156"/>
      <c r="B633" s="157"/>
      <c r="C633" s="163" t="s">
        <v>531</v>
      </c>
      <c r="D633" s="164"/>
      <c r="E633" s="165">
        <v>0</v>
      </c>
      <c r="F633" s="166"/>
      <c r="G633" s="167"/>
      <c r="H633" s="168"/>
      <c r="I633" s="161"/>
      <c r="J633" s="169"/>
      <c r="K633" s="161"/>
      <c r="M633" s="199">
        <v>4.208333333333333</v>
      </c>
      <c r="O633" s="145"/>
      <c r="Z633" s="145"/>
      <c r="AA633" s="145"/>
      <c r="AB633" s="145"/>
      <c r="AC633" s="145"/>
      <c r="AD633" s="145"/>
      <c r="AE633" s="145"/>
      <c r="AF633" s="145"/>
      <c r="AG633" s="145"/>
      <c r="AH633" s="145"/>
      <c r="AI633" s="145"/>
      <c r="AJ633" s="145"/>
      <c r="AK633" s="145"/>
      <c r="AL633" s="145"/>
      <c r="AM633" s="145"/>
      <c r="AN633" s="145"/>
      <c r="AO633" s="145"/>
      <c r="AP633" s="145"/>
      <c r="AQ633" s="145"/>
      <c r="AR633" s="145"/>
      <c r="AS633" s="145"/>
      <c r="AT633" s="145"/>
      <c r="AU633" s="145"/>
      <c r="AV633" s="145"/>
      <c r="AW633" s="145"/>
      <c r="AX633" s="145"/>
      <c r="AY633" s="145"/>
      <c r="AZ633" s="145"/>
      <c r="BA633" s="145"/>
      <c r="BB633" s="145"/>
      <c r="BC633" s="145"/>
      <c r="BD633" s="170" t="str">
        <f>C632</f>
        <v xml:space="preserve">Penetrace nesavého podkladu podlah adhézní vrstvou </v>
      </c>
      <c r="BE633" s="145"/>
      <c r="BF633" s="145"/>
      <c r="BG633" s="145"/>
      <c r="BH633" s="145"/>
      <c r="BI633" s="145"/>
    </row>
    <row r="634" spans="1:61" ht="12.75">
      <c r="A634" s="156"/>
      <c r="B634" s="157"/>
      <c r="C634" s="163" t="s">
        <v>558</v>
      </c>
      <c r="D634" s="164"/>
      <c r="E634" s="165">
        <v>0</v>
      </c>
      <c r="F634" s="166"/>
      <c r="G634" s="167"/>
      <c r="H634" s="168"/>
      <c r="I634" s="161"/>
      <c r="J634" s="169"/>
      <c r="K634" s="161"/>
      <c r="M634" s="199">
        <v>4.416666666666667</v>
      </c>
      <c r="O634" s="145"/>
      <c r="Z634" s="145"/>
      <c r="AA634" s="145"/>
      <c r="AB634" s="145"/>
      <c r="AC634" s="145"/>
      <c r="AD634" s="145"/>
      <c r="AE634" s="145"/>
      <c r="AF634" s="145"/>
      <c r="AG634" s="145"/>
      <c r="AH634" s="145"/>
      <c r="AI634" s="145"/>
      <c r="AJ634" s="145"/>
      <c r="AK634" s="145"/>
      <c r="AL634" s="145"/>
      <c r="AM634" s="145"/>
      <c r="AN634" s="145"/>
      <c r="AO634" s="145"/>
      <c r="AP634" s="145"/>
      <c r="AQ634" s="145"/>
      <c r="AR634" s="145"/>
      <c r="AS634" s="145"/>
      <c r="AT634" s="145"/>
      <c r="AU634" s="145"/>
      <c r="AV634" s="145"/>
      <c r="AW634" s="145"/>
      <c r="AX634" s="145"/>
      <c r="AY634" s="145"/>
      <c r="AZ634" s="145"/>
      <c r="BA634" s="145"/>
      <c r="BB634" s="145"/>
      <c r="BC634" s="145"/>
      <c r="BD634" s="170" t="str">
        <f>C633</f>
        <v>101:</v>
      </c>
      <c r="BE634" s="145"/>
      <c r="BF634" s="145"/>
      <c r="BG634" s="145"/>
      <c r="BH634" s="145"/>
      <c r="BI634" s="145"/>
    </row>
    <row r="635" spans="1:61" ht="12.75">
      <c r="A635" s="156"/>
      <c r="B635" s="157"/>
      <c r="C635" s="163" t="s">
        <v>559</v>
      </c>
      <c r="D635" s="164"/>
      <c r="E635" s="165">
        <v>13.73</v>
      </c>
      <c r="F635" s="166"/>
      <c r="G635" s="167"/>
      <c r="H635" s="168"/>
      <c r="I635" s="161"/>
      <c r="J635" s="169"/>
      <c r="K635" s="161"/>
      <c r="M635" s="162" t="s">
        <v>559</v>
      </c>
      <c r="O635" s="145"/>
      <c r="Z635" s="145"/>
      <c r="AA635" s="145"/>
      <c r="AB635" s="145"/>
      <c r="AC635" s="145"/>
      <c r="AD635" s="145"/>
      <c r="AE635" s="145"/>
      <c r="AF635" s="145"/>
      <c r="AG635" s="145"/>
      <c r="AH635" s="145"/>
      <c r="AI635" s="145"/>
      <c r="AJ635" s="145"/>
      <c r="AK635" s="145"/>
      <c r="AL635" s="145"/>
      <c r="AM635" s="145"/>
      <c r="AN635" s="145"/>
      <c r="AO635" s="145"/>
      <c r="AP635" s="145"/>
      <c r="AQ635" s="145"/>
      <c r="AR635" s="145"/>
      <c r="AS635" s="145"/>
      <c r="AT635" s="145"/>
      <c r="AU635" s="145"/>
      <c r="AV635" s="145"/>
      <c r="AW635" s="145"/>
      <c r="AX635" s="145"/>
      <c r="AY635" s="145"/>
      <c r="AZ635" s="145"/>
      <c r="BA635" s="145"/>
      <c r="BB635" s="145"/>
      <c r="BC635" s="145"/>
      <c r="BD635" s="170" t="str">
        <f>C634</f>
        <v>106:</v>
      </c>
      <c r="BE635" s="145"/>
      <c r="BF635" s="145"/>
      <c r="BG635" s="145"/>
      <c r="BH635" s="145"/>
      <c r="BI635" s="145"/>
    </row>
    <row r="636" spans="1:61" ht="12.75">
      <c r="A636" s="156"/>
      <c r="B636" s="157"/>
      <c r="C636" s="163" t="s">
        <v>154</v>
      </c>
      <c r="D636" s="164"/>
      <c r="E636" s="165">
        <v>18.57</v>
      </c>
      <c r="F636" s="166"/>
      <c r="G636" s="167"/>
      <c r="H636" s="168"/>
      <c r="I636" s="161"/>
      <c r="J636" s="169"/>
      <c r="K636" s="161"/>
      <c r="M636" s="162" t="s">
        <v>154</v>
      </c>
      <c r="O636" s="145"/>
      <c r="Z636" s="145"/>
      <c r="AA636" s="145"/>
      <c r="AB636" s="145"/>
      <c r="AC636" s="145"/>
      <c r="AD636" s="145"/>
      <c r="AE636" s="145"/>
      <c r="AF636" s="145"/>
      <c r="AG636" s="145"/>
      <c r="AH636" s="145"/>
      <c r="AI636" s="145"/>
      <c r="AJ636" s="145"/>
      <c r="AK636" s="145"/>
      <c r="AL636" s="145"/>
      <c r="AM636" s="145"/>
      <c r="AN636" s="145"/>
      <c r="AO636" s="145"/>
      <c r="AP636" s="145"/>
      <c r="AQ636" s="145"/>
      <c r="AR636" s="145"/>
      <c r="AS636" s="145"/>
      <c r="AT636" s="145"/>
      <c r="AU636" s="145"/>
      <c r="AV636" s="145"/>
      <c r="AW636" s="145"/>
      <c r="AX636" s="145"/>
      <c r="AY636" s="145"/>
      <c r="AZ636" s="145"/>
      <c r="BA636" s="145"/>
      <c r="BB636" s="145"/>
      <c r="BC636" s="145"/>
      <c r="BD636" s="170" t="str">
        <f>C635</f>
        <v>107:13,73</v>
      </c>
      <c r="BE636" s="145"/>
      <c r="BF636" s="145"/>
      <c r="BG636" s="145"/>
      <c r="BH636" s="145"/>
      <c r="BI636" s="145"/>
    </row>
    <row r="637" spans="1:61" ht="12.75">
      <c r="A637" s="156"/>
      <c r="B637" s="157"/>
      <c r="C637" s="163" t="s">
        <v>560</v>
      </c>
      <c r="D637" s="164"/>
      <c r="E637" s="165">
        <v>6.36</v>
      </c>
      <c r="F637" s="166"/>
      <c r="G637" s="167"/>
      <c r="H637" s="168"/>
      <c r="I637" s="161"/>
      <c r="J637" s="169"/>
      <c r="K637" s="161"/>
      <c r="M637" s="162" t="s">
        <v>560</v>
      </c>
      <c r="O637" s="145"/>
      <c r="Z637" s="145"/>
      <c r="AA637" s="145"/>
      <c r="AB637" s="145"/>
      <c r="AC637" s="145"/>
      <c r="AD637" s="145"/>
      <c r="AE637" s="145"/>
      <c r="AF637" s="145"/>
      <c r="AG637" s="145"/>
      <c r="AH637" s="145"/>
      <c r="AI637" s="145"/>
      <c r="AJ637" s="145"/>
      <c r="AK637" s="145"/>
      <c r="AL637" s="145"/>
      <c r="AM637" s="145"/>
      <c r="AN637" s="145"/>
      <c r="AO637" s="145"/>
      <c r="AP637" s="145"/>
      <c r="AQ637" s="145"/>
      <c r="AR637" s="145"/>
      <c r="AS637" s="145"/>
      <c r="AT637" s="145"/>
      <c r="AU637" s="145"/>
      <c r="AV637" s="145"/>
      <c r="AW637" s="145"/>
      <c r="AX637" s="145"/>
      <c r="AY637" s="145"/>
      <c r="AZ637" s="145"/>
      <c r="BA637" s="145"/>
      <c r="BB637" s="145"/>
      <c r="BC637" s="145"/>
      <c r="BD637" s="170" t="str">
        <f>C636</f>
        <v>109:18,57</v>
      </c>
      <c r="BE637" s="145"/>
      <c r="BF637" s="145"/>
      <c r="BG637" s="145"/>
      <c r="BH637" s="145"/>
      <c r="BI637" s="145"/>
    </row>
    <row r="638" spans="1:61" ht="12.75">
      <c r="A638" s="156"/>
      <c r="B638" s="157"/>
      <c r="C638" s="163" t="s">
        <v>561</v>
      </c>
      <c r="D638" s="164"/>
      <c r="E638" s="165">
        <v>0</v>
      </c>
      <c r="F638" s="166"/>
      <c r="G638" s="167"/>
      <c r="H638" s="168"/>
      <c r="I638" s="161"/>
      <c r="J638" s="169"/>
      <c r="K638" s="161"/>
      <c r="M638" s="199">
        <v>8.5</v>
      </c>
      <c r="O638" s="145"/>
      <c r="Z638" s="145"/>
      <c r="AA638" s="145"/>
      <c r="AB638" s="145"/>
      <c r="AC638" s="145"/>
      <c r="AD638" s="145"/>
      <c r="AE638" s="145"/>
      <c r="AF638" s="145"/>
      <c r="AG638" s="145"/>
      <c r="AH638" s="145"/>
      <c r="AI638" s="145"/>
      <c r="AJ638" s="145"/>
      <c r="AK638" s="145"/>
      <c r="AL638" s="145"/>
      <c r="AM638" s="145"/>
      <c r="AN638" s="145"/>
      <c r="AO638" s="145"/>
      <c r="AP638" s="145"/>
      <c r="AQ638" s="145"/>
      <c r="AR638" s="145"/>
      <c r="AS638" s="145"/>
      <c r="AT638" s="145"/>
      <c r="AU638" s="145"/>
      <c r="AV638" s="145"/>
      <c r="AW638" s="145"/>
      <c r="AX638" s="145"/>
      <c r="AY638" s="145"/>
      <c r="AZ638" s="145"/>
      <c r="BA638" s="145"/>
      <c r="BB638" s="145"/>
      <c r="BC638" s="145"/>
      <c r="BD638" s="170" t="str">
        <f>C637</f>
        <v>114:6,36</v>
      </c>
      <c r="BE638" s="145"/>
      <c r="BF638" s="145"/>
      <c r="BG638" s="145"/>
      <c r="BH638" s="145"/>
      <c r="BI638" s="145"/>
    </row>
    <row r="639" spans="1:61" ht="12.75">
      <c r="A639" s="156"/>
      <c r="B639" s="157"/>
      <c r="C639" s="163" t="s">
        <v>532</v>
      </c>
      <c r="D639" s="164"/>
      <c r="E639" s="165">
        <v>0</v>
      </c>
      <c r="F639" s="166"/>
      <c r="G639" s="167"/>
      <c r="H639" s="168"/>
      <c r="I639" s="161"/>
      <c r="J639" s="169"/>
      <c r="K639" s="161"/>
      <c r="M639" s="199">
        <v>8.708333333333334</v>
      </c>
      <c r="O639" s="145"/>
      <c r="Z639" s="145"/>
      <c r="AA639" s="145"/>
      <c r="AB639" s="145"/>
      <c r="AC639" s="145"/>
      <c r="AD639" s="145"/>
      <c r="AE639" s="145"/>
      <c r="AF639" s="145"/>
      <c r="AG639" s="145"/>
      <c r="AH639" s="145"/>
      <c r="AI639" s="145"/>
      <c r="AJ639" s="145"/>
      <c r="AK639" s="145"/>
      <c r="AL639" s="145"/>
      <c r="AM639" s="145"/>
      <c r="AN639" s="145"/>
      <c r="AO639" s="145"/>
      <c r="AP639" s="145"/>
      <c r="AQ639" s="145"/>
      <c r="AR639" s="145"/>
      <c r="AS639" s="145"/>
      <c r="AT639" s="145"/>
      <c r="AU639" s="145"/>
      <c r="AV639" s="145"/>
      <c r="AW639" s="145"/>
      <c r="AX639" s="145"/>
      <c r="AY639" s="145"/>
      <c r="AZ639" s="145"/>
      <c r="BA639" s="145"/>
      <c r="BB639" s="145"/>
      <c r="BC639" s="145"/>
      <c r="BD639" s="170" t="str">
        <f>C638</f>
        <v>204:</v>
      </c>
      <c r="BE639" s="145"/>
      <c r="BF639" s="145"/>
      <c r="BG639" s="145"/>
      <c r="BH639" s="145"/>
      <c r="BI639" s="145"/>
    </row>
    <row r="640" spans="1:61" ht="12.75">
      <c r="A640" s="156"/>
      <c r="B640" s="157"/>
      <c r="C640" s="163" t="s">
        <v>562</v>
      </c>
      <c r="D640" s="164"/>
      <c r="E640" s="165">
        <v>20.82</v>
      </c>
      <c r="F640" s="166"/>
      <c r="G640" s="167"/>
      <c r="H640" s="168"/>
      <c r="I640" s="161"/>
      <c r="J640" s="169"/>
      <c r="K640" s="161"/>
      <c r="M640" s="162" t="s">
        <v>562</v>
      </c>
      <c r="O640" s="145"/>
      <c r="Z640" s="145"/>
      <c r="AA640" s="145"/>
      <c r="AB640" s="145"/>
      <c r="AC640" s="145"/>
      <c r="AD640" s="145"/>
      <c r="AE640" s="145"/>
      <c r="AF640" s="145"/>
      <c r="AG640" s="145"/>
      <c r="AH640" s="145"/>
      <c r="AI640" s="145"/>
      <c r="AJ640" s="145"/>
      <c r="AK640" s="145"/>
      <c r="AL640" s="145"/>
      <c r="AM640" s="145"/>
      <c r="AN640" s="145"/>
      <c r="AO640" s="145"/>
      <c r="AP640" s="145"/>
      <c r="AQ640" s="145"/>
      <c r="AR640" s="145"/>
      <c r="AS640" s="145"/>
      <c r="AT640" s="145"/>
      <c r="AU640" s="145"/>
      <c r="AV640" s="145"/>
      <c r="AW640" s="145"/>
      <c r="AX640" s="145"/>
      <c r="AY640" s="145"/>
      <c r="AZ640" s="145"/>
      <c r="BA640" s="145"/>
      <c r="BB640" s="145"/>
      <c r="BC640" s="145"/>
      <c r="BD640" s="170" t="str">
        <f>C639</f>
        <v>209:</v>
      </c>
      <c r="BE640" s="145"/>
      <c r="BF640" s="145"/>
      <c r="BG640" s="145"/>
      <c r="BH640" s="145"/>
      <c r="BI640" s="145"/>
    </row>
    <row r="641" spans="1:61" ht="12.75">
      <c r="A641" s="156"/>
      <c r="B641" s="157"/>
      <c r="C641" s="163" t="s">
        <v>156</v>
      </c>
      <c r="D641" s="164"/>
      <c r="E641" s="165">
        <v>15.26</v>
      </c>
      <c r="F641" s="166"/>
      <c r="G641" s="167"/>
      <c r="H641" s="168"/>
      <c r="I641" s="161"/>
      <c r="J641" s="169"/>
      <c r="K641" s="161"/>
      <c r="M641" s="162" t="s">
        <v>156</v>
      </c>
      <c r="O641" s="145"/>
      <c r="Z641" s="145"/>
      <c r="AA641" s="145"/>
      <c r="AB641" s="145"/>
      <c r="AC641" s="145"/>
      <c r="AD641" s="145"/>
      <c r="AE641" s="145"/>
      <c r="AF641" s="145"/>
      <c r="AG641" s="145"/>
      <c r="AH641" s="145"/>
      <c r="AI641" s="145"/>
      <c r="AJ641" s="145"/>
      <c r="AK641" s="145"/>
      <c r="AL641" s="145"/>
      <c r="AM641" s="145"/>
      <c r="AN641" s="145"/>
      <c r="AO641" s="145"/>
      <c r="AP641" s="145"/>
      <c r="AQ641" s="145"/>
      <c r="AR641" s="145"/>
      <c r="AS641" s="145"/>
      <c r="AT641" s="145"/>
      <c r="AU641" s="145"/>
      <c r="AV641" s="145"/>
      <c r="AW641" s="145"/>
      <c r="AX641" s="145"/>
      <c r="AY641" s="145"/>
      <c r="AZ641" s="145"/>
      <c r="BA641" s="145"/>
      <c r="BB641" s="145"/>
      <c r="BC641" s="145"/>
      <c r="BD641" s="170" t="str">
        <f>C640</f>
        <v>305:20,82</v>
      </c>
      <c r="BE641" s="145"/>
      <c r="BF641" s="145"/>
      <c r="BG641" s="145"/>
      <c r="BH641" s="145"/>
      <c r="BI641" s="145"/>
    </row>
    <row r="642" spans="1:61" ht="12.75">
      <c r="A642" s="156"/>
      <c r="B642" s="157"/>
      <c r="C642" s="163" t="s">
        <v>132</v>
      </c>
      <c r="D642" s="164"/>
      <c r="E642" s="165">
        <v>19.45</v>
      </c>
      <c r="F642" s="166"/>
      <c r="G642" s="167"/>
      <c r="H642" s="168"/>
      <c r="I642" s="161"/>
      <c r="J642" s="169"/>
      <c r="K642" s="161"/>
      <c r="M642" s="162" t="s">
        <v>132</v>
      </c>
      <c r="O642" s="145"/>
      <c r="Z642" s="145"/>
      <c r="AA642" s="145"/>
      <c r="AB642" s="145"/>
      <c r="AC642" s="145"/>
      <c r="AD642" s="145"/>
      <c r="AE642" s="145"/>
      <c r="AF642" s="145"/>
      <c r="AG642" s="145"/>
      <c r="AH642" s="145"/>
      <c r="AI642" s="145"/>
      <c r="AJ642" s="145"/>
      <c r="AK642" s="145"/>
      <c r="AL642" s="145"/>
      <c r="AM642" s="145"/>
      <c r="AN642" s="145"/>
      <c r="AO642" s="145"/>
      <c r="AP642" s="145"/>
      <c r="AQ642" s="145"/>
      <c r="AR642" s="145"/>
      <c r="AS642" s="145"/>
      <c r="AT642" s="145"/>
      <c r="AU642" s="145"/>
      <c r="AV642" s="145"/>
      <c r="AW642" s="145"/>
      <c r="AX642" s="145"/>
      <c r="AY642" s="145"/>
      <c r="AZ642" s="145"/>
      <c r="BA642" s="145"/>
      <c r="BB642" s="145"/>
      <c r="BC642" s="145"/>
      <c r="BD642" s="170" t="str">
        <f>C641</f>
        <v>306:15,26</v>
      </c>
      <c r="BE642" s="145"/>
      <c r="BF642" s="145"/>
      <c r="BG642" s="145"/>
      <c r="BH642" s="145"/>
      <c r="BI642" s="145"/>
    </row>
    <row r="643" spans="1:61" ht="12.75">
      <c r="A643" s="156"/>
      <c r="B643" s="157"/>
      <c r="C643" s="163" t="s">
        <v>563</v>
      </c>
      <c r="D643" s="164"/>
      <c r="E643" s="165">
        <v>3.57</v>
      </c>
      <c r="F643" s="166"/>
      <c r="G643" s="167"/>
      <c r="H643" s="168"/>
      <c r="I643" s="161"/>
      <c r="J643" s="169"/>
      <c r="K643" s="161"/>
      <c r="M643" s="162" t="s">
        <v>563</v>
      </c>
      <c r="O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5"/>
      <c r="AY643" s="145"/>
      <c r="AZ643" s="145"/>
      <c r="BA643" s="145"/>
      <c r="BB643" s="145"/>
      <c r="BC643" s="145"/>
      <c r="BD643" s="170" t="str">
        <f>C642</f>
        <v>401:19,45</v>
      </c>
      <c r="BE643" s="145"/>
      <c r="BF643" s="145"/>
      <c r="BG643" s="145"/>
      <c r="BH643" s="145"/>
      <c r="BI643" s="145"/>
    </row>
    <row r="644" spans="1:61" ht="12.75">
      <c r="A644" s="156"/>
      <c r="B644" s="157"/>
      <c r="C644" s="163" t="s">
        <v>133</v>
      </c>
      <c r="D644" s="164"/>
      <c r="E644" s="165">
        <v>2.14</v>
      </c>
      <c r="F644" s="166"/>
      <c r="G644" s="167"/>
      <c r="H644" s="168"/>
      <c r="I644" s="161"/>
      <c r="J644" s="169"/>
      <c r="K644" s="161"/>
      <c r="M644" s="162" t="s">
        <v>133</v>
      </c>
      <c r="O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5"/>
      <c r="AY644" s="145"/>
      <c r="AZ644" s="145"/>
      <c r="BA644" s="145"/>
      <c r="BB644" s="145"/>
      <c r="BC644" s="145"/>
      <c r="BD644" s="170" t="str">
        <f>C643</f>
        <v>411:3,57</v>
      </c>
      <c r="BE644" s="145"/>
      <c r="BF644" s="145"/>
      <c r="BG644" s="145"/>
      <c r="BH644" s="145"/>
      <c r="BI644" s="145"/>
    </row>
    <row r="645" spans="1:61" ht="12.75">
      <c r="A645" s="156"/>
      <c r="B645" s="157"/>
      <c r="C645" s="163" t="s">
        <v>134</v>
      </c>
      <c r="D645" s="164"/>
      <c r="E645" s="165">
        <v>2.53</v>
      </c>
      <c r="F645" s="166"/>
      <c r="G645" s="167"/>
      <c r="H645" s="168"/>
      <c r="I645" s="161"/>
      <c r="J645" s="169"/>
      <c r="K645" s="161"/>
      <c r="M645" s="162" t="s">
        <v>134</v>
      </c>
      <c r="O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5"/>
      <c r="AY645" s="145"/>
      <c r="AZ645" s="145"/>
      <c r="BA645" s="145"/>
      <c r="BB645" s="145"/>
      <c r="BC645" s="145"/>
      <c r="BD645" s="170" t="str">
        <f>C644</f>
        <v>412:2,14</v>
      </c>
      <c r="BE645" s="145"/>
      <c r="BF645" s="145"/>
      <c r="BG645" s="145"/>
      <c r="BH645" s="145"/>
      <c r="BI645" s="145"/>
    </row>
    <row r="646" spans="1:61" ht="12.75">
      <c r="A646" s="156"/>
      <c r="B646" s="157"/>
      <c r="C646" s="163" t="s">
        <v>537</v>
      </c>
      <c r="D646" s="164"/>
      <c r="E646" s="165">
        <v>48.34</v>
      </c>
      <c r="F646" s="166"/>
      <c r="G646" s="167"/>
      <c r="H646" s="168"/>
      <c r="I646" s="161"/>
      <c r="J646" s="169"/>
      <c r="K646" s="161"/>
      <c r="M646" s="162" t="s">
        <v>537</v>
      </c>
      <c r="O646" s="145"/>
      <c r="Z646" s="145"/>
      <c r="AA646" s="145"/>
      <c r="AB646" s="145"/>
      <c r="AC646" s="145"/>
      <c r="AD646" s="145"/>
      <c r="AE646" s="145"/>
      <c r="AF646" s="145"/>
      <c r="AG646" s="145"/>
      <c r="AH646" s="145"/>
      <c r="AI646" s="145"/>
      <c r="AJ646" s="145"/>
      <c r="AK646" s="145"/>
      <c r="AL646" s="145"/>
      <c r="AM646" s="145"/>
      <c r="AN646" s="145"/>
      <c r="AO646" s="145"/>
      <c r="AP646" s="145"/>
      <c r="AQ646" s="145"/>
      <c r="AR646" s="145"/>
      <c r="AS646" s="145"/>
      <c r="AT646" s="145"/>
      <c r="AU646" s="145"/>
      <c r="AV646" s="145"/>
      <c r="AW646" s="145"/>
      <c r="AX646" s="145"/>
      <c r="AY646" s="145"/>
      <c r="AZ646" s="145"/>
      <c r="BA646" s="145"/>
      <c r="BB646" s="145"/>
      <c r="BC646" s="145"/>
      <c r="BD646" s="170" t="str">
        <f>C645</f>
        <v>413:2,53</v>
      </c>
      <c r="BE646" s="145"/>
      <c r="BF646" s="145"/>
      <c r="BG646" s="145"/>
      <c r="BH646" s="145"/>
      <c r="BI646" s="145"/>
    </row>
    <row r="647" spans="1:61" ht="12.75">
      <c r="A647" s="156"/>
      <c r="B647" s="157"/>
      <c r="C647" s="163" t="s">
        <v>538</v>
      </c>
      <c r="D647" s="164"/>
      <c r="E647" s="165">
        <v>15.65</v>
      </c>
      <c r="F647" s="166"/>
      <c r="G647" s="167"/>
      <c r="H647" s="168"/>
      <c r="I647" s="161"/>
      <c r="J647" s="169"/>
      <c r="K647" s="161"/>
      <c r="M647" s="162" t="s">
        <v>538</v>
      </c>
      <c r="O647" s="145"/>
      <c r="Z647" s="145"/>
      <c r="AA647" s="145"/>
      <c r="AB647" s="145"/>
      <c r="AC647" s="145"/>
      <c r="AD647" s="145"/>
      <c r="AE647" s="145"/>
      <c r="AF647" s="145"/>
      <c r="AG647" s="145"/>
      <c r="AH647" s="145"/>
      <c r="AI647" s="145"/>
      <c r="AJ647" s="145"/>
      <c r="AK647" s="145"/>
      <c r="AL647" s="145"/>
      <c r="AM647" s="145"/>
      <c r="AN647" s="145"/>
      <c r="AO647" s="145"/>
      <c r="AP647" s="145"/>
      <c r="AQ647" s="145"/>
      <c r="AR647" s="145"/>
      <c r="AS647" s="145"/>
      <c r="AT647" s="145"/>
      <c r="AU647" s="145"/>
      <c r="AV647" s="145"/>
      <c r="AW647" s="145"/>
      <c r="AX647" s="145"/>
      <c r="AY647" s="145"/>
      <c r="AZ647" s="145"/>
      <c r="BA647" s="145"/>
      <c r="BB647" s="145"/>
      <c r="BC647" s="145"/>
      <c r="BD647" s="170" t="str">
        <f>C646</f>
        <v>101:48,34</v>
      </c>
      <c r="BE647" s="145"/>
      <c r="BF647" s="145"/>
      <c r="BG647" s="145"/>
      <c r="BH647" s="145"/>
      <c r="BI647" s="145"/>
    </row>
    <row r="648" spans="1:61" ht="12.75">
      <c r="A648" s="156"/>
      <c r="B648" s="157"/>
      <c r="C648" s="163" t="s">
        <v>571</v>
      </c>
      <c r="D648" s="164"/>
      <c r="E648" s="165">
        <v>19.81</v>
      </c>
      <c r="F648" s="166"/>
      <c r="G648" s="167"/>
      <c r="H648" s="168"/>
      <c r="I648" s="161"/>
      <c r="J648" s="169"/>
      <c r="K648" s="161"/>
      <c r="M648" s="162" t="s">
        <v>571</v>
      </c>
      <c r="O648" s="145"/>
      <c r="Z648" s="145"/>
      <c r="AA648" s="145"/>
      <c r="AB648" s="145"/>
      <c r="AC648" s="145"/>
      <c r="AD648" s="145"/>
      <c r="AE648" s="145"/>
      <c r="AF648" s="145"/>
      <c r="AG648" s="145"/>
      <c r="AH648" s="145"/>
      <c r="AI648" s="145"/>
      <c r="AJ648" s="145"/>
      <c r="AK648" s="145"/>
      <c r="AL648" s="145"/>
      <c r="AM648" s="145"/>
      <c r="AN648" s="145"/>
      <c r="AO648" s="145"/>
      <c r="AP648" s="145"/>
      <c r="AQ648" s="145"/>
      <c r="AR648" s="145"/>
      <c r="AS648" s="145"/>
      <c r="AT648" s="145"/>
      <c r="AU648" s="145"/>
      <c r="AV648" s="145"/>
      <c r="AW648" s="145"/>
      <c r="AX648" s="145"/>
      <c r="AY648" s="145"/>
      <c r="AZ648" s="145"/>
      <c r="BA648" s="145"/>
      <c r="BB648" s="145"/>
      <c r="BC648" s="145"/>
      <c r="BD648" s="170" t="str">
        <f>C647</f>
        <v>106:15,65</v>
      </c>
      <c r="BE648" s="145"/>
      <c r="BF648" s="145"/>
      <c r="BG648" s="145"/>
      <c r="BH648" s="145"/>
      <c r="BI648" s="145"/>
    </row>
    <row r="649" spans="1:61" ht="12.75">
      <c r="A649" s="156"/>
      <c r="B649" s="157"/>
      <c r="C649" s="163" t="s">
        <v>155</v>
      </c>
      <c r="D649" s="164"/>
      <c r="E649" s="165">
        <v>14.34</v>
      </c>
      <c r="F649" s="166"/>
      <c r="G649" s="167"/>
      <c r="H649" s="168"/>
      <c r="I649" s="161"/>
      <c r="J649" s="169"/>
      <c r="K649" s="161"/>
      <c r="M649" s="162" t="s">
        <v>155</v>
      </c>
      <c r="O649" s="145"/>
      <c r="Z649" s="145"/>
      <c r="AA649" s="145"/>
      <c r="AB649" s="145"/>
      <c r="AC649" s="145"/>
      <c r="AD649" s="145"/>
      <c r="AE649" s="145"/>
      <c r="AF649" s="145"/>
      <c r="AG649" s="145"/>
      <c r="AH649" s="145"/>
      <c r="AI649" s="145"/>
      <c r="AJ649" s="145"/>
      <c r="AK649" s="145"/>
      <c r="AL649" s="145"/>
      <c r="AM649" s="145"/>
      <c r="AN649" s="145"/>
      <c r="AO649" s="145"/>
      <c r="AP649" s="145"/>
      <c r="AQ649" s="145"/>
      <c r="AR649" s="145"/>
      <c r="AS649" s="145"/>
      <c r="AT649" s="145"/>
      <c r="AU649" s="145"/>
      <c r="AV649" s="145"/>
      <c r="AW649" s="145"/>
      <c r="AX649" s="145"/>
      <c r="AY649" s="145"/>
      <c r="AZ649" s="145"/>
      <c r="BA649" s="145"/>
      <c r="BB649" s="145"/>
      <c r="BC649" s="145"/>
      <c r="BD649" s="170" t="str">
        <f>C648</f>
        <v>204:19,81</v>
      </c>
      <c r="BE649" s="145"/>
      <c r="BF649" s="145"/>
      <c r="BG649" s="145"/>
      <c r="BH649" s="145"/>
      <c r="BI649" s="145"/>
    </row>
    <row r="650" spans="1:104" ht="22.5">
      <c r="A650" s="146">
        <v>91</v>
      </c>
      <c r="B650" s="147" t="s">
        <v>578</v>
      </c>
      <c r="C650" s="148" t="s">
        <v>579</v>
      </c>
      <c r="D650" s="149" t="s">
        <v>50</v>
      </c>
      <c r="E650" s="150">
        <v>200.57</v>
      </c>
      <c r="F650" s="151">
        <v>0</v>
      </c>
      <c r="G650" s="152">
        <f>E650*F650</f>
        <v>0</v>
      </c>
      <c r="H650" s="153">
        <v>0.0022</v>
      </c>
      <c r="I650" s="154">
        <f>E650*H650</f>
        <v>0.44125400000000004</v>
      </c>
      <c r="J650" s="153">
        <v>0</v>
      </c>
      <c r="K650" s="154">
        <f>E650*J650</f>
        <v>0</v>
      </c>
      <c r="O650" s="145"/>
      <c r="Z650" s="145"/>
      <c r="AA650" s="145">
        <v>1</v>
      </c>
      <c r="AB650" s="145">
        <v>7</v>
      </c>
      <c r="AC650" s="145">
        <v>7</v>
      </c>
      <c r="AD650" s="145"/>
      <c r="AE650" s="145"/>
      <c r="AF650" s="145"/>
      <c r="AG650" s="145"/>
      <c r="AH650" s="145"/>
      <c r="AI650" s="145"/>
      <c r="AJ650" s="145"/>
      <c r="AK650" s="145"/>
      <c r="AL650" s="145"/>
      <c r="AM650" s="145"/>
      <c r="AN650" s="145"/>
      <c r="AO650" s="145"/>
      <c r="AP650" s="145"/>
      <c r="AQ650" s="145"/>
      <c r="AR650" s="145"/>
      <c r="AS650" s="145"/>
      <c r="AT650" s="145"/>
      <c r="AU650" s="145"/>
      <c r="AV650" s="145"/>
      <c r="AW650" s="145"/>
      <c r="AX650" s="145"/>
      <c r="AY650" s="145"/>
      <c r="AZ650" s="155">
        <f>G650</f>
        <v>0</v>
      </c>
      <c r="BA650" s="145"/>
      <c r="BB650" s="145"/>
      <c r="BC650" s="145"/>
      <c r="BD650" s="145"/>
      <c r="BE650" s="145"/>
      <c r="BF650" s="145"/>
      <c r="BG650" s="145"/>
      <c r="BH650" s="145"/>
      <c r="BI650" s="145"/>
      <c r="CA650" s="145">
        <v>1</v>
      </c>
      <c r="CB650" s="145">
        <v>7</v>
      </c>
      <c r="CZ650" s="108">
        <v>2</v>
      </c>
    </row>
    <row r="651" spans="1:61" ht="12.75">
      <c r="A651" s="156"/>
      <c r="B651" s="157"/>
      <c r="C651" s="158" t="s">
        <v>580</v>
      </c>
      <c r="D651" s="159"/>
      <c r="E651" s="159"/>
      <c r="F651" s="159"/>
      <c r="G651" s="160"/>
      <c r="I651" s="161"/>
      <c r="K651" s="161"/>
      <c r="L651" s="162" t="s">
        <v>580</v>
      </c>
      <c r="O651" s="145"/>
      <c r="Z651" s="145"/>
      <c r="AA651" s="145"/>
      <c r="AB651" s="145"/>
      <c r="AC651" s="145"/>
      <c r="AD651" s="145"/>
      <c r="AE651" s="145"/>
      <c r="AF651" s="145"/>
      <c r="AG651" s="145"/>
      <c r="AH651" s="145"/>
      <c r="AI651" s="145"/>
      <c r="AJ651" s="145"/>
      <c r="AK651" s="145"/>
      <c r="AL651" s="145"/>
      <c r="AM651" s="145"/>
      <c r="AN651" s="145"/>
      <c r="AO651" s="145"/>
      <c r="AP651" s="145"/>
      <c r="AQ651" s="145"/>
      <c r="AR651" s="145"/>
      <c r="AS651" s="145"/>
      <c r="AT651" s="145"/>
      <c r="AU651" s="145"/>
      <c r="AV651" s="145"/>
      <c r="AW651" s="145"/>
      <c r="AX651" s="145"/>
      <c r="AY651" s="145"/>
      <c r="AZ651" s="145"/>
      <c r="BA651" s="145"/>
      <c r="BB651" s="145"/>
      <c r="BC651" s="145"/>
      <c r="BD651" s="145"/>
      <c r="BE651" s="145"/>
      <c r="BF651" s="145"/>
      <c r="BG651" s="145"/>
      <c r="BH651" s="145"/>
      <c r="BI651" s="145"/>
    </row>
    <row r="652" spans="1:61" ht="25.5">
      <c r="A652" s="156"/>
      <c r="B652" s="157"/>
      <c r="C652" s="163" t="s">
        <v>531</v>
      </c>
      <c r="D652" s="164"/>
      <c r="E652" s="165">
        <v>0</v>
      </c>
      <c r="F652" s="166"/>
      <c r="G652" s="167"/>
      <c r="H652" s="168"/>
      <c r="I652" s="161"/>
      <c r="J652" s="169"/>
      <c r="K652" s="161"/>
      <c r="M652" s="199">
        <v>4.208333333333333</v>
      </c>
      <c r="O652" s="145"/>
      <c r="Z652" s="145"/>
      <c r="AA652" s="145"/>
      <c r="AB652" s="145"/>
      <c r="AC652" s="145"/>
      <c r="AD652" s="145"/>
      <c r="AE652" s="145"/>
      <c r="AF652" s="145"/>
      <c r="AG652" s="145"/>
      <c r="AH652" s="145"/>
      <c r="AI652" s="145"/>
      <c r="AJ652" s="145"/>
      <c r="AK652" s="145"/>
      <c r="AL652" s="145"/>
      <c r="AM652" s="145"/>
      <c r="AN652" s="145"/>
      <c r="AO652" s="145"/>
      <c r="AP652" s="145"/>
      <c r="AQ652" s="145"/>
      <c r="AR652" s="145"/>
      <c r="AS652" s="145"/>
      <c r="AT652" s="145"/>
      <c r="AU652" s="145"/>
      <c r="AV652" s="145"/>
      <c r="AW652" s="145"/>
      <c r="AX652" s="145"/>
      <c r="AY652" s="145"/>
      <c r="AZ652" s="145"/>
      <c r="BA652" s="145"/>
      <c r="BB652" s="145"/>
      <c r="BC652" s="145"/>
      <c r="BD652" s="170" t="str">
        <f>C651</f>
        <v>Stávající betonová mazanina s drobnými vysprávkami+ NOVÁ STĚRKA POD DLAŽBU A NÁTĚR</v>
      </c>
      <c r="BE652" s="145"/>
      <c r="BF652" s="145"/>
      <c r="BG652" s="145"/>
      <c r="BH652" s="145"/>
      <c r="BI652" s="145"/>
    </row>
    <row r="653" spans="1:61" ht="12.75">
      <c r="A653" s="156"/>
      <c r="B653" s="157"/>
      <c r="C653" s="163" t="s">
        <v>558</v>
      </c>
      <c r="D653" s="164"/>
      <c r="E653" s="165">
        <v>0</v>
      </c>
      <c r="F653" s="166"/>
      <c r="G653" s="167"/>
      <c r="H653" s="168"/>
      <c r="I653" s="161"/>
      <c r="J653" s="169"/>
      <c r="K653" s="161"/>
      <c r="M653" s="199">
        <v>4.416666666666667</v>
      </c>
      <c r="O653" s="145"/>
      <c r="Z653" s="145"/>
      <c r="AA653" s="145"/>
      <c r="AB653" s="145"/>
      <c r="AC653" s="145"/>
      <c r="AD653" s="145"/>
      <c r="AE653" s="145"/>
      <c r="AF653" s="145"/>
      <c r="AG653" s="145"/>
      <c r="AH653" s="145"/>
      <c r="AI653" s="145"/>
      <c r="AJ653" s="145"/>
      <c r="AK653" s="145"/>
      <c r="AL653" s="145"/>
      <c r="AM653" s="145"/>
      <c r="AN653" s="145"/>
      <c r="AO653" s="145"/>
      <c r="AP653" s="145"/>
      <c r="AQ653" s="145"/>
      <c r="AR653" s="145"/>
      <c r="AS653" s="145"/>
      <c r="AT653" s="145"/>
      <c r="AU653" s="145"/>
      <c r="AV653" s="145"/>
      <c r="AW653" s="145"/>
      <c r="AX653" s="145"/>
      <c r="AY653" s="145"/>
      <c r="AZ653" s="145"/>
      <c r="BA653" s="145"/>
      <c r="BB653" s="145"/>
      <c r="BC653" s="145"/>
      <c r="BD653" s="170" t="str">
        <f>C652</f>
        <v>101:</v>
      </c>
      <c r="BE653" s="145"/>
      <c r="BF653" s="145"/>
      <c r="BG653" s="145"/>
      <c r="BH653" s="145"/>
      <c r="BI653" s="145"/>
    </row>
    <row r="654" spans="1:61" ht="12.75">
      <c r="A654" s="156"/>
      <c r="B654" s="157"/>
      <c r="C654" s="163" t="s">
        <v>559</v>
      </c>
      <c r="D654" s="164"/>
      <c r="E654" s="165">
        <v>13.73</v>
      </c>
      <c r="F654" s="166"/>
      <c r="G654" s="167"/>
      <c r="H654" s="168"/>
      <c r="I654" s="161"/>
      <c r="J654" s="169"/>
      <c r="K654" s="161"/>
      <c r="M654" s="162" t="s">
        <v>559</v>
      </c>
      <c r="O654" s="145"/>
      <c r="Z654" s="145"/>
      <c r="AA654" s="145"/>
      <c r="AB654" s="145"/>
      <c r="AC654" s="145"/>
      <c r="AD654" s="145"/>
      <c r="AE654" s="145"/>
      <c r="AF654" s="145"/>
      <c r="AG654" s="145"/>
      <c r="AH654" s="145"/>
      <c r="AI654" s="145"/>
      <c r="AJ654" s="145"/>
      <c r="AK654" s="145"/>
      <c r="AL654" s="145"/>
      <c r="AM654" s="145"/>
      <c r="AN654" s="145"/>
      <c r="AO654" s="145"/>
      <c r="AP654" s="145"/>
      <c r="AQ654" s="145"/>
      <c r="AR654" s="145"/>
      <c r="AS654" s="145"/>
      <c r="AT654" s="145"/>
      <c r="AU654" s="145"/>
      <c r="AV654" s="145"/>
      <c r="AW654" s="145"/>
      <c r="AX654" s="145"/>
      <c r="AY654" s="145"/>
      <c r="AZ654" s="145"/>
      <c r="BA654" s="145"/>
      <c r="BB654" s="145"/>
      <c r="BC654" s="145"/>
      <c r="BD654" s="170" t="str">
        <f>C653</f>
        <v>106:</v>
      </c>
      <c r="BE654" s="145"/>
      <c r="BF654" s="145"/>
      <c r="BG654" s="145"/>
      <c r="BH654" s="145"/>
      <c r="BI654" s="145"/>
    </row>
    <row r="655" spans="1:61" ht="12.75">
      <c r="A655" s="156"/>
      <c r="B655" s="157"/>
      <c r="C655" s="163" t="s">
        <v>154</v>
      </c>
      <c r="D655" s="164"/>
      <c r="E655" s="165">
        <v>18.57</v>
      </c>
      <c r="F655" s="166"/>
      <c r="G655" s="167"/>
      <c r="H655" s="168"/>
      <c r="I655" s="161"/>
      <c r="J655" s="169"/>
      <c r="K655" s="161"/>
      <c r="M655" s="162" t="s">
        <v>154</v>
      </c>
      <c r="O655" s="145"/>
      <c r="Z655" s="145"/>
      <c r="AA655" s="145"/>
      <c r="AB655" s="145"/>
      <c r="AC655" s="145"/>
      <c r="AD655" s="145"/>
      <c r="AE655" s="145"/>
      <c r="AF655" s="145"/>
      <c r="AG655" s="145"/>
      <c r="AH655" s="145"/>
      <c r="AI655" s="145"/>
      <c r="AJ655" s="145"/>
      <c r="AK655" s="145"/>
      <c r="AL655" s="145"/>
      <c r="AM655" s="145"/>
      <c r="AN655" s="145"/>
      <c r="AO655" s="145"/>
      <c r="AP655" s="145"/>
      <c r="AQ655" s="145"/>
      <c r="AR655" s="145"/>
      <c r="AS655" s="145"/>
      <c r="AT655" s="145"/>
      <c r="AU655" s="145"/>
      <c r="AV655" s="145"/>
      <c r="AW655" s="145"/>
      <c r="AX655" s="145"/>
      <c r="AY655" s="145"/>
      <c r="AZ655" s="145"/>
      <c r="BA655" s="145"/>
      <c r="BB655" s="145"/>
      <c r="BC655" s="145"/>
      <c r="BD655" s="170" t="str">
        <f>C654</f>
        <v>107:13,73</v>
      </c>
      <c r="BE655" s="145"/>
      <c r="BF655" s="145"/>
      <c r="BG655" s="145"/>
      <c r="BH655" s="145"/>
      <c r="BI655" s="145"/>
    </row>
    <row r="656" spans="1:61" ht="12.75">
      <c r="A656" s="156"/>
      <c r="B656" s="157"/>
      <c r="C656" s="163" t="s">
        <v>560</v>
      </c>
      <c r="D656" s="164"/>
      <c r="E656" s="165">
        <v>6.36</v>
      </c>
      <c r="F656" s="166"/>
      <c r="G656" s="167"/>
      <c r="H656" s="168"/>
      <c r="I656" s="161"/>
      <c r="J656" s="169"/>
      <c r="K656" s="161"/>
      <c r="M656" s="162" t="s">
        <v>560</v>
      </c>
      <c r="O656" s="145"/>
      <c r="Z656" s="145"/>
      <c r="AA656" s="145"/>
      <c r="AB656" s="145"/>
      <c r="AC656" s="145"/>
      <c r="AD656" s="145"/>
      <c r="AE656" s="145"/>
      <c r="AF656" s="145"/>
      <c r="AG656" s="145"/>
      <c r="AH656" s="145"/>
      <c r="AI656" s="145"/>
      <c r="AJ656" s="145"/>
      <c r="AK656" s="145"/>
      <c r="AL656" s="145"/>
      <c r="AM656" s="145"/>
      <c r="AN656" s="145"/>
      <c r="AO656" s="145"/>
      <c r="AP656" s="145"/>
      <c r="AQ656" s="145"/>
      <c r="AR656" s="145"/>
      <c r="AS656" s="145"/>
      <c r="AT656" s="145"/>
      <c r="AU656" s="145"/>
      <c r="AV656" s="145"/>
      <c r="AW656" s="145"/>
      <c r="AX656" s="145"/>
      <c r="AY656" s="145"/>
      <c r="AZ656" s="145"/>
      <c r="BA656" s="145"/>
      <c r="BB656" s="145"/>
      <c r="BC656" s="145"/>
      <c r="BD656" s="170" t="str">
        <f>C655</f>
        <v>109:18,57</v>
      </c>
      <c r="BE656" s="145"/>
      <c r="BF656" s="145"/>
      <c r="BG656" s="145"/>
      <c r="BH656" s="145"/>
      <c r="BI656" s="145"/>
    </row>
    <row r="657" spans="1:61" ht="12.75">
      <c r="A657" s="156"/>
      <c r="B657" s="157"/>
      <c r="C657" s="163" t="s">
        <v>561</v>
      </c>
      <c r="D657" s="164"/>
      <c r="E657" s="165">
        <v>0</v>
      </c>
      <c r="F657" s="166"/>
      <c r="G657" s="167"/>
      <c r="H657" s="168"/>
      <c r="I657" s="161"/>
      <c r="J657" s="169"/>
      <c r="K657" s="161"/>
      <c r="M657" s="199">
        <v>8.5</v>
      </c>
      <c r="O657" s="145"/>
      <c r="Z657" s="145"/>
      <c r="AA657" s="145"/>
      <c r="AB657" s="145"/>
      <c r="AC657" s="145"/>
      <c r="AD657" s="145"/>
      <c r="AE657" s="145"/>
      <c r="AF657" s="145"/>
      <c r="AG657" s="145"/>
      <c r="AH657" s="145"/>
      <c r="AI657" s="145"/>
      <c r="AJ657" s="145"/>
      <c r="AK657" s="145"/>
      <c r="AL657" s="145"/>
      <c r="AM657" s="145"/>
      <c r="AN657" s="145"/>
      <c r="AO657" s="145"/>
      <c r="AP657" s="145"/>
      <c r="AQ657" s="145"/>
      <c r="AR657" s="145"/>
      <c r="AS657" s="145"/>
      <c r="AT657" s="145"/>
      <c r="AU657" s="145"/>
      <c r="AV657" s="145"/>
      <c r="AW657" s="145"/>
      <c r="AX657" s="145"/>
      <c r="AY657" s="145"/>
      <c r="AZ657" s="145"/>
      <c r="BA657" s="145"/>
      <c r="BB657" s="145"/>
      <c r="BC657" s="145"/>
      <c r="BD657" s="170" t="str">
        <f>C656</f>
        <v>114:6,36</v>
      </c>
      <c r="BE657" s="145"/>
      <c r="BF657" s="145"/>
      <c r="BG657" s="145"/>
      <c r="BH657" s="145"/>
      <c r="BI657" s="145"/>
    </row>
    <row r="658" spans="1:61" ht="12.75">
      <c r="A658" s="156"/>
      <c r="B658" s="157"/>
      <c r="C658" s="163" t="s">
        <v>532</v>
      </c>
      <c r="D658" s="164"/>
      <c r="E658" s="165">
        <v>0</v>
      </c>
      <c r="F658" s="166"/>
      <c r="G658" s="167"/>
      <c r="H658" s="168"/>
      <c r="I658" s="161"/>
      <c r="J658" s="169"/>
      <c r="K658" s="161"/>
      <c r="M658" s="199">
        <v>8.708333333333334</v>
      </c>
      <c r="O658" s="145"/>
      <c r="Z658" s="145"/>
      <c r="AA658" s="145"/>
      <c r="AB658" s="145"/>
      <c r="AC658" s="145"/>
      <c r="AD658" s="145"/>
      <c r="AE658" s="145"/>
      <c r="AF658" s="145"/>
      <c r="AG658" s="145"/>
      <c r="AH658" s="145"/>
      <c r="AI658" s="145"/>
      <c r="AJ658" s="145"/>
      <c r="AK658" s="145"/>
      <c r="AL658" s="145"/>
      <c r="AM658" s="145"/>
      <c r="AN658" s="145"/>
      <c r="AO658" s="145"/>
      <c r="AP658" s="145"/>
      <c r="AQ658" s="145"/>
      <c r="AR658" s="145"/>
      <c r="AS658" s="145"/>
      <c r="AT658" s="145"/>
      <c r="AU658" s="145"/>
      <c r="AV658" s="145"/>
      <c r="AW658" s="145"/>
      <c r="AX658" s="145"/>
      <c r="AY658" s="145"/>
      <c r="AZ658" s="145"/>
      <c r="BA658" s="145"/>
      <c r="BB658" s="145"/>
      <c r="BC658" s="145"/>
      <c r="BD658" s="170" t="str">
        <f>C657</f>
        <v>204:</v>
      </c>
      <c r="BE658" s="145"/>
      <c r="BF658" s="145"/>
      <c r="BG658" s="145"/>
      <c r="BH658" s="145"/>
      <c r="BI658" s="145"/>
    </row>
    <row r="659" spans="1:61" ht="12.75">
      <c r="A659" s="156"/>
      <c r="B659" s="157"/>
      <c r="C659" s="163" t="s">
        <v>562</v>
      </c>
      <c r="D659" s="164"/>
      <c r="E659" s="165">
        <v>20.82</v>
      </c>
      <c r="F659" s="166"/>
      <c r="G659" s="167"/>
      <c r="H659" s="168"/>
      <c r="I659" s="161"/>
      <c r="J659" s="169"/>
      <c r="K659" s="161"/>
      <c r="M659" s="162" t="s">
        <v>562</v>
      </c>
      <c r="O659" s="145"/>
      <c r="Z659" s="145"/>
      <c r="AA659" s="145"/>
      <c r="AB659" s="145"/>
      <c r="AC659" s="145"/>
      <c r="AD659" s="145"/>
      <c r="AE659" s="145"/>
      <c r="AF659" s="145"/>
      <c r="AG659" s="145"/>
      <c r="AH659" s="145"/>
      <c r="AI659" s="145"/>
      <c r="AJ659" s="145"/>
      <c r="AK659" s="145"/>
      <c r="AL659" s="145"/>
      <c r="AM659" s="145"/>
      <c r="AN659" s="145"/>
      <c r="AO659" s="145"/>
      <c r="AP659" s="145"/>
      <c r="AQ659" s="145"/>
      <c r="AR659" s="145"/>
      <c r="AS659" s="145"/>
      <c r="AT659" s="145"/>
      <c r="AU659" s="145"/>
      <c r="AV659" s="145"/>
      <c r="AW659" s="145"/>
      <c r="AX659" s="145"/>
      <c r="AY659" s="145"/>
      <c r="AZ659" s="145"/>
      <c r="BA659" s="145"/>
      <c r="BB659" s="145"/>
      <c r="BC659" s="145"/>
      <c r="BD659" s="170" t="str">
        <f>C658</f>
        <v>209:</v>
      </c>
      <c r="BE659" s="145"/>
      <c r="BF659" s="145"/>
      <c r="BG659" s="145"/>
      <c r="BH659" s="145"/>
      <c r="BI659" s="145"/>
    </row>
    <row r="660" spans="1:61" ht="12.75">
      <c r="A660" s="156"/>
      <c r="B660" s="157"/>
      <c r="C660" s="163" t="s">
        <v>156</v>
      </c>
      <c r="D660" s="164"/>
      <c r="E660" s="165">
        <v>15.26</v>
      </c>
      <c r="F660" s="166"/>
      <c r="G660" s="167"/>
      <c r="H660" s="168"/>
      <c r="I660" s="161"/>
      <c r="J660" s="169"/>
      <c r="K660" s="161"/>
      <c r="M660" s="162" t="s">
        <v>156</v>
      </c>
      <c r="O660" s="145"/>
      <c r="Z660" s="145"/>
      <c r="AA660" s="145"/>
      <c r="AB660" s="145"/>
      <c r="AC660" s="145"/>
      <c r="AD660" s="145"/>
      <c r="AE660" s="145"/>
      <c r="AF660" s="145"/>
      <c r="AG660" s="145"/>
      <c r="AH660" s="145"/>
      <c r="AI660" s="145"/>
      <c r="AJ660" s="145"/>
      <c r="AK660" s="145"/>
      <c r="AL660" s="145"/>
      <c r="AM660" s="145"/>
      <c r="AN660" s="145"/>
      <c r="AO660" s="145"/>
      <c r="AP660" s="145"/>
      <c r="AQ660" s="145"/>
      <c r="AR660" s="145"/>
      <c r="AS660" s="145"/>
      <c r="AT660" s="145"/>
      <c r="AU660" s="145"/>
      <c r="AV660" s="145"/>
      <c r="AW660" s="145"/>
      <c r="AX660" s="145"/>
      <c r="AY660" s="145"/>
      <c r="AZ660" s="145"/>
      <c r="BA660" s="145"/>
      <c r="BB660" s="145"/>
      <c r="BC660" s="145"/>
      <c r="BD660" s="170" t="str">
        <f>C659</f>
        <v>305:20,82</v>
      </c>
      <c r="BE660" s="145"/>
      <c r="BF660" s="145"/>
      <c r="BG660" s="145"/>
      <c r="BH660" s="145"/>
      <c r="BI660" s="145"/>
    </row>
    <row r="661" spans="1:61" ht="12.75">
      <c r="A661" s="156"/>
      <c r="B661" s="157"/>
      <c r="C661" s="163" t="s">
        <v>132</v>
      </c>
      <c r="D661" s="164"/>
      <c r="E661" s="165">
        <v>19.45</v>
      </c>
      <c r="F661" s="166"/>
      <c r="G661" s="167"/>
      <c r="H661" s="168"/>
      <c r="I661" s="161"/>
      <c r="J661" s="169"/>
      <c r="K661" s="161"/>
      <c r="M661" s="162" t="s">
        <v>132</v>
      </c>
      <c r="O661" s="145"/>
      <c r="Z661" s="145"/>
      <c r="AA661" s="145"/>
      <c r="AB661" s="145"/>
      <c r="AC661" s="145"/>
      <c r="AD661" s="145"/>
      <c r="AE661" s="145"/>
      <c r="AF661" s="145"/>
      <c r="AG661" s="145"/>
      <c r="AH661" s="145"/>
      <c r="AI661" s="145"/>
      <c r="AJ661" s="145"/>
      <c r="AK661" s="145"/>
      <c r="AL661" s="145"/>
      <c r="AM661" s="145"/>
      <c r="AN661" s="145"/>
      <c r="AO661" s="145"/>
      <c r="AP661" s="145"/>
      <c r="AQ661" s="145"/>
      <c r="AR661" s="145"/>
      <c r="AS661" s="145"/>
      <c r="AT661" s="145"/>
      <c r="AU661" s="145"/>
      <c r="AV661" s="145"/>
      <c r="AW661" s="145"/>
      <c r="AX661" s="145"/>
      <c r="AY661" s="145"/>
      <c r="AZ661" s="145"/>
      <c r="BA661" s="145"/>
      <c r="BB661" s="145"/>
      <c r="BC661" s="145"/>
      <c r="BD661" s="170" t="str">
        <f>C660</f>
        <v>306:15,26</v>
      </c>
      <c r="BE661" s="145"/>
      <c r="BF661" s="145"/>
      <c r="BG661" s="145"/>
      <c r="BH661" s="145"/>
      <c r="BI661" s="145"/>
    </row>
    <row r="662" spans="1:61" ht="12.75">
      <c r="A662" s="156"/>
      <c r="B662" s="157"/>
      <c r="C662" s="163" t="s">
        <v>563</v>
      </c>
      <c r="D662" s="164"/>
      <c r="E662" s="165">
        <v>3.57</v>
      </c>
      <c r="F662" s="166"/>
      <c r="G662" s="167"/>
      <c r="H662" s="168"/>
      <c r="I662" s="161"/>
      <c r="J662" s="169"/>
      <c r="K662" s="161"/>
      <c r="M662" s="162" t="s">
        <v>563</v>
      </c>
      <c r="O662" s="145"/>
      <c r="Z662" s="145"/>
      <c r="AA662" s="145"/>
      <c r="AB662" s="145"/>
      <c r="AC662" s="145"/>
      <c r="AD662" s="145"/>
      <c r="AE662" s="145"/>
      <c r="AF662" s="145"/>
      <c r="AG662" s="145"/>
      <c r="AH662" s="145"/>
      <c r="AI662" s="145"/>
      <c r="AJ662" s="145"/>
      <c r="AK662" s="145"/>
      <c r="AL662" s="145"/>
      <c r="AM662" s="145"/>
      <c r="AN662" s="145"/>
      <c r="AO662" s="145"/>
      <c r="AP662" s="145"/>
      <c r="AQ662" s="145"/>
      <c r="AR662" s="145"/>
      <c r="AS662" s="145"/>
      <c r="AT662" s="145"/>
      <c r="AU662" s="145"/>
      <c r="AV662" s="145"/>
      <c r="AW662" s="145"/>
      <c r="AX662" s="145"/>
      <c r="AY662" s="145"/>
      <c r="AZ662" s="145"/>
      <c r="BA662" s="145"/>
      <c r="BB662" s="145"/>
      <c r="BC662" s="145"/>
      <c r="BD662" s="170" t="str">
        <f>C661</f>
        <v>401:19,45</v>
      </c>
      <c r="BE662" s="145"/>
      <c r="BF662" s="145"/>
      <c r="BG662" s="145"/>
      <c r="BH662" s="145"/>
      <c r="BI662" s="145"/>
    </row>
    <row r="663" spans="1:61" ht="12.75">
      <c r="A663" s="156"/>
      <c r="B663" s="157"/>
      <c r="C663" s="163" t="s">
        <v>133</v>
      </c>
      <c r="D663" s="164"/>
      <c r="E663" s="165">
        <v>2.14</v>
      </c>
      <c r="F663" s="166"/>
      <c r="G663" s="167"/>
      <c r="H663" s="168"/>
      <c r="I663" s="161"/>
      <c r="J663" s="169"/>
      <c r="K663" s="161"/>
      <c r="M663" s="162" t="s">
        <v>133</v>
      </c>
      <c r="O663" s="145"/>
      <c r="Z663" s="145"/>
      <c r="AA663" s="145"/>
      <c r="AB663" s="145"/>
      <c r="AC663" s="145"/>
      <c r="AD663" s="145"/>
      <c r="AE663" s="145"/>
      <c r="AF663" s="145"/>
      <c r="AG663" s="145"/>
      <c r="AH663" s="145"/>
      <c r="AI663" s="145"/>
      <c r="AJ663" s="145"/>
      <c r="AK663" s="145"/>
      <c r="AL663" s="145"/>
      <c r="AM663" s="145"/>
      <c r="AN663" s="145"/>
      <c r="AO663" s="145"/>
      <c r="AP663" s="145"/>
      <c r="AQ663" s="145"/>
      <c r="AR663" s="145"/>
      <c r="AS663" s="145"/>
      <c r="AT663" s="145"/>
      <c r="AU663" s="145"/>
      <c r="AV663" s="145"/>
      <c r="AW663" s="145"/>
      <c r="AX663" s="145"/>
      <c r="AY663" s="145"/>
      <c r="AZ663" s="145"/>
      <c r="BA663" s="145"/>
      <c r="BB663" s="145"/>
      <c r="BC663" s="145"/>
      <c r="BD663" s="170" t="str">
        <f>C662</f>
        <v>411:3,57</v>
      </c>
      <c r="BE663" s="145"/>
      <c r="BF663" s="145"/>
      <c r="BG663" s="145"/>
      <c r="BH663" s="145"/>
      <c r="BI663" s="145"/>
    </row>
    <row r="664" spans="1:61" ht="12.75">
      <c r="A664" s="156"/>
      <c r="B664" s="157"/>
      <c r="C664" s="163" t="s">
        <v>134</v>
      </c>
      <c r="D664" s="164"/>
      <c r="E664" s="165">
        <v>2.53</v>
      </c>
      <c r="F664" s="166"/>
      <c r="G664" s="167"/>
      <c r="H664" s="168"/>
      <c r="I664" s="161"/>
      <c r="J664" s="169"/>
      <c r="K664" s="161"/>
      <c r="M664" s="162" t="s">
        <v>134</v>
      </c>
      <c r="O664" s="145"/>
      <c r="Z664" s="145"/>
      <c r="AA664" s="145"/>
      <c r="AB664" s="145"/>
      <c r="AC664" s="145"/>
      <c r="AD664" s="145"/>
      <c r="AE664" s="145"/>
      <c r="AF664" s="145"/>
      <c r="AG664" s="145"/>
      <c r="AH664" s="145"/>
      <c r="AI664" s="145"/>
      <c r="AJ664" s="145"/>
      <c r="AK664" s="145"/>
      <c r="AL664" s="145"/>
      <c r="AM664" s="145"/>
      <c r="AN664" s="145"/>
      <c r="AO664" s="145"/>
      <c r="AP664" s="145"/>
      <c r="AQ664" s="145"/>
      <c r="AR664" s="145"/>
      <c r="AS664" s="145"/>
      <c r="AT664" s="145"/>
      <c r="AU664" s="145"/>
      <c r="AV664" s="145"/>
      <c r="AW664" s="145"/>
      <c r="AX664" s="145"/>
      <c r="AY664" s="145"/>
      <c r="AZ664" s="145"/>
      <c r="BA664" s="145"/>
      <c r="BB664" s="145"/>
      <c r="BC664" s="145"/>
      <c r="BD664" s="170" t="str">
        <f>C663</f>
        <v>412:2,14</v>
      </c>
      <c r="BE664" s="145"/>
      <c r="BF664" s="145"/>
      <c r="BG664" s="145"/>
      <c r="BH664" s="145"/>
      <c r="BI664" s="145"/>
    </row>
    <row r="665" spans="1:61" ht="12.75">
      <c r="A665" s="156"/>
      <c r="B665" s="157"/>
      <c r="C665" s="163" t="s">
        <v>537</v>
      </c>
      <c r="D665" s="164"/>
      <c r="E665" s="165">
        <v>48.34</v>
      </c>
      <c r="F665" s="166"/>
      <c r="G665" s="167"/>
      <c r="H665" s="168"/>
      <c r="I665" s="161"/>
      <c r="J665" s="169"/>
      <c r="K665" s="161"/>
      <c r="M665" s="162" t="s">
        <v>537</v>
      </c>
      <c r="O665" s="145"/>
      <c r="Z665" s="145"/>
      <c r="AA665" s="145"/>
      <c r="AB665" s="145"/>
      <c r="AC665" s="145"/>
      <c r="AD665" s="145"/>
      <c r="AE665" s="145"/>
      <c r="AF665" s="145"/>
      <c r="AG665" s="145"/>
      <c r="AH665" s="145"/>
      <c r="AI665" s="145"/>
      <c r="AJ665" s="145"/>
      <c r="AK665" s="145"/>
      <c r="AL665" s="145"/>
      <c r="AM665" s="145"/>
      <c r="AN665" s="145"/>
      <c r="AO665" s="145"/>
      <c r="AP665" s="145"/>
      <c r="AQ665" s="145"/>
      <c r="AR665" s="145"/>
      <c r="AS665" s="145"/>
      <c r="AT665" s="145"/>
      <c r="AU665" s="145"/>
      <c r="AV665" s="145"/>
      <c r="AW665" s="145"/>
      <c r="AX665" s="145"/>
      <c r="AY665" s="145"/>
      <c r="AZ665" s="145"/>
      <c r="BA665" s="145"/>
      <c r="BB665" s="145"/>
      <c r="BC665" s="145"/>
      <c r="BD665" s="170" t="str">
        <f>C664</f>
        <v>413:2,53</v>
      </c>
      <c r="BE665" s="145"/>
      <c r="BF665" s="145"/>
      <c r="BG665" s="145"/>
      <c r="BH665" s="145"/>
      <c r="BI665" s="145"/>
    </row>
    <row r="666" spans="1:61" ht="12.75">
      <c r="A666" s="156"/>
      <c r="B666" s="157"/>
      <c r="C666" s="163" t="s">
        <v>538</v>
      </c>
      <c r="D666" s="164"/>
      <c r="E666" s="165">
        <v>15.65</v>
      </c>
      <c r="F666" s="166"/>
      <c r="G666" s="167"/>
      <c r="H666" s="168"/>
      <c r="I666" s="161"/>
      <c r="J666" s="169"/>
      <c r="K666" s="161"/>
      <c r="M666" s="162" t="s">
        <v>538</v>
      </c>
      <c r="O666" s="145"/>
      <c r="Z666" s="145"/>
      <c r="AA666" s="145"/>
      <c r="AB666" s="145"/>
      <c r="AC666" s="145"/>
      <c r="AD666" s="145"/>
      <c r="AE666" s="145"/>
      <c r="AF666" s="145"/>
      <c r="AG666" s="145"/>
      <c r="AH666" s="145"/>
      <c r="AI666" s="145"/>
      <c r="AJ666" s="145"/>
      <c r="AK666" s="145"/>
      <c r="AL666" s="145"/>
      <c r="AM666" s="145"/>
      <c r="AN666" s="145"/>
      <c r="AO666" s="145"/>
      <c r="AP666" s="145"/>
      <c r="AQ666" s="145"/>
      <c r="AR666" s="145"/>
      <c r="AS666" s="145"/>
      <c r="AT666" s="145"/>
      <c r="AU666" s="145"/>
      <c r="AV666" s="145"/>
      <c r="AW666" s="145"/>
      <c r="AX666" s="145"/>
      <c r="AY666" s="145"/>
      <c r="AZ666" s="145"/>
      <c r="BA666" s="145"/>
      <c r="BB666" s="145"/>
      <c r="BC666" s="145"/>
      <c r="BD666" s="170" t="str">
        <f>C665</f>
        <v>101:48,34</v>
      </c>
      <c r="BE666" s="145"/>
      <c r="BF666" s="145"/>
      <c r="BG666" s="145"/>
      <c r="BH666" s="145"/>
      <c r="BI666" s="145"/>
    </row>
    <row r="667" spans="1:61" ht="12.75">
      <c r="A667" s="156"/>
      <c r="B667" s="157"/>
      <c r="C667" s="163" t="s">
        <v>571</v>
      </c>
      <c r="D667" s="164"/>
      <c r="E667" s="165">
        <v>19.81</v>
      </c>
      <c r="F667" s="166"/>
      <c r="G667" s="167"/>
      <c r="H667" s="168"/>
      <c r="I667" s="161"/>
      <c r="J667" s="169"/>
      <c r="K667" s="161"/>
      <c r="M667" s="162" t="s">
        <v>571</v>
      </c>
      <c r="O667" s="145"/>
      <c r="Z667" s="145"/>
      <c r="AA667" s="145"/>
      <c r="AB667" s="145"/>
      <c r="AC667" s="145"/>
      <c r="AD667" s="145"/>
      <c r="AE667" s="145"/>
      <c r="AF667" s="145"/>
      <c r="AG667" s="145"/>
      <c r="AH667" s="145"/>
      <c r="AI667" s="145"/>
      <c r="AJ667" s="145"/>
      <c r="AK667" s="145"/>
      <c r="AL667" s="145"/>
      <c r="AM667" s="145"/>
      <c r="AN667" s="145"/>
      <c r="AO667" s="145"/>
      <c r="AP667" s="145"/>
      <c r="AQ667" s="145"/>
      <c r="AR667" s="145"/>
      <c r="AS667" s="145"/>
      <c r="AT667" s="145"/>
      <c r="AU667" s="145"/>
      <c r="AV667" s="145"/>
      <c r="AW667" s="145"/>
      <c r="AX667" s="145"/>
      <c r="AY667" s="145"/>
      <c r="AZ667" s="145"/>
      <c r="BA667" s="145"/>
      <c r="BB667" s="145"/>
      <c r="BC667" s="145"/>
      <c r="BD667" s="170" t="str">
        <f>C666</f>
        <v>106:15,65</v>
      </c>
      <c r="BE667" s="145"/>
      <c r="BF667" s="145"/>
      <c r="BG667" s="145"/>
      <c r="BH667" s="145"/>
      <c r="BI667" s="145"/>
    </row>
    <row r="668" spans="1:61" ht="12.75">
      <c r="A668" s="156"/>
      <c r="B668" s="157"/>
      <c r="C668" s="163" t="s">
        <v>155</v>
      </c>
      <c r="D668" s="164"/>
      <c r="E668" s="165">
        <v>14.34</v>
      </c>
      <c r="F668" s="166"/>
      <c r="G668" s="167"/>
      <c r="H668" s="168"/>
      <c r="I668" s="161"/>
      <c r="J668" s="169"/>
      <c r="K668" s="161"/>
      <c r="M668" s="162" t="s">
        <v>155</v>
      </c>
      <c r="O668" s="145"/>
      <c r="Z668" s="145"/>
      <c r="AA668" s="145"/>
      <c r="AB668" s="145"/>
      <c r="AC668" s="145"/>
      <c r="AD668" s="145"/>
      <c r="AE668" s="145"/>
      <c r="AF668" s="145"/>
      <c r="AG668" s="145"/>
      <c r="AH668" s="145"/>
      <c r="AI668" s="145"/>
      <c r="AJ668" s="145"/>
      <c r="AK668" s="145"/>
      <c r="AL668" s="145"/>
      <c r="AM668" s="145"/>
      <c r="AN668" s="145"/>
      <c r="AO668" s="145"/>
      <c r="AP668" s="145"/>
      <c r="AQ668" s="145"/>
      <c r="AR668" s="145"/>
      <c r="AS668" s="145"/>
      <c r="AT668" s="145"/>
      <c r="AU668" s="145"/>
      <c r="AV668" s="145"/>
      <c r="AW668" s="145"/>
      <c r="AX668" s="145"/>
      <c r="AY668" s="145"/>
      <c r="AZ668" s="145"/>
      <c r="BA668" s="145"/>
      <c r="BB668" s="145"/>
      <c r="BC668" s="145"/>
      <c r="BD668" s="170" t="str">
        <f>C667</f>
        <v>204:19,81</v>
      </c>
      <c r="BE668" s="145"/>
      <c r="BF668" s="145"/>
      <c r="BG668" s="145"/>
      <c r="BH668" s="145"/>
      <c r="BI668" s="145"/>
    </row>
    <row r="669" spans="1:104" ht="22.5">
      <c r="A669" s="146">
        <v>92</v>
      </c>
      <c r="B669" s="147" t="s">
        <v>581</v>
      </c>
      <c r="C669" s="148" t="s">
        <v>582</v>
      </c>
      <c r="D669" s="149" t="s">
        <v>68</v>
      </c>
      <c r="E669" s="150">
        <v>0.481368</v>
      </c>
      <c r="F669" s="151">
        <v>0</v>
      </c>
      <c r="G669" s="152">
        <f>E669*F669</f>
        <v>0</v>
      </c>
      <c r="H669" s="153">
        <v>0</v>
      </c>
      <c r="I669" s="154">
        <f>E669*H669</f>
        <v>0</v>
      </c>
      <c r="J669" s="153"/>
      <c r="K669" s="154">
        <f>E669*J669</f>
        <v>0</v>
      </c>
      <c r="O669" s="145"/>
      <c r="Z669" s="145"/>
      <c r="AA669" s="145">
        <v>7</v>
      </c>
      <c r="AB669" s="145">
        <v>1001</v>
      </c>
      <c r="AC669" s="145">
        <v>5</v>
      </c>
      <c r="AD669" s="145"/>
      <c r="AE669" s="145"/>
      <c r="AF669" s="145"/>
      <c r="AG669" s="145"/>
      <c r="AH669" s="145"/>
      <c r="AI669" s="145"/>
      <c r="AJ669" s="145"/>
      <c r="AK669" s="145"/>
      <c r="AL669" s="145"/>
      <c r="AM669" s="145"/>
      <c r="AN669" s="145"/>
      <c r="AO669" s="145"/>
      <c r="AP669" s="145"/>
      <c r="AQ669" s="145"/>
      <c r="AR669" s="145"/>
      <c r="AS669" s="145"/>
      <c r="AT669" s="145"/>
      <c r="AU669" s="145"/>
      <c r="AV669" s="145"/>
      <c r="AW669" s="145"/>
      <c r="AX669" s="145"/>
      <c r="AY669" s="145"/>
      <c r="AZ669" s="155">
        <f>G669</f>
        <v>0</v>
      </c>
      <c r="BA669" s="145"/>
      <c r="BB669" s="145"/>
      <c r="BC669" s="145"/>
      <c r="BD669" s="145"/>
      <c r="BE669" s="145"/>
      <c r="BF669" s="145"/>
      <c r="BG669" s="145"/>
      <c r="BH669" s="145"/>
      <c r="BI669" s="145"/>
      <c r="CA669" s="145">
        <v>7</v>
      </c>
      <c r="CB669" s="145">
        <v>1001</v>
      </c>
      <c r="CZ669" s="108">
        <v>2</v>
      </c>
    </row>
    <row r="670" spans="1:61" ht="12.75">
      <c r="A670" s="171" t="s">
        <v>51</v>
      </c>
      <c r="B670" s="172" t="s">
        <v>574</v>
      </c>
      <c r="C670" s="173" t="s">
        <v>575</v>
      </c>
      <c r="D670" s="174"/>
      <c r="E670" s="175"/>
      <c r="F670" s="175"/>
      <c r="G670" s="176">
        <f>SUM(G631:G669)</f>
        <v>0</v>
      </c>
      <c r="H670" s="177"/>
      <c r="I670" s="176">
        <f>SUM(I631:I669)</f>
        <v>0.481368</v>
      </c>
      <c r="J670" s="178"/>
      <c r="K670" s="176">
        <f>SUM(K631:K669)</f>
        <v>0</v>
      </c>
      <c r="O670" s="145"/>
      <c r="X670" s="179">
        <f>K670</f>
        <v>0</v>
      </c>
      <c r="Y670" s="179">
        <f>I670</f>
        <v>0.481368</v>
      </c>
      <c r="Z670" s="155">
        <f>G670</f>
        <v>0</v>
      </c>
      <c r="AA670" s="145"/>
      <c r="AB670" s="145"/>
      <c r="AC670" s="145"/>
      <c r="AD670" s="145"/>
      <c r="AE670" s="145"/>
      <c r="AF670" s="145"/>
      <c r="AG670" s="145"/>
      <c r="AH670" s="145"/>
      <c r="AI670" s="145"/>
      <c r="AJ670" s="145"/>
      <c r="AK670" s="145"/>
      <c r="AL670" s="145"/>
      <c r="AM670" s="145"/>
      <c r="AN670" s="145"/>
      <c r="AO670" s="145"/>
      <c r="AP670" s="145"/>
      <c r="AQ670" s="145"/>
      <c r="AR670" s="145"/>
      <c r="AS670" s="145"/>
      <c r="AT670" s="145"/>
      <c r="AU670" s="145"/>
      <c r="AV670" s="145"/>
      <c r="AW670" s="145"/>
      <c r="AX670" s="145"/>
      <c r="AY670" s="145"/>
      <c r="AZ670" s="145"/>
      <c r="BA670" s="180"/>
      <c r="BB670" s="180"/>
      <c r="BC670" s="180"/>
      <c r="BD670" s="180"/>
      <c r="BE670" s="180"/>
      <c r="BF670" s="180"/>
      <c r="BG670" s="145"/>
      <c r="BH670" s="145"/>
      <c r="BI670" s="145"/>
    </row>
    <row r="671" spans="1:15" ht="14.25" customHeight="1">
      <c r="A671" s="135" t="s">
        <v>48</v>
      </c>
      <c r="B671" s="136" t="s">
        <v>583</v>
      </c>
      <c r="C671" s="137" t="s">
        <v>584</v>
      </c>
      <c r="D671" s="138"/>
      <c r="E671" s="139"/>
      <c r="F671" s="139"/>
      <c r="G671" s="140"/>
      <c r="H671" s="141"/>
      <c r="I671" s="142"/>
      <c r="J671" s="143"/>
      <c r="K671" s="144"/>
      <c r="O671" s="145"/>
    </row>
    <row r="672" spans="1:104" ht="22.5">
      <c r="A672" s="146">
        <v>93</v>
      </c>
      <c r="B672" s="147" t="s">
        <v>585</v>
      </c>
      <c r="C672" s="148" t="s">
        <v>586</v>
      </c>
      <c r="D672" s="149" t="s">
        <v>208</v>
      </c>
      <c r="E672" s="150">
        <v>1</v>
      </c>
      <c r="F672" s="151">
        <v>0</v>
      </c>
      <c r="G672" s="152">
        <f>E672*F672</f>
        <v>0</v>
      </c>
      <c r="H672" s="153">
        <v>0.00024</v>
      </c>
      <c r="I672" s="154">
        <f>E672*H672</f>
        <v>0.00024</v>
      </c>
      <c r="J672" s="153">
        <v>0</v>
      </c>
      <c r="K672" s="154">
        <f>E672*J672</f>
        <v>0</v>
      </c>
      <c r="O672" s="145"/>
      <c r="Z672" s="145"/>
      <c r="AA672" s="145">
        <v>1</v>
      </c>
      <c r="AB672" s="145">
        <v>1</v>
      </c>
      <c r="AC672" s="145">
        <v>1</v>
      </c>
      <c r="AD672" s="145"/>
      <c r="AE672" s="145"/>
      <c r="AF672" s="145"/>
      <c r="AG672" s="145"/>
      <c r="AH672" s="145"/>
      <c r="AI672" s="145"/>
      <c r="AJ672" s="145"/>
      <c r="AK672" s="145"/>
      <c r="AL672" s="145"/>
      <c r="AM672" s="145"/>
      <c r="AN672" s="145"/>
      <c r="AO672" s="145"/>
      <c r="AP672" s="145"/>
      <c r="AQ672" s="145"/>
      <c r="AR672" s="145"/>
      <c r="AS672" s="145"/>
      <c r="AT672" s="145"/>
      <c r="AU672" s="145"/>
      <c r="AV672" s="145"/>
      <c r="AW672" s="145"/>
      <c r="AX672" s="145"/>
      <c r="AY672" s="145"/>
      <c r="AZ672" s="155">
        <f>G672</f>
        <v>0</v>
      </c>
      <c r="BA672" s="145"/>
      <c r="BB672" s="145"/>
      <c r="BC672" s="145"/>
      <c r="BD672" s="145"/>
      <c r="BE672" s="145"/>
      <c r="BF672" s="145"/>
      <c r="BG672" s="145"/>
      <c r="BH672" s="145"/>
      <c r="BI672" s="145"/>
      <c r="CA672" s="145">
        <v>1</v>
      </c>
      <c r="CB672" s="145">
        <v>1</v>
      </c>
      <c r="CZ672" s="108">
        <v>2</v>
      </c>
    </row>
    <row r="673" spans="1:61" ht="12.75">
      <c r="A673" s="156"/>
      <c r="B673" s="157"/>
      <c r="C673" s="158" t="s">
        <v>587</v>
      </c>
      <c r="D673" s="159"/>
      <c r="E673" s="159"/>
      <c r="F673" s="159"/>
      <c r="G673" s="160"/>
      <c r="I673" s="161"/>
      <c r="K673" s="161"/>
      <c r="L673" s="162" t="s">
        <v>587</v>
      </c>
      <c r="O673" s="145"/>
      <c r="Z673" s="145"/>
      <c r="AA673" s="145"/>
      <c r="AB673" s="145"/>
      <c r="AC673" s="145"/>
      <c r="AD673" s="145"/>
      <c r="AE673" s="145"/>
      <c r="AF673" s="145"/>
      <c r="AG673" s="145"/>
      <c r="AH673" s="145"/>
      <c r="AI673" s="145"/>
      <c r="AJ673" s="145"/>
      <c r="AK673" s="145"/>
      <c r="AL673" s="145"/>
      <c r="AM673" s="145"/>
      <c r="AN673" s="145"/>
      <c r="AO673" s="145"/>
      <c r="AP673" s="145"/>
      <c r="AQ673" s="145"/>
      <c r="AR673" s="145"/>
      <c r="AS673" s="145"/>
      <c r="AT673" s="145"/>
      <c r="AU673" s="145"/>
      <c r="AV673" s="145"/>
      <c r="AW673" s="145"/>
      <c r="AX673" s="145"/>
      <c r="AY673" s="145"/>
      <c r="AZ673" s="145"/>
      <c r="BA673" s="145"/>
      <c r="BB673" s="145"/>
      <c r="BC673" s="145"/>
      <c r="BD673" s="145"/>
      <c r="BE673" s="145"/>
      <c r="BF673" s="145"/>
      <c r="BG673" s="145"/>
      <c r="BH673" s="145"/>
      <c r="BI673" s="145"/>
    </row>
    <row r="674" spans="1:104" ht="12.75">
      <c r="A674" s="146">
        <v>94</v>
      </c>
      <c r="B674" s="147" t="s">
        <v>588</v>
      </c>
      <c r="C674" s="148" t="s">
        <v>589</v>
      </c>
      <c r="D674" s="149" t="s">
        <v>208</v>
      </c>
      <c r="E674" s="150">
        <v>1</v>
      </c>
      <c r="F674" s="151">
        <v>0</v>
      </c>
      <c r="G674" s="152">
        <f>E674*F674</f>
        <v>0</v>
      </c>
      <c r="H674" s="153">
        <v>8E-05</v>
      </c>
      <c r="I674" s="154">
        <f>E674*H674</f>
        <v>8E-05</v>
      </c>
      <c r="J674" s="153">
        <v>0</v>
      </c>
      <c r="K674" s="154">
        <f>E674*J674</f>
        <v>0</v>
      </c>
      <c r="O674" s="145"/>
      <c r="Z674" s="145"/>
      <c r="AA674" s="145">
        <v>1</v>
      </c>
      <c r="AB674" s="145">
        <v>1</v>
      </c>
      <c r="AC674" s="145">
        <v>1</v>
      </c>
      <c r="AD674" s="145"/>
      <c r="AE674" s="145"/>
      <c r="AF674" s="145"/>
      <c r="AG674" s="145"/>
      <c r="AH674" s="145"/>
      <c r="AI674" s="145"/>
      <c r="AJ674" s="145"/>
      <c r="AK674" s="145"/>
      <c r="AL674" s="145"/>
      <c r="AM674" s="145"/>
      <c r="AN674" s="145"/>
      <c r="AO674" s="145"/>
      <c r="AP674" s="145"/>
      <c r="AQ674" s="145"/>
      <c r="AR674" s="145"/>
      <c r="AS674" s="145"/>
      <c r="AT674" s="145"/>
      <c r="AU674" s="145"/>
      <c r="AV674" s="145"/>
      <c r="AW674" s="145"/>
      <c r="AX674" s="145"/>
      <c r="AY674" s="145"/>
      <c r="AZ674" s="155">
        <f>G674</f>
        <v>0</v>
      </c>
      <c r="BA674" s="145"/>
      <c r="BB674" s="145"/>
      <c r="BC674" s="145"/>
      <c r="BD674" s="145"/>
      <c r="BE674" s="145"/>
      <c r="BF674" s="145"/>
      <c r="BG674" s="145"/>
      <c r="BH674" s="145"/>
      <c r="BI674" s="145"/>
      <c r="CA674" s="145">
        <v>1</v>
      </c>
      <c r="CB674" s="145">
        <v>1</v>
      </c>
      <c r="CZ674" s="108">
        <v>2</v>
      </c>
    </row>
    <row r="675" spans="1:104" ht="22.5">
      <c r="A675" s="146">
        <v>95</v>
      </c>
      <c r="B675" s="147" t="s">
        <v>590</v>
      </c>
      <c r="C675" s="148" t="s">
        <v>591</v>
      </c>
      <c r="D675" s="149" t="s">
        <v>208</v>
      </c>
      <c r="E675" s="150">
        <v>1</v>
      </c>
      <c r="F675" s="151">
        <v>0</v>
      </c>
      <c r="G675" s="152">
        <f>E675*F675</f>
        <v>0</v>
      </c>
      <c r="H675" s="153">
        <v>0.00032</v>
      </c>
      <c r="I675" s="154">
        <f>E675*H675</f>
        <v>0.00032</v>
      </c>
      <c r="J675" s="153">
        <v>0</v>
      </c>
      <c r="K675" s="154">
        <f>E675*J675</f>
        <v>0</v>
      </c>
      <c r="O675" s="145"/>
      <c r="Z675" s="145"/>
      <c r="AA675" s="145">
        <v>1</v>
      </c>
      <c r="AB675" s="145">
        <v>1</v>
      </c>
      <c r="AC675" s="145">
        <v>1</v>
      </c>
      <c r="AD675" s="145"/>
      <c r="AE675" s="145"/>
      <c r="AF675" s="145"/>
      <c r="AG675" s="145"/>
      <c r="AH675" s="145"/>
      <c r="AI675" s="145"/>
      <c r="AJ675" s="145"/>
      <c r="AK675" s="145"/>
      <c r="AL675" s="145"/>
      <c r="AM675" s="145"/>
      <c r="AN675" s="145"/>
      <c r="AO675" s="145"/>
      <c r="AP675" s="145"/>
      <c r="AQ675" s="145"/>
      <c r="AR675" s="145"/>
      <c r="AS675" s="145"/>
      <c r="AT675" s="145"/>
      <c r="AU675" s="145"/>
      <c r="AV675" s="145"/>
      <c r="AW675" s="145"/>
      <c r="AX675" s="145"/>
      <c r="AY675" s="145"/>
      <c r="AZ675" s="155">
        <f>G675</f>
        <v>0</v>
      </c>
      <c r="BA675" s="145"/>
      <c r="BB675" s="145"/>
      <c r="BC675" s="145"/>
      <c r="BD675" s="145"/>
      <c r="BE675" s="145"/>
      <c r="BF675" s="145"/>
      <c r="BG675" s="145"/>
      <c r="BH675" s="145"/>
      <c r="BI675" s="145"/>
      <c r="CA675" s="145">
        <v>1</v>
      </c>
      <c r="CB675" s="145">
        <v>1</v>
      </c>
      <c r="CZ675" s="108">
        <v>2</v>
      </c>
    </row>
    <row r="676" spans="1:61" ht="12.75">
      <c r="A676" s="156"/>
      <c r="B676" s="157"/>
      <c r="C676" s="158" t="s">
        <v>592</v>
      </c>
      <c r="D676" s="159"/>
      <c r="E676" s="159"/>
      <c r="F676" s="159"/>
      <c r="G676" s="160"/>
      <c r="I676" s="161"/>
      <c r="K676" s="161"/>
      <c r="L676" s="162" t="s">
        <v>592</v>
      </c>
      <c r="O676" s="145"/>
      <c r="Z676" s="145"/>
      <c r="AA676" s="145"/>
      <c r="AB676" s="145"/>
      <c r="AC676" s="145"/>
      <c r="AD676" s="145"/>
      <c r="AE676" s="145"/>
      <c r="AF676" s="145"/>
      <c r="AG676" s="145"/>
      <c r="AH676" s="145"/>
      <c r="AI676" s="145"/>
      <c r="AJ676" s="145"/>
      <c r="AK676" s="145"/>
      <c r="AL676" s="145"/>
      <c r="AM676" s="145"/>
      <c r="AN676" s="145"/>
      <c r="AO676" s="145"/>
      <c r="AP676" s="145"/>
      <c r="AQ676" s="145"/>
      <c r="AR676" s="145"/>
      <c r="AS676" s="145"/>
      <c r="AT676" s="145"/>
      <c r="AU676" s="145"/>
      <c r="AV676" s="145"/>
      <c r="AW676" s="145"/>
      <c r="AX676" s="145"/>
      <c r="AY676" s="145"/>
      <c r="AZ676" s="145"/>
      <c r="BA676" s="145"/>
      <c r="BB676" s="145"/>
      <c r="BC676" s="145"/>
      <c r="BD676" s="145"/>
      <c r="BE676" s="145"/>
      <c r="BF676" s="145"/>
      <c r="BG676" s="145"/>
      <c r="BH676" s="145"/>
      <c r="BI676" s="145"/>
    </row>
    <row r="677" spans="1:61" ht="12.75">
      <c r="A677" s="171" t="s">
        <v>51</v>
      </c>
      <c r="B677" s="172" t="s">
        <v>583</v>
      </c>
      <c r="C677" s="173" t="s">
        <v>584</v>
      </c>
      <c r="D677" s="174"/>
      <c r="E677" s="175"/>
      <c r="F677" s="175"/>
      <c r="G677" s="176">
        <f>SUM(G671:G676)</f>
        <v>0</v>
      </c>
      <c r="H677" s="177"/>
      <c r="I677" s="176">
        <f>SUM(I671:I676)</f>
        <v>0.00064</v>
      </c>
      <c r="J677" s="178"/>
      <c r="K677" s="176">
        <f>SUM(K671:K676)</f>
        <v>0</v>
      </c>
      <c r="O677" s="145"/>
      <c r="X677" s="179">
        <f>K677</f>
        <v>0</v>
      </c>
      <c r="Y677" s="179">
        <f>I677</f>
        <v>0.00064</v>
      </c>
      <c r="Z677" s="155">
        <f>G677</f>
        <v>0</v>
      </c>
      <c r="AA677" s="145"/>
      <c r="AB677" s="145"/>
      <c r="AC677" s="145"/>
      <c r="AD677" s="145"/>
      <c r="AE677" s="145"/>
      <c r="AF677" s="145"/>
      <c r="AG677" s="145"/>
      <c r="AH677" s="145"/>
      <c r="AI677" s="145"/>
      <c r="AJ677" s="145"/>
      <c r="AK677" s="145"/>
      <c r="AL677" s="145"/>
      <c r="AM677" s="145"/>
      <c r="AN677" s="145"/>
      <c r="AO677" s="145"/>
      <c r="AP677" s="145"/>
      <c r="AQ677" s="145"/>
      <c r="AR677" s="145"/>
      <c r="AS677" s="145"/>
      <c r="AT677" s="145"/>
      <c r="AU677" s="145"/>
      <c r="AV677" s="145"/>
      <c r="AW677" s="145"/>
      <c r="AX677" s="145"/>
      <c r="AY677" s="145"/>
      <c r="AZ677" s="145"/>
      <c r="BA677" s="180"/>
      <c r="BB677" s="180"/>
      <c r="BC677" s="180"/>
      <c r="BD677" s="180"/>
      <c r="BE677" s="180"/>
      <c r="BF677" s="180"/>
      <c r="BG677" s="145"/>
      <c r="BH677" s="145"/>
      <c r="BI677" s="145"/>
    </row>
    <row r="678" spans="1:15" ht="14.25" customHeight="1">
      <c r="A678" s="135" t="s">
        <v>48</v>
      </c>
      <c r="B678" s="136" t="s">
        <v>593</v>
      </c>
      <c r="C678" s="137" t="s">
        <v>594</v>
      </c>
      <c r="D678" s="138"/>
      <c r="E678" s="139"/>
      <c r="F678" s="139"/>
      <c r="G678" s="140"/>
      <c r="H678" s="141"/>
      <c r="I678" s="142"/>
      <c r="J678" s="143"/>
      <c r="K678" s="144"/>
      <c r="O678" s="145"/>
    </row>
    <row r="679" spans="1:104" ht="22.5">
      <c r="A679" s="146">
        <v>96</v>
      </c>
      <c r="B679" s="147" t="s">
        <v>595</v>
      </c>
      <c r="C679" s="148" t="s">
        <v>596</v>
      </c>
      <c r="D679" s="149" t="s">
        <v>50</v>
      </c>
      <c r="E679" s="150">
        <v>940.5</v>
      </c>
      <c r="F679" s="151">
        <v>0</v>
      </c>
      <c r="G679" s="152">
        <f>E679*F679</f>
        <v>0</v>
      </c>
      <c r="H679" s="153">
        <v>0.00019</v>
      </c>
      <c r="I679" s="154">
        <f>E679*H679</f>
        <v>0.17869500000000002</v>
      </c>
      <c r="J679" s="153">
        <v>0</v>
      </c>
      <c r="K679" s="154">
        <f>E679*J679</f>
        <v>0</v>
      </c>
      <c r="O679" s="145"/>
      <c r="Z679" s="145"/>
      <c r="AA679" s="145">
        <v>1</v>
      </c>
      <c r="AB679" s="145">
        <v>7</v>
      </c>
      <c r="AC679" s="145">
        <v>7</v>
      </c>
      <c r="AD679" s="145"/>
      <c r="AE679" s="145"/>
      <c r="AF679" s="145"/>
      <c r="AG679" s="145"/>
      <c r="AH679" s="145"/>
      <c r="AI679" s="145"/>
      <c r="AJ679" s="145"/>
      <c r="AK679" s="145"/>
      <c r="AL679" s="145"/>
      <c r="AM679" s="145"/>
      <c r="AN679" s="145"/>
      <c r="AO679" s="145"/>
      <c r="AP679" s="145"/>
      <c r="AQ679" s="145"/>
      <c r="AR679" s="145"/>
      <c r="AS679" s="145"/>
      <c r="AT679" s="145"/>
      <c r="AU679" s="145"/>
      <c r="AV679" s="145"/>
      <c r="AW679" s="145"/>
      <c r="AX679" s="145"/>
      <c r="AY679" s="145"/>
      <c r="AZ679" s="155">
        <f>G679</f>
        <v>0</v>
      </c>
      <c r="BA679" s="145"/>
      <c r="BB679" s="145"/>
      <c r="BC679" s="145"/>
      <c r="BD679" s="145"/>
      <c r="BE679" s="145"/>
      <c r="BF679" s="145"/>
      <c r="BG679" s="145"/>
      <c r="BH679" s="145"/>
      <c r="BI679" s="145"/>
      <c r="CA679" s="145">
        <v>1</v>
      </c>
      <c r="CB679" s="145">
        <v>7</v>
      </c>
      <c r="CZ679" s="108">
        <v>2</v>
      </c>
    </row>
    <row r="680" spans="1:61" ht="12.75">
      <c r="A680" s="156"/>
      <c r="B680" s="157"/>
      <c r="C680" s="158" t="s">
        <v>597</v>
      </c>
      <c r="D680" s="159"/>
      <c r="E680" s="159"/>
      <c r="F680" s="159"/>
      <c r="G680" s="160"/>
      <c r="I680" s="161"/>
      <c r="K680" s="161"/>
      <c r="L680" s="162" t="s">
        <v>597</v>
      </c>
      <c r="O680" s="145"/>
      <c r="Z680" s="145"/>
      <c r="AA680" s="145"/>
      <c r="AB680" s="145"/>
      <c r="AC680" s="145"/>
      <c r="AD680" s="145"/>
      <c r="AE680" s="145"/>
      <c r="AF680" s="145"/>
      <c r="AG680" s="145"/>
      <c r="AH680" s="145"/>
      <c r="AI680" s="145"/>
      <c r="AJ680" s="145"/>
      <c r="AK680" s="145"/>
      <c r="AL680" s="145"/>
      <c r="AM680" s="145"/>
      <c r="AN680" s="145"/>
      <c r="AO680" s="145"/>
      <c r="AP680" s="145"/>
      <c r="AQ680" s="145"/>
      <c r="AR680" s="145"/>
      <c r="AS680" s="145"/>
      <c r="AT680" s="145"/>
      <c r="AU680" s="145"/>
      <c r="AV680" s="145"/>
      <c r="AW680" s="145"/>
      <c r="AX680" s="145"/>
      <c r="AY680" s="145"/>
      <c r="AZ680" s="145"/>
      <c r="BA680" s="145"/>
      <c r="BB680" s="145"/>
      <c r="BC680" s="145"/>
      <c r="BD680" s="145"/>
      <c r="BE680" s="145"/>
      <c r="BF680" s="145"/>
      <c r="BG680" s="145"/>
      <c r="BH680" s="145"/>
      <c r="BI680" s="145"/>
    </row>
    <row r="681" spans="1:61" ht="12.75">
      <c r="A681" s="156"/>
      <c r="B681" s="157"/>
      <c r="C681" s="158"/>
      <c r="D681" s="159"/>
      <c r="E681" s="159"/>
      <c r="F681" s="159"/>
      <c r="G681" s="160"/>
      <c r="I681" s="161"/>
      <c r="K681" s="161"/>
      <c r="L681" s="162"/>
      <c r="O681" s="145"/>
      <c r="Z681" s="145"/>
      <c r="AA681" s="145"/>
      <c r="AB681" s="145"/>
      <c r="AC681" s="145"/>
      <c r="AD681" s="145"/>
      <c r="AE681" s="145"/>
      <c r="AF681" s="145"/>
      <c r="AG681" s="145"/>
      <c r="AH681" s="145"/>
      <c r="AI681" s="145"/>
      <c r="AJ681" s="145"/>
      <c r="AK681" s="145"/>
      <c r="AL681" s="145"/>
      <c r="AM681" s="145"/>
      <c r="AN681" s="145"/>
      <c r="AO681" s="145"/>
      <c r="AP681" s="145"/>
      <c r="AQ681" s="145"/>
      <c r="AR681" s="145"/>
      <c r="AS681" s="145"/>
      <c r="AT681" s="145"/>
      <c r="AU681" s="145"/>
      <c r="AV681" s="145"/>
      <c r="AW681" s="145"/>
      <c r="AX681" s="145"/>
      <c r="AY681" s="145"/>
      <c r="AZ681" s="145"/>
      <c r="BA681" s="145"/>
      <c r="BB681" s="145"/>
      <c r="BC681" s="145"/>
      <c r="BD681" s="145"/>
      <c r="BE681" s="145"/>
      <c r="BF681" s="145"/>
      <c r="BG681" s="145"/>
      <c r="BH681" s="145"/>
      <c r="BI681" s="145"/>
    </row>
    <row r="682" spans="1:61" ht="12.75">
      <c r="A682" s="156"/>
      <c r="B682" s="157"/>
      <c r="C682" s="163" t="s">
        <v>598</v>
      </c>
      <c r="D682" s="164"/>
      <c r="E682" s="165">
        <v>510</v>
      </c>
      <c r="F682" s="166"/>
      <c r="G682" s="167"/>
      <c r="H682" s="168"/>
      <c r="I682" s="161"/>
      <c r="J682" s="169"/>
      <c r="K682" s="161"/>
      <c r="M682" s="162" t="s">
        <v>598</v>
      </c>
      <c r="O682" s="145"/>
      <c r="Z682" s="145"/>
      <c r="AA682" s="145"/>
      <c r="AB682" s="145"/>
      <c r="AC682" s="145"/>
      <c r="AD682" s="145"/>
      <c r="AE682" s="145"/>
      <c r="AF682" s="145"/>
      <c r="AG682" s="145"/>
      <c r="AH682" s="145"/>
      <c r="AI682" s="145"/>
      <c r="AJ682" s="145"/>
      <c r="AK682" s="145"/>
      <c r="AL682" s="145"/>
      <c r="AM682" s="145"/>
      <c r="AN682" s="145"/>
      <c r="AO682" s="145"/>
      <c r="AP682" s="145"/>
      <c r="AQ682" s="145"/>
      <c r="AR682" s="145"/>
      <c r="AS682" s="145"/>
      <c r="AT682" s="145"/>
      <c r="AU682" s="145"/>
      <c r="AV682" s="145"/>
      <c r="AW682" s="145"/>
      <c r="AX682" s="145"/>
      <c r="AY682" s="145"/>
      <c r="AZ682" s="145"/>
      <c r="BA682" s="145"/>
      <c r="BB682" s="145"/>
      <c r="BC682" s="145"/>
      <c r="BD682" s="170">
        <f>C681</f>
        <v>0</v>
      </c>
      <c r="BE682" s="145"/>
      <c r="BF682" s="145"/>
      <c r="BG682" s="145"/>
      <c r="BH682" s="145"/>
      <c r="BI682" s="145"/>
    </row>
    <row r="683" spans="1:61" ht="12.75">
      <c r="A683" s="156"/>
      <c r="B683" s="157"/>
      <c r="C683" s="163" t="s">
        <v>599</v>
      </c>
      <c r="D683" s="164"/>
      <c r="E683" s="165">
        <v>119</v>
      </c>
      <c r="F683" s="166"/>
      <c r="G683" s="167"/>
      <c r="H683" s="168"/>
      <c r="I683" s="161"/>
      <c r="J683" s="169"/>
      <c r="K683" s="161"/>
      <c r="M683" s="162" t="s">
        <v>599</v>
      </c>
      <c r="O683" s="145"/>
      <c r="Z683" s="145"/>
      <c r="AA683" s="145"/>
      <c r="AB683" s="145"/>
      <c r="AC683" s="145"/>
      <c r="AD683" s="145"/>
      <c r="AE683" s="145"/>
      <c r="AF683" s="145"/>
      <c r="AG683" s="145"/>
      <c r="AH683" s="145"/>
      <c r="AI683" s="145"/>
      <c r="AJ683" s="145"/>
      <c r="AK683" s="145"/>
      <c r="AL683" s="145"/>
      <c r="AM683" s="145"/>
      <c r="AN683" s="145"/>
      <c r="AO683" s="145"/>
      <c r="AP683" s="145"/>
      <c r="AQ683" s="145"/>
      <c r="AR683" s="145"/>
      <c r="AS683" s="145"/>
      <c r="AT683" s="145"/>
      <c r="AU683" s="145"/>
      <c r="AV683" s="145"/>
      <c r="AW683" s="145"/>
      <c r="AX683" s="145"/>
      <c r="AY683" s="145"/>
      <c r="AZ683" s="145"/>
      <c r="BA683" s="145"/>
      <c r="BB683" s="145"/>
      <c r="BC683" s="145"/>
      <c r="BD683" s="170" t="str">
        <f>C682</f>
        <v>(7+7+8+8)*17</v>
      </c>
      <c r="BE683" s="145"/>
      <c r="BF683" s="145"/>
      <c r="BG683" s="145"/>
      <c r="BH683" s="145"/>
      <c r="BI683" s="145"/>
    </row>
    <row r="684" spans="1:61" ht="12.75">
      <c r="A684" s="156"/>
      <c r="B684" s="157"/>
      <c r="C684" s="163" t="s">
        <v>600</v>
      </c>
      <c r="D684" s="164"/>
      <c r="E684" s="165">
        <v>136.5</v>
      </c>
      <c r="F684" s="166"/>
      <c r="G684" s="167"/>
      <c r="H684" s="168"/>
      <c r="I684" s="161"/>
      <c r="J684" s="169"/>
      <c r="K684" s="161"/>
      <c r="M684" s="162" t="s">
        <v>600</v>
      </c>
      <c r="O684" s="145"/>
      <c r="Z684" s="145"/>
      <c r="AA684" s="145"/>
      <c r="AB684" s="145"/>
      <c r="AC684" s="145"/>
      <c r="AD684" s="145"/>
      <c r="AE684" s="145"/>
      <c r="AF684" s="145"/>
      <c r="AG684" s="145"/>
      <c r="AH684" s="145"/>
      <c r="AI684" s="145"/>
      <c r="AJ684" s="145"/>
      <c r="AK684" s="145"/>
      <c r="AL684" s="145"/>
      <c r="AM684" s="145"/>
      <c r="AN684" s="145"/>
      <c r="AO684" s="145"/>
      <c r="AP684" s="145"/>
      <c r="AQ684" s="145"/>
      <c r="AR684" s="145"/>
      <c r="AS684" s="145"/>
      <c r="AT684" s="145"/>
      <c r="AU684" s="145"/>
      <c r="AV684" s="145"/>
      <c r="AW684" s="145"/>
      <c r="AX684" s="145"/>
      <c r="AY684" s="145"/>
      <c r="AZ684" s="145"/>
      <c r="BA684" s="145"/>
      <c r="BB684" s="145"/>
      <c r="BC684" s="145"/>
      <c r="BD684" s="170" t="str">
        <f>C683</f>
        <v>(10+10+7+7)*3,5</v>
      </c>
      <c r="BE684" s="145"/>
      <c r="BF684" s="145"/>
      <c r="BG684" s="145"/>
      <c r="BH684" s="145"/>
      <c r="BI684" s="145"/>
    </row>
    <row r="685" spans="1:61" ht="12.75">
      <c r="A685" s="156"/>
      <c r="B685" s="157"/>
      <c r="C685" s="163" t="s">
        <v>601</v>
      </c>
      <c r="D685" s="164"/>
      <c r="E685" s="165">
        <v>175</v>
      </c>
      <c r="F685" s="166"/>
      <c r="G685" s="167"/>
      <c r="H685" s="168"/>
      <c r="I685" s="161"/>
      <c r="J685" s="169"/>
      <c r="K685" s="161"/>
      <c r="M685" s="162" t="s">
        <v>601</v>
      </c>
      <c r="O685" s="145"/>
      <c r="Z685" s="145"/>
      <c r="AA685" s="145"/>
      <c r="AB685" s="145"/>
      <c r="AC685" s="145"/>
      <c r="AD685" s="145"/>
      <c r="AE685" s="145"/>
      <c r="AF685" s="145"/>
      <c r="AG685" s="145"/>
      <c r="AH685" s="145"/>
      <c r="AI685" s="145"/>
      <c r="AJ685" s="145"/>
      <c r="AK685" s="145"/>
      <c r="AL685" s="145"/>
      <c r="AM685" s="145"/>
      <c r="AN685" s="145"/>
      <c r="AO685" s="145"/>
      <c r="AP685" s="145"/>
      <c r="AQ685" s="145"/>
      <c r="AR685" s="145"/>
      <c r="AS685" s="145"/>
      <c r="AT685" s="145"/>
      <c r="AU685" s="145"/>
      <c r="AV685" s="145"/>
      <c r="AW685" s="145"/>
      <c r="AX685" s="145"/>
      <c r="AY685" s="145"/>
      <c r="AZ685" s="145"/>
      <c r="BA685" s="145"/>
      <c r="BB685" s="145"/>
      <c r="BC685" s="145"/>
      <c r="BD685" s="170" t="str">
        <f>C684</f>
        <v>(2,6+2,6+2,6)*17,5</v>
      </c>
      <c r="BE685" s="145"/>
      <c r="BF685" s="145"/>
      <c r="BG685" s="145"/>
      <c r="BH685" s="145"/>
      <c r="BI685" s="145"/>
    </row>
    <row r="686" spans="1:61" ht="12.75">
      <c r="A686" s="156"/>
      <c r="B686" s="157"/>
      <c r="C686" s="163" t="s">
        <v>226</v>
      </c>
      <c r="D686" s="164"/>
      <c r="E686" s="165">
        <v>0</v>
      </c>
      <c r="F686" s="166"/>
      <c r="G686" s="167"/>
      <c r="H686" s="168"/>
      <c r="I686" s="161"/>
      <c r="J686" s="169"/>
      <c r="K686" s="161"/>
      <c r="M686" s="162"/>
      <c r="O686" s="145"/>
      <c r="Z686" s="145"/>
      <c r="AA686" s="145"/>
      <c r="AB686" s="145"/>
      <c r="AC686" s="145"/>
      <c r="AD686" s="145"/>
      <c r="AE686" s="145"/>
      <c r="AF686" s="145"/>
      <c r="AG686" s="145"/>
      <c r="AH686" s="145"/>
      <c r="AI686" s="145"/>
      <c r="AJ686" s="145"/>
      <c r="AK686" s="145"/>
      <c r="AL686" s="145"/>
      <c r="AM686" s="145"/>
      <c r="AN686" s="145"/>
      <c r="AO686" s="145"/>
      <c r="AP686" s="145"/>
      <c r="AQ686" s="145"/>
      <c r="AR686" s="145"/>
      <c r="AS686" s="145"/>
      <c r="AT686" s="145"/>
      <c r="AU686" s="145"/>
      <c r="AV686" s="145"/>
      <c r="AW686" s="145"/>
      <c r="AX686" s="145"/>
      <c r="AY686" s="145"/>
      <c r="AZ686" s="145"/>
      <c r="BA686" s="145"/>
      <c r="BB686" s="145"/>
      <c r="BC686" s="145"/>
      <c r="BD686" s="170" t="str">
        <f>C685</f>
        <v>7*5*5</v>
      </c>
      <c r="BE686" s="145"/>
      <c r="BF686" s="145"/>
      <c r="BG686" s="145"/>
      <c r="BH686" s="145"/>
      <c r="BI686" s="145"/>
    </row>
    <row r="687" spans="1:61" ht="12.75">
      <c r="A687" s="156"/>
      <c r="B687" s="157"/>
      <c r="C687" s="163" t="s">
        <v>226</v>
      </c>
      <c r="D687" s="164"/>
      <c r="E687" s="165">
        <v>0</v>
      </c>
      <c r="F687" s="166"/>
      <c r="G687" s="167"/>
      <c r="H687" s="168"/>
      <c r="I687" s="161"/>
      <c r="J687" s="169"/>
      <c r="K687" s="161"/>
      <c r="M687" s="162"/>
      <c r="O687" s="145"/>
      <c r="Z687" s="145"/>
      <c r="AA687" s="145"/>
      <c r="AB687" s="145"/>
      <c r="AC687" s="145"/>
      <c r="AD687" s="145"/>
      <c r="AE687" s="145"/>
      <c r="AF687" s="145"/>
      <c r="AG687" s="145"/>
      <c r="AH687" s="145"/>
      <c r="AI687" s="145"/>
      <c r="AJ687" s="145"/>
      <c r="AK687" s="145"/>
      <c r="AL687" s="145"/>
      <c r="AM687" s="145"/>
      <c r="AN687" s="145"/>
      <c r="AO687" s="145"/>
      <c r="AP687" s="145"/>
      <c r="AQ687" s="145"/>
      <c r="AR687" s="145"/>
      <c r="AS687" s="145"/>
      <c r="AT687" s="145"/>
      <c r="AU687" s="145"/>
      <c r="AV687" s="145"/>
      <c r="AW687" s="145"/>
      <c r="AX687" s="145"/>
      <c r="AY687" s="145"/>
      <c r="AZ687" s="145"/>
      <c r="BA687" s="145"/>
      <c r="BB687" s="145"/>
      <c r="BC687" s="145"/>
      <c r="BD687" s="170" t="str">
        <f>C686</f>
        <v/>
      </c>
      <c r="BE687" s="145"/>
      <c r="BF687" s="145"/>
      <c r="BG687" s="145"/>
      <c r="BH687" s="145"/>
      <c r="BI687" s="145"/>
    </row>
    <row r="688" spans="1:61" ht="12.75">
      <c r="A688" s="156"/>
      <c r="B688" s="157"/>
      <c r="C688" s="163" t="s">
        <v>226</v>
      </c>
      <c r="D688" s="164"/>
      <c r="E688" s="165">
        <v>0</v>
      </c>
      <c r="F688" s="166"/>
      <c r="G688" s="167"/>
      <c r="H688" s="168"/>
      <c r="I688" s="161"/>
      <c r="J688" s="169"/>
      <c r="K688" s="161"/>
      <c r="M688" s="162"/>
      <c r="O688" s="145"/>
      <c r="Z688" s="145"/>
      <c r="AA688" s="145"/>
      <c r="AB688" s="145"/>
      <c r="AC688" s="145"/>
      <c r="AD688" s="145"/>
      <c r="AE688" s="145"/>
      <c r="AF688" s="145"/>
      <c r="AG688" s="145"/>
      <c r="AH688" s="145"/>
      <c r="AI688" s="145"/>
      <c r="AJ688" s="145"/>
      <c r="AK688" s="145"/>
      <c r="AL688" s="145"/>
      <c r="AM688" s="145"/>
      <c r="AN688" s="145"/>
      <c r="AO688" s="145"/>
      <c r="AP688" s="145"/>
      <c r="AQ688" s="145"/>
      <c r="AR688" s="145"/>
      <c r="AS688" s="145"/>
      <c r="AT688" s="145"/>
      <c r="AU688" s="145"/>
      <c r="AV688" s="145"/>
      <c r="AW688" s="145"/>
      <c r="AX688" s="145"/>
      <c r="AY688" s="145"/>
      <c r="AZ688" s="145"/>
      <c r="BA688" s="145"/>
      <c r="BB688" s="145"/>
      <c r="BC688" s="145"/>
      <c r="BD688" s="170" t="str">
        <f>C687</f>
        <v/>
      </c>
      <c r="BE688" s="145"/>
      <c r="BF688" s="145"/>
      <c r="BG688" s="145"/>
      <c r="BH688" s="145"/>
      <c r="BI688" s="145"/>
    </row>
    <row r="689" spans="1:61" ht="12.75">
      <c r="A689" s="156"/>
      <c r="B689" s="157"/>
      <c r="C689" s="163" t="s">
        <v>226</v>
      </c>
      <c r="D689" s="164"/>
      <c r="E689" s="165">
        <v>0</v>
      </c>
      <c r="F689" s="166"/>
      <c r="G689" s="167"/>
      <c r="H689" s="168"/>
      <c r="I689" s="161"/>
      <c r="J689" s="169"/>
      <c r="K689" s="161"/>
      <c r="M689" s="162"/>
      <c r="O689" s="145"/>
      <c r="Z689" s="145"/>
      <c r="AA689" s="145"/>
      <c r="AB689" s="145"/>
      <c r="AC689" s="145"/>
      <c r="AD689" s="145"/>
      <c r="AE689" s="145"/>
      <c r="AF689" s="145"/>
      <c r="AG689" s="145"/>
      <c r="AH689" s="145"/>
      <c r="AI689" s="145"/>
      <c r="AJ689" s="145"/>
      <c r="AK689" s="145"/>
      <c r="AL689" s="145"/>
      <c r="AM689" s="145"/>
      <c r="AN689" s="145"/>
      <c r="AO689" s="145"/>
      <c r="AP689" s="145"/>
      <c r="AQ689" s="145"/>
      <c r="AR689" s="145"/>
      <c r="AS689" s="145"/>
      <c r="AT689" s="145"/>
      <c r="AU689" s="145"/>
      <c r="AV689" s="145"/>
      <c r="AW689" s="145"/>
      <c r="AX689" s="145"/>
      <c r="AY689" s="145"/>
      <c r="AZ689" s="145"/>
      <c r="BA689" s="145"/>
      <c r="BB689" s="145"/>
      <c r="BC689" s="145"/>
      <c r="BD689" s="170" t="str">
        <f>C688</f>
        <v/>
      </c>
      <c r="BE689" s="145"/>
      <c r="BF689" s="145"/>
      <c r="BG689" s="145"/>
      <c r="BH689" s="145"/>
      <c r="BI689" s="145"/>
    </row>
    <row r="690" spans="1:61" ht="12.75">
      <c r="A690" s="156"/>
      <c r="B690" s="157"/>
      <c r="C690" s="163" t="s">
        <v>226</v>
      </c>
      <c r="D690" s="164"/>
      <c r="E690" s="165">
        <v>0</v>
      </c>
      <c r="F690" s="166"/>
      <c r="G690" s="167"/>
      <c r="H690" s="168"/>
      <c r="I690" s="161"/>
      <c r="J690" s="169"/>
      <c r="K690" s="161"/>
      <c r="M690" s="162"/>
      <c r="O690" s="145"/>
      <c r="Z690" s="145"/>
      <c r="AA690" s="145"/>
      <c r="AB690" s="145"/>
      <c r="AC690" s="145"/>
      <c r="AD690" s="145"/>
      <c r="AE690" s="145"/>
      <c r="AF690" s="145"/>
      <c r="AG690" s="145"/>
      <c r="AH690" s="145"/>
      <c r="AI690" s="145"/>
      <c r="AJ690" s="145"/>
      <c r="AK690" s="145"/>
      <c r="AL690" s="145"/>
      <c r="AM690" s="145"/>
      <c r="AN690" s="145"/>
      <c r="AO690" s="145"/>
      <c r="AP690" s="145"/>
      <c r="AQ690" s="145"/>
      <c r="AR690" s="145"/>
      <c r="AS690" s="145"/>
      <c r="AT690" s="145"/>
      <c r="AU690" s="145"/>
      <c r="AV690" s="145"/>
      <c r="AW690" s="145"/>
      <c r="AX690" s="145"/>
      <c r="AY690" s="145"/>
      <c r="AZ690" s="145"/>
      <c r="BA690" s="145"/>
      <c r="BB690" s="145"/>
      <c r="BC690" s="145"/>
      <c r="BD690" s="170" t="str">
        <f>C689</f>
        <v/>
      </c>
      <c r="BE690" s="145"/>
      <c r="BF690" s="145"/>
      <c r="BG690" s="145"/>
      <c r="BH690" s="145"/>
      <c r="BI690" s="145"/>
    </row>
    <row r="691" spans="1:61" ht="12.75">
      <c r="A691" s="156"/>
      <c r="B691" s="157"/>
      <c r="C691" s="163" t="s">
        <v>226</v>
      </c>
      <c r="D691" s="164"/>
      <c r="E691" s="165">
        <v>0</v>
      </c>
      <c r="F691" s="166"/>
      <c r="G691" s="167"/>
      <c r="H691" s="168"/>
      <c r="I691" s="161"/>
      <c r="J691" s="169"/>
      <c r="K691" s="161"/>
      <c r="M691" s="162"/>
      <c r="O691" s="145"/>
      <c r="Z691" s="145"/>
      <c r="AA691" s="145"/>
      <c r="AB691" s="145"/>
      <c r="AC691" s="145"/>
      <c r="AD691" s="145"/>
      <c r="AE691" s="145"/>
      <c r="AF691" s="145"/>
      <c r="AG691" s="145"/>
      <c r="AH691" s="145"/>
      <c r="AI691" s="145"/>
      <c r="AJ691" s="145"/>
      <c r="AK691" s="145"/>
      <c r="AL691" s="145"/>
      <c r="AM691" s="145"/>
      <c r="AN691" s="145"/>
      <c r="AO691" s="145"/>
      <c r="AP691" s="145"/>
      <c r="AQ691" s="145"/>
      <c r="AR691" s="145"/>
      <c r="AS691" s="145"/>
      <c r="AT691" s="145"/>
      <c r="AU691" s="145"/>
      <c r="AV691" s="145"/>
      <c r="AW691" s="145"/>
      <c r="AX691" s="145"/>
      <c r="AY691" s="145"/>
      <c r="AZ691" s="145"/>
      <c r="BA691" s="145"/>
      <c r="BB691" s="145"/>
      <c r="BC691" s="145"/>
      <c r="BD691" s="170" t="str">
        <f>C690</f>
        <v/>
      </c>
      <c r="BE691" s="145"/>
      <c r="BF691" s="145"/>
      <c r="BG691" s="145"/>
      <c r="BH691" s="145"/>
      <c r="BI691" s="145"/>
    </row>
    <row r="692" spans="1:61" ht="12.75">
      <c r="A692" s="156"/>
      <c r="B692" s="157"/>
      <c r="C692" s="163" t="s">
        <v>226</v>
      </c>
      <c r="D692" s="164"/>
      <c r="E692" s="165">
        <v>0</v>
      </c>
      <c r="F692" s="166"/>
      <c r="G692" s="167"/>
      <c r="H692" s="168"/>
      <c r="I692" s="161"/>
      <c r="J692" s="169"/>
      <c r="K692" s="161"/>
      <c r="M692" s="162"/>
      <c r="O692" s="145"/>
      <c r="Z692" s="145"/>
      <c r="AA692" s="145"/>
      <c r="AB692" s="145"/>
      <c r="AC692" s="145"/>
      <c r="AD692" s="145"/>
      <c r="AE692" s="145"/>
      <c r="AF692" s="145"/>
      <c r="AG692" s="145"/>
      <c r="AH692" s="145"/>
      <c r="AI692" s="145"/>
      <c r="AJ692" s="145"/>
      <c r="AK692" s="145"/>
      <c r="AL692" s="145"/>
      <c r="AM692" s="145"/>
      <c r="AN692" s="145"/>
      <c r="AO692" s="145"/>
      <c r="AP692" s="145"/>
      <c r="AQ692" s="145"/>
      <c r="AR692" s="145"/>
      <c r="AS692" s="145"/>
      <c r="AT692" s="145"/>
      <c r="AU692" s="145"/>
      <c r="AV692" s="145"/>
      <c r="AW692" s="145"/>
      <c r="AX692" s="145"/>
      <c r="AY692" s="145"/>
      <c r="AZ692" s="145"/>
      <c r="BA692" s="145"/>
      <c r="BB692" s="145"/>
      <c r="BC692" s="145"/>
      <c r="BD692" s="170" t="str">
        <f>C691</f>
        <v/>
      </c>
      <c r="BE692" s="145"/>
      <c r="BF692" s="145"/>
      <c r="BG692" s="145"/>
      <c r="BH692" s="145"/>
      <c r="BI692" s="145"/>
    </row>
    <row r="693" spans="1:61" ht="12.75">
      <c r="A693" s="156"/>
      <c r="B693" s="157"/>
      <c r="C693" s="163" t="s">
        <v>226</v>
      </c>
      <c r="D693" s="164"/>
      <c r="E693" s="165">
        <v>0</v>
      </c>
      <c r="F693" s="166"/>
      <c r="G693" s="167"/>
      <c r="H693" s="168"/>
      <c r="I693" s="161"/>
      <c r="J693" s="169"/>
      <c r="K693" s="161"/>
      <c r="M693" s="162"/>
      <c r="O693" s="145"/>
      <c r="Z693" s="145"/>
      <c r="AA693" s="145"/>
      <c r="AB693" s="145"/>
      <c r="AC693" s="145"/>
      <c r="AD693" s="145"/>
      <c r="AE693" s="145"/>
      <c r="AF693" s="145"/>
      <c r="AG693" s="145"/>
      <c r="AH693" s="145"/>
      <c r="AI693" s="145"/>
      <c r="AJ693" s="145"/>
      <c r="AK693" s="145"/>
      <c r="AL693" s="145"/>
      <c r="AM693" s="145"/>
      <c r="AN693" s="145"/>
      <c r="AO693" s="145"/>
      <c r="AP693" s="145"/>
      <c r="AQ693" s="145"/>
      <c r="AR693" s="145"/>
      <c r="AS693" s="145"/>
      <c r="AT693" s="145"/>
      <c r="AU693" s="145"/>
      <c r="AV693" s="145"/>
      <c r="AW693" s="145"/>
      <c r="AX693" s="145"/>
      <c r="AY693" s="145"/>
      <c r="AZ693" s="145"/>
      <c r="BA693" s="145"/>
      <c r="BB693" s="145"/>
      <c r="BC693" s="145"/>
      <c r="BD693" s="170" t="str">
        <f>C692</f>
        <v/>
      </c>
      <c r="BE693" s="145"/>
      <c r="BF693" s="145"/>
      <c r="BG693" s="145"/>
      <c r="BH693" s="145"/>
      <c r="BI693" s="145"/>
    </row>
    <row r="694" spans="1:61" ht="12.75">
      <c r="A694" s="156"/>
      <c r="B694" s="157"/>
      <c r="C694" s="163" t="s">
        <v>226</v>
      </c>
      <c r="D694" s="164"/>
      <c r="E694" s="165">
        <v>0</v>
      </c>
      <c r="F694" s="166"/>
      <c r="G694" s="167"/>
      <c r="H694" s="168"/>
      <c r="I694" s="161"/>
      <c r="J694" s="169"/>
      <c r="K694" s="161"/>
      <c r="M694" s="162"/>
      <c r="O694" s="145"/>
      <c r="Z694" s="145"/>
      <c r="AA694" s="145"/>
      <c r="AB694" s="145"/>
      <c r="AC694" s="145"/>
      <c r="AD694" s="145"/>
      <c r="AE694" s="145"/>
      <c r="AF694" s="145"/>
      <c r="AG694" s="145"/>
      <c r="AH694" s="145"/>
      <c r="AI694" s="145"/>
      <c r="AJ694" s="145"/>
      <c r="AK694" s="145"/>
      <c r="AL694" s="145"/>
      <c r="AM694" s="145"/>
      <c r="AN694" s="145"/>
      <c r="AO694" s="145"/>
      <c r="AP694" s="145"/>
      <c r="AQ694" s="145"/>
      <c r="AR694" s="145"/>
      <c r="AS694" s="145"/>
      <c r="AT694" s="145"/>
      <c r="AU694" s="145"/>
      <c r="AV694" s="145"/>
      <c r="AW694" s="145"/>
      <c r="AX694" s="145"/>
      <c r="AY694" s="145"/>
      <c r="AZ694" s="145"/>
      <c r="BA694" s="145"/>
      <c r="BB694" s="145"/>
      <c r="BC694" s="145"/>
      <c r="BD694" s="170" t="str">
        <f>C693</f>
        <v/>
      </c>
      <c r="BE694" s="145"/>
      <c r="BF694" s="145"/>
      <c r="BG694" s="145"/>
      <c r="BH694" s="145"/>
      <c r="BI694" s="145"/>
    </row>
    <row r="695" spans="1:61" ht="12.75">
      <c r="A695" s="171" t="s">
        <v>51</v>
      </c>
      <c r="B695" s="172" t="s">
        <v>593</v>
      </c>
      <c r="C695" s="173" t="s">
        <v>594</v>
      </c>
      <c r="D695" s="174"/>
      <c r="E695" s="175"/>
      <c r="F695" s="175"/>
      <c r="G695" s="176">
        <f>SUM(G678:G694)</f>
        <v>0</v>
      </c>
      <c r="H695" s="177"/>
      <c r="I695" s="176">
        <f>SUM(I678:I694)</f>
        <v>0.17869500000000002</v>
      </c>
      <c r="J695" s="178"/>
      <c r="K695" s="176">
        <f>SUM(K678:K694)</f>
        <v>0</v>
      </c>
      <c r="O695" s="145"/>
      <c r="X695" s="179">
        <f>K695</f>
        <v>0</v>
      </c>
      <c r="Y695" s="179">
        <f>I695</f>
        <v>0.17869500000000002</v>
      </c>
      <c r="Z695" s="155">
        <f>G695</f>
        <v>0</v>
      </c>
      <c r="AA695" s="145"/>
      <c r="AB695" s="145"/>
      <c r="AC695" s="145"/>
      <c r="AD695" s="145"/>
      <c r="AE695" s="145"/>
      <c r="AF695" s="145"/>
      <c r="AG695" s="145"/>
      <c r="AH695" s="145"/>
      <c r="AI695" s="145"/>
      <c r="AJ695" s="145"/>
      <c r="AK695" s="145"/>
      <c r="AL695" s="145"/>
      <c r="AM695" s="145"/>
      <c r="AN695" s="145"/>
      <c r="AO695" s="145"/>
      <c r="AP695" s="145"/>
      <c r="AQ695" s="145"/>
      <c r="AR695" s="145"/>
      <c r="AS695" s="145"/>
      <c r="AT695" s="145"/>
      <c r="AU695" s="145"/>
      <c r="AV695" s="145"/>
      <c r="AW695" s="145"/>
      <c r="AX695" s="145"/>
      <c r="AY695" s="145"/>
      <c r="AZ695" s="145"/>
      <c r="BA695" s="180"/>
      <c r="BB695" s="180"/>
      <c r="BC695" s="180"/>
      <c r="BD695" s="180"/>
      <c r="BE695" s="180"/>
      <c r="BF695" s="180"/>
      <c r="BG695" s="145"/>
      <c r="BH695" s="145"/>
      <c r="BI695" s="145"/>
    </row>
    <row r="696" spans="1:15" ht="14.25" customHeight="1">
      <c r="A696" s="135" t="s">
        <v>48</v>
      </c>
      <c r="B696" s="136" t="s">
        <v>602</v>
      </c>
      <c r="C696" s="137" t="s">
        <v>603</v>
      </c>
      <c r="D696" s="138"/>
      <c r="E696" s="139"/>
      <c r="F696" s="139"/>
      <c r="G696" s="140"/>
      <c r="H696" s="141"/>
      <c r="I696" s="142"/>
      <c r="J696" s="143"/>
      <c r="K696" s="144"/>
      <c r="O696" s="145"/>
    </row>
    <row r="697" spans="1:104" ht="12.75">
      <c r="A697" s="146">
        <v>97</v>
      </c>
      <c r="B697" s="147" t="s">
        <v>604</v>
      </c>
      <c r="C697" s="148" t="s">
        <v>605</v>
      </c>
      <c r="D697" s="149" t="s">
        <v>68</v>
      </c>
      <c r="E697" s="150">
        <v>104.1970144</v>
      </c>
      <c r="F697" s="151">
        <v>0</v>
      </c>
      <c r="G697" s="152">
        <f>E697*F697</f>
        <v>0</v>
      </c>
      <c r="H697" s="153">
        <v>0</v>
      </c>
      <c r="I697" s="154">
        <f>E697*H697</f>
        <v>0</v>
      </c>
      <c r="J697" s="153"/>
      <c r="K697" s="154">
        <f>E697*J697</f>
        <v>0</v>
      </c>
      <c r="O697" s="145"/>
      <c r="Z697" s="145"/>
      <c r="AA697" s="145">
        <v>8</v>
      </c>
      <c r="AB697" s="145">
        <v>0</v>
      </c>
      <c r="AC697" s="145">
        <v>3</v>
      </c>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5"/>
      <c r="AY697" s="145"/>
      <c r="AZ697" s="155">
        <f>G697</f>
        <v>0</v>
      </c>
      <c r="BA697" s="145"/>
      <c r="BB697" s="145"/>
      <c r="BC697" s="145"/>
      <c r="BD697" s="145"/>
      <c r="BE697" s="145"/>
      <c r="BF697" s="145"/>
      <c r="BG697" s="145"/>
      <c r="BH697" s="145"/>
      <c r="BI697" s="145"/>
      <c r="CA697" s="145">
        <v>8</v>
      </c>
      <c r="CB697" s="145">
        <v>0</v>
      </c>
      <c r="CZ697" s="108">
        <v>1</v>
      </c>
    </row>
    <row r="698" spans="1:104" ht="12.75">
      <c r="A698" s="146">
        <v>98</v>
      </c>
      <c r="B698" s="147" t="s">
        <v>606</v>
      </c>
      <c r="C698" s="148" t="s">
        <v>607</v>
      </c>
      <c r="D698" s="149" t="s">
        <v>68</v>
      </c>
      <c r="E698" s="150">
        <v>156.2955216</v>
      </c>
      <c r="F698" s="151">
        <v>0</v>
      </c>
      <c r="G698" s="152">
        <f>E698*F698</f>
        <v>0</v>
      </c>
      <c r="H698" s="153">
        <v>0</v>
      </c>
      <c r="I698" s="154">
        <f>E698*H698</f>
        <v>0</v>
      </c>
      <c r="J698" s="153"/>
      <c r="K698" s="154">
        <f>E698*J698</f>
        <v>0</v>
      </c>
      <c r="O698" s="145"/>
      <c r="Z698" s="145"/>
      <c r="AA698" s="145">
        <v>8</v>
      </c>
      <c r="AB698" s="145">
        <v>0</v>
      </c>
      <c r="AC698" s="145">
        <v>3</v>
      </c>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5"/>
      <c r="AY698" s="145"/>
      <c r="AZ698" s="155">
        <f>G698</f>
        <v>0</v>
      </c>
      <c r="BA698" s="145"/>
      <c r="BB698" s="145"/>
      <c r="BC698" s="145"/>
      <c r="BD698" s="145"/>
      <c r="BE698" s="145"/>
      <c r="BF698" s="145"/>
      <c r="BG698" s="145"/>
      <c r="BH698" s="145"/>
      <c r="BI698" s="145"/>
      <c r="CA698" s="145">
        <v>8</v>
      </c>
      <c r="CB698" s="145">
        <v>0</v>
      </c>
      <c r="CZ698" s="108">
        <v>1</v>
      </c>
    </row>
    <row r="699" spans="1:104" ht="12.75">
      <c r="A699" s="146">
        <v>99</v>
      </c>
      <c r="B699" s="147" t="s">
        <v>608</v>
      </c>
      <c r="C699" s="148" t="s">
        <v>609</v>
      </c>
      <c r="D699" s="149" t="s">
        <v>68</v>
      </c>
      <c r="E699" s="150">
        <v>52.0985072</v>
      </c>
      <c r="F699" s="151">
        <v>0</v>
      </c>
      <c r="G699" s="152">
        <f>E699*F699</f>
        <v>0</v>
      </c>
      <c r="H699" s="153">
        <v>0</v>
      </c>
      <c r="I699" s="154">
        <f>E699*H699</f>
        <v>0</v>
      </c>
      <c r="J699" s="153"/>
      <c r="K699" s="154">
        <f>E699*J699</f>
        <v>0</v>
      </c>
      <c r="O699" s="145"/>
      <c r="Z699" s="145"/>
      <c r="AA699" s="145">
        <v>8</v>
      </c>
      <c r="AB699" s="145">
        <v>0</v>
      </c>
      <c r="AC699" s="145">
        <v>3</v>
      </c>
      <c r="AD699" s="145"/>
      <c r="AE699" s="145"/>
      <c r="AF699" s="145"/>
      <c r="AG699" s="145"/>
      <c r="AH699" s="145"/>
      <c r="AI699" s="145"/>
      <c r="AJ699" s="145"/>
      <c r="AK699" s="145"/>
      <c r="AL699" s="145"/>
      <c r="AM699" s="145"/>
      <c r="AN699" s="145"/>
      <c r="AO699" s="145"/>
      <c r="AP699" s="145"/>
      <c r="AQ699" s="145"/>
      <c r="AR699" s="145"/>
      <c r="AS699" s="145"/>
      <c r="AT699" s="145"/>
      <c r="AU699" s="145"/>
      <c r="AV699" s="145"/>
      <c r="AW699" s="145"/>
      <c r="AX699" s="145"/>
      <c r="AY699" s="145"/>
      <c r="AZ699" s="155">
        <f>G699</f>
        <v>0</v>
      </c>
      <c r="BA699" s="145"/>
      <c r="BB699" s="145"/>
      <c r="BC699" s="145"/>
      <c r="BD699" s="145"/>
      <c r="BE699" s="145"/>
      <c r="BF699" s="145"/>
      <c r="BG699" s="145"/>
      <c r="BH699" s="145"/>
      <c r="BI699" s="145"/>
      <c r="CA699" s="145">
        <v>8</v>
      </c>
      <c r="CB699" s="145">
        <v>0</v>
      </c>
      <c r="CZ699" s="108">
        <v>1</v>
      </c>
    </row>
    <row r="700" spans="1:104" ht="12.75">
      <c r="A700" s="146">
        <v>100</v>
      </c>
      <c r="B700" s="147" t="s">
        <v>610</v>
      </c>
      <c r="C700" s="148" t="s">
        <v>611</v>
      </c>
      <c r="D700" s="149" t="s">
        <v>68</v>
      </c>
      <c r="E700" s="150">
        <v>1302.46268</v>
      </c>
      <c r="F700" s="151">
        <v>0</v>
      </c>
      <c r="G700" s="152">
        <f>E700*F700</f>
        <v>0</v>
      </c>
      <c r="H700" s="153">
        <v>0</v>
      </c>
      <c r="I700" s="154">
        <f>E700*H700</f>
        <v>0</v>
      </c>
      <c r="J700" s="153"/>
      <c r="K700" s="154">
        <f>E700*J700</f>
        <v>0</v>
      </c>
      <c r="O700" s="145"/>
      <c r="Z700" s="145"/>
      <c r="AA700" s="145">
        <v>8</v>
      </c>
      <c r="AB700" s="145">
        <v>0</v>
      </c>
      <c r="AC700" s="145">
        <v>3</v>
      </c>
      <c r="AD700" s="145"/>
      <c r="AE700" s="145"/>
      <c r="AF700" s="145"/>
      <c r="AG700" s="145"/>
      <c r="AH700" s="145"/>
      <c r="AI700" s="145"/>
      <c r="AJ700" s="145"/>
      <c r="AK700" s="145"/>
      <c r="AL700" s="145"/>
      <c r="AM700" s="145"/>
      <c r="AN700" s="145"/>
      <c r="AO700" s="145"/>
      <c r="AP700" s="145"/>
      <c r="AQ700" s="145"/>
      <c r="AR700" s="145"/>
      <c r="AS700" s="145"/>
      <c r="AT700" s="145"/>
      <c r="AU700" s="145"/>
      <c r="AV700" s="145"/>
      <c r="AW700" s="145"/>
      <c r="AX700" s="145"/>
      <c r="AY700" s="145"/>
      <c r="AZ700" s="155">
        <f>G700</f>
        <v>0</v>
      </c>
      <c r="BA700" s="145"/>
      <c r="BB700" s="145"/>
      <c r="BC700" s="145"/>
      <c r="BD700" s="145"/>
      <c r="BE700" s="145"/>
      <c r="BF700" s="145"/>
      <c r="BG700" s="145"/>
      <c r="BH700" s="145"/>
      <c r="BI700" s="145"/>
      <c r="CA700" s="145">
        <v>8</v>
      </c>
      <c r="CB700" s="145">
        <v>0</v>
      </c>
      <c r="CZ700" s="108">
        <v>1</v>
      </c>
    </row>
    <row r="701" spans="1:104" ht="12.75">
      <c r="A701" s="146">
        <v>101</v>
      </c>
      <c r="B701" s="147" t="s">
        <v>612</v>
      </c>
      <c r="C701" s="148" t="s">
        <v>613</v>
      </c>
      <c r="D701" s="149" t="s">
        <v>68</v>
      </c>
      <c r="E701" s="150">
        <v>52.0985072</v>
      </c>
      <c r="F701" s="151">
        <v>0</v>
      </c>
      <c r="G701" s="152">
        <f>E701*F701</f>
        <v>0</v>
      </c>
      <c r="H701" s="153">
        <v>0</v>
      </c>
      <c r="I701" s="154">
        <f>E701*H701</f>
        <v>0</v>
      </c>
      <c r="J701" s="153"/>
      <c r="K701" s="154">
        <f>E701*J701</f>
        <v>0</v>
      </c>
      <c r="O701" s="145"/>
      <c r="Z701" s="145"/>
      <c r="AA701" s="145">
        <v>8</v>
      </c>
      <c r="AB701" s="145">
        <v>0</v>
      </c>
      <c r="AC701" s="145">
        <v>3</v>
      </c>
      <c r="AD701" s="145"/>
      <c r="AE701" s="145"/>
      <c r="AF701" s="145"/>
      <c r="AG701" s="145"/>
      <c r="AH701" s="145"/>
      <c r="AI701" s="145"/>
      <c r="AJ701" s="145"/>
      <c r="AK701" s="145"/>
      <c r="AL701" s="145"/>
      <c r="AM701" s="145"/>
      <c r="AN701" s="145"/>
      <c r="AO701" s="145"/>
      <c r="AP701" s="145"/>
      <c r="AQ701" s="145"/>
      <c r="AR701" s="145"/>
      <c r="AS701" s="145"/>
      <c r="AT701" s="145"/>
      <c r="AU701" s="145"/>
      <c r="AV701" s="145"/>
      <c r="AW701" s="145"/>
      <c r="AX701" s="145"/>
      <c r="AY701" s="145"/>
      <c r="AZ701" s="155">
        <f>G701</f>
        <v>0</v>
      </c>
      <c r="BA701" s="145"/>
      <c r="BB701" s="145"/>
      <c r="BC701" s="145"/>
      <c r="BD701" s="145"/>
      <c r="BE701" s="145"/>
      <c r="BF701" s="145"/>
      <c r="BG701" s="145"/>
      <c r="BH701" s="145"/>
      <c r="BI701" s="145"/>
      <c r="CA701" s="145">
        <v>8</v>
      </c>
      <c r="CB701" s="145">
        <v>0</v>
      </c>
      <c r="CZ701" s="108">
        <v>1</v>
      </c>
    </row>
    <row r="702" spans="1:104" ht="12.75">
      <c r="A702" s="146">
        <v>102</v>
      </c>
      <c r="B702" s="147" t="s">
        <v>614</v>
      </c>
      <c r="C702" s="148" t="s">
        <v>615</v>
      </c>
      <c r="D702" s="149" t="s">
        <v>68</v>
      </c>
      <c r="E702" s="150">
        <v>312.5910432</v>
      </c>
      <c r="F702" s="151">
        <v>0</v>
      </c>
      <c r="G702" s="152">
        <f>E702*F702</f>
        <v>0</v>
      </c>
      <c r="H702" s="153">
        <v>0</v>
      </c>
      <c r="I702" s="154">
        <f>E702*H702</f>
        <v>0</v>
      </c>
      <c r="J702" s="153"/>
      <c r="K702" s="154">
        <f>E702*J702</f>
        <v>0</v>
      </c>
      <c r="O702" s="145"/>
      <c r="Z702" s="145"/>
      <c r="AA702" s="145">
        <v>8</v>
      </c>
      <c r="AB702" s="145">
        <v>0</v>
      </c>
      <c r="AC702" s="145">
        <v>3</v>
      </c>
      <c r="AD702" s="145"/>
      <c r="AE702" s="145"/>
      <c r="AF702" s="145"/>
      <c r="AG702" s="145"/>
      <c r="AH702" s="145"/>
      <c r="AI702" s="145"/>
      <c r="AJ702" s="145"/>
      <c r="AK702" s="145"/>
      <c r="AL702" s="145"/>
      <c r="AM702" s="145"/>
      <c r="AN702" s="145"/>
      <c r="AO702" s="145"/>
      <c r="AP702" s="145"/>
      <c r="AQ702" s="145"/>
      <c r="AR702" s="145"/>
      <c r="AS702" s="145"/>
      <c r="AT702" s="145"/>
      <c r="AU702" s="145"/>
      <c r="AV702" s="145"/>
      <c r="AW702" s="145"/>
      <c r="AX702" s="145"/>
      <c r="AY702" s="145"/>
      <c r="AZ702" s="155">
        <f>G702</f>
        <v>0</v>
      </c>
      <c r="BA702" s="145"/>
      <c r="BB702" s="145"/>
      <c r="BC702" s="145"/>
      <c r="BD702" s="145"/>
      <c r="BE702" s="145"/>
      <c r="BF702" s="145"/>
      <c r="BG702" s="145"/>
      <c r="BH702" s="145"/>
      <c r="BI702" s="145"/>
      <c r="CA702" s="145">
        <v>8</v>
      </c>
      <c r="CB702" s="145">
        <v>0</v>
      </c>
      <c r="CZ702" s="108">
        <v>1</v>
      </c>
    </row>
    <row r="703" spans="1:104" ht="12.75">
      <c r="A703" s="146">
        <v>103</v>
      </c>
      <c r="B703" s="147" t="s">
        <v>616</v>
      </c>
      <c r="C703" s="148" t="s">
        <v>617</v>
      </c>
      <c r="D703" s="149" t="s">
        <v>68</v>
      </c>
      <c r="E703" s="150">
        <v>52.0985072</v>
      </c>
      <c r="F703" s="151">
        <v>0</v>
      </c>
      <c r="G703" s="152">
        <f>E703*F703</f>
        <v>0</v>
      </c>
      <c r="H703" s="153">
        <v>0</v>
      </c>
      <c r="I703" s="154">
        <f>E703*H703</f>
        <v>0</v>
      </c>
      <c r="J703" s="153"/>
      <c r="K703" s="154">
        <f>E703*J703</f>
        <v>0</v>
      </c>
      <c r="O703" s="145"/>
      <c r="Z703" s="145"/>
      <c r="AA703" s="145">
        <v>8</v>
      </c>
      <c r="AB703" s="145">
        <v>0</v>
      </c>
      <c r="AC703" s="145">
        <v>3</v>
      </c>
      <c r="AD703" s="145"/>
      <c r="AE703" s="145"/>
      <c r="AF703" s="145"/>
      <c r="AG703" s="145"/>
      <c r="AH703" s="145"/>
      <c r="AI703" s="145"/>
      <c r="AJ703" s="145"/>
      <c r="AK703" s="145"/>
      <c r="AL703" s="145"/>
      <c r="AM703" s="145"/>
      <c r="AN703" s="145"/>
      <c r="AO703" s="145"/>
      <c r="AP703" s="145"/>
      <c r="AQ703" s="145"/>
      <c r="AR703" s="145"/>
      <c r="AS703" s="145"/>
      <c r="AT703" s="145"/>
      <c r="AU703" s="145"/>
      <c r="AV703" s="145"/>
      <c r="AW703" s="145"/>
      <c r="AX703" s="145"/>
      <c r="AY703" s="145"/>
      <c r="AZ703" s="155">
        <f>G703</f>
        <v>0</v>
      </c>
      <c r="BA703" s="145"/>
      <c r="BB703" s="145"/>
      <c r="BC703" s="145"/>
      <c r="BD703" s="145"/>
      <c r="BE703" s="145"/>
      <c r="BF703" s="145"/>
      <c r="BG703" s="145"/>
      <c r="BH703" s="145"/>
      <c r="BI703" s="145"/>
      <c r="CA703" s="145">
        <v>8</v>
      </c>
      <c r="CB703" s="145">
        <v>0</v>
      </c>
      <c r="CZ703" s="108">
        <v>1</v>
      </c>
    </row>
    <row r="704" spans="1:61" ht="12.75">
      <c r="A704" s="171" t="s">
        <v>51</v>
      </c>
      <c r="B704" s="172" t="s">
        <v>602</v>
      </c>
      <c r="C704" s="173" t="s">
        <v>603</v>
      </c>
      <c r="D704" s="174"/>
      <c r="E704" s="175"/>
      <c r="F704" s="175"/>
      <c r="G704" s="176">
        <f>SUM(G696:G703)</f>
        <v>0</v>
      </c>
      <c r="H704" s="177"/>
      <c r="I704" s="176">
        <f>SUM(I696:I703)</f>
        <v>0</v>
      </c>
      <c r="J704" s="178"/>
      <c r="K704" s="176">
        <f>SUM(K696:K703)</f>
        <v>0</v>
      </c>
      <c r="O704" s="145"/>
      <c r="X704" s="179">
        <f>K704</f>
        <v>0</v>
      </c>
      <c r="Y704" s="179">
        <f>I704</f>
        <v>0</v>
      </c>
      <c r="Z704" s="155">
        <f>G704</f>
        <v>0</v>
      </c>
      <c r="AA704" s="145"/>
      <c r="AB704" s="145"/>
      <c r="AC704" s="145"/>
      <c r="AD704" s="145"/>
      <c r="AE704" s="145"/>
      <c r="AF704" s="145"/>
      <c r="AG704" s="145"/>
      <c r="AH704" s="145"/>
      <c r="AI704" s="145"/>
      <c r="AJ704" s="145"/>
      <c r="AK704" s="145"/>
      <c r="AL704" s="145"/>
      <c r="AM704" s="145"/>
      <c r="AN704" s="145"/>
      <c r="AO704" s="145"/>
      <c r="AP704" s="145"/>
      <c r="AQ704" s="145"/>
      <c r="AR704" s="145"/>
      <c r="AS704" s="145"/>
      <c r="AT704" s="145"/>
      <c r="AU704" s="145"/>
      <c r="AV704" s="145"/>
      <c r="AW704" s="145"/>
      <c r="AX704" s="145"/>
      <c r="AY704" s="145"/>
      <c r="AZ704" s="145"/>
      <c r="BA704" s="180"/>
      <c r="BB704" s="180"/>
      <c r="BC704" s="180"/>
      <c r="BD704" s="180"/>
      <c r="BE704" s="180"/>
      <c r="BF704" s="180"/>
      <c r="BG704" s="145"/>
      <c r="BH704" s="145"/>
      <c r="BI704" s="145"/>
    </row>
    <row r="705" spans="1:58" ht="12.75">
      <c r="A705" s="181" t="s">
        <v>31</v>
      </c>
      <c r="B705" s="182" t="s">
        <v>52</v>
      </c>
      <c r="C705" s="183"/>
      <c r="D705" s="184"/>
      <c r="E705" s="185"/>
      <c r="F705" s="185"/>
      <c r="G705" s="186">
        <f>SUM(Z7:Z705)</f>
        <v>0</v>
      </c>
      <c r="H705" s="187"/>
      <c r="I705" s="186">
        <f>SUM(Y7:Y705)</f>
        <v>36.489864245999996</v>
      </c>
      <c r="J705" s="187"/>
      <c r="K705" s="186">
        <f>SUM(X7:X705)</f>
        <v>-50.0985072</v>
      </c>
      <c r="O705" s="145"/>
      <c r="BA705" s="188"/>
      <c r="BB705" s="188"/>
      <c r="BC705" s="188"/>
      <c r="BD705" s="188"/>
      <c r="BE705" s="188"/>
      <c r="BF705" s="188"/>
    </row>
    <row r="706" ht="12.75">
      <c r="E706" s="108"/>
    </row>
    <row r="707" spans="1:5" ht="12.75">
      <c r="A707" s="189" t="s">
        <v>33</v>
      </c>
      <c r="E707" s="108"/>
    </row>
    <row r="708" spans="1:7" ht="117.75" customHeight="1">
      <c r="A708" s="190"/>
      <c r="B708" s="191"/>
      <c r="C708" s="191"/>
      <c r="D708" s="191"/>
      <c r="E708" s="191"/>
      <c r="F708" s="191"/>
      <c r="G708" s="192"/>
    </row>
    <row r="709" ht="12.75">
      <c r="E709" s="108"/>
    </row>
    <row r="710" ht="12.75">
      <c r="E710" s="108"/>
    </row>
    <row r="711" ht="12.75">
      <c r="E711" s="108"/>
    </row>
    <row r="712" ht="12.75">
      <c r="E712" s="108"/>
    </row>
    <row r="713" ht="12.75">
      <c r="E713" s="108"/>
    </row>
    <row r="714" ht="12.75">
      <c r="E714" s="108"/>
    </row>
    <row r="715" ht="12.75">
      <c r="E715" s="108"/>
    </row>
    <row r="716" ht="12.75">
      <c r="E716" s="108"/>
    </row>
    <row r="717" ht="12.75">
      <c r="E717" s="108"/>
    </row>
    <row r="718" ht="12.75">
      <c r="E718" s="108"/>
    </row>
    <row r="719" ht="12.75">
      <c r="E719" s="108"/>
    </row>
    <row r="720" ht="12.75">
      <c r="E720" s="108"/>
    </row>
    <row r="721" ht="12.75">
      <c r="E721" s="108"/>
    </row>
    <row r="722" ht="12.75">
      <c r="E722" s="108"/>
    </row>
    <row r="723" ht="12.75">
      <c r="E723" s="108"/>
    </row>
    <row r="724" ht="12.75">
      <c r="E724" s="108"/>
    </row>
    <row r="725" ht="12.75">
      <c r="E725" s="108"/>
    </row>
    <row r="726" ht="12.75">
      <c r="E726" s="108"/>
    </row>
    <row r="727" ht="12.75">
      <c r="E727" s="108"/>
    </row>
    <row r="728" ht="12.75">
      <c r="E728" s="108"/>
    </row>
    <row r="729" spans="1:7" ht="12.75">
      <c r="A729" s="169"/>
      <c r="B729" s="169"/>
      <c r="C729" s="169"/>
      <c r="D729" s="169"/>
      <c r="E729" s="169"/>
      <c r="F729" s="169"/>
      <c r="G729" s="169"/>
    </row>
    <row r="730" spans="1:7" ht="12.75">
      <c r="A730" s="169"/>
      <c r="B730" s="169"/>
      <c r="C730" s="169"/>
      <c r="D730" s="169"/>
      <c r="E730" s="169"/>
      <c r="F730" s="169"/>
      <c r="G730" s="169"/>
    </row>
    <row r="731" spans="1:7" ht="12.75">
      <c r="A731" s="169"/>
      <c r="B731" s="169"/>
      <c r="C731" s="169"/>
      <c r="D731" s="169"/>
      <c r="E731" s="169"/>
      <c r="F731" s="169"/>
      <c r="G731" s="169"/>
    </row>
    <row r="732" spans="1:7" ht="12.75">
      <c r="A732" s="169"/>
      <c r="B732" s="169"/>
      <c r="C732" s="169"/>
      <c r="D732" s="169"/>
      <c r="E732" s="169"/>
      <c r="F732" s="169"/>
      <c r="G732" s="169"/>
    </row>
    <row r="733" ht="12.75">
      <c r="E733" s="108"/>
    </row>
    <row r="734" ht="12.75">
      <c r="E734" s="108"/>
    </row>
    <row r="735" ht="12.75">
      <c r="E735" s="108"/>
    </row>
    <row r="736" ht="12.75">
      <c r="E736" s="108"/>
    </row>
    <row r="737" ht="12.75">
      <c r="E737" s="108"/>
    </row>
    <row r="738" ht="12.75">
      <c r="E738" s="108"/>
    </row>
    <row r="739" ht="12.75">
      <c r="E739" s="108"/>
    </row>
    <row r="740" ht="12.75">
      <c r="E740" s="108"/>
    </row>
    <row r="741" ht="12.75">
      <c r="E741" s="108"/>
    </row>
    <row r="742" ht="12.75">
      <c r="E742" s="108"/>
    </row>
    <row r="743" ht="12.75">
      <c r="E743" s="108"/>
    </row>
    <row r="744" ht="12.75">
      <c r="E744" s="108"/>
    </row>
    <row r="745" ht="12.75">
      <c r="E745" s="108"/>
    </row>
    <row r="746" ht="12.75">
      <c r="E746" s="108"/>
    </row>
    <row r="747" ht="12.75">
      <c r="E747" s="108"/>
    </row>
    <row r="748" ht="12.75">
      <c r="E748" s="108"/>
    </row>
    <row r="749" ht="12.75">
      <c r="E749" s="108"/>
    </row>
    <row r="750" ht="12.75">
      <c r="E750" s="108"/>
    </row>
    <row r="751" ht="12.75">
      <c r="E751" s="108"/>
    </row>
    <row r="752" ht="12.75">
      <c r="E752" s="108"/>
    </row>
    <row r="753" ht="12.75">
      <c r="E753" s="108"/>
    </row>
    <row r="754" ht="12.75">
      <c r="E754" s="108"/>
    </row>
    <row r="755" ht="12.75">
      <c r="E755" s="108"/>
    </row>
    <row r="756" ht="12.75">
      <c r="E756" s="108"/>
    </row>
    <row r="757" ht="12.75">
      <c r="E757" s="108"/>
    </row>
    <row r="758" ht="12.75">
      <c r="E758" s="108"/>
    </row>
    <row r="759" ht="12.75">
      <c r="E759" s="108"/>
    </row>
    <row r="760" ht="12.75">
      <c r="E760" s="108"/>
    </row>
    <row r="761" ht="12.75">
      <c r="E761" s="108"/>
    </row>
    <row r="762" ht="12.75">
      <c r="E762" s="108"/>
    </row>
    <row r="763" ht="12.75">
      <c r="E763" s="108"/>
    </row>
    <row r="764" spans="1:2" ht="12.75">
      <c r="A764" s="193"/>
      <c r="B764" s="193"/>
    </row>
    <row r="765" spans="1:7" ht="12.75">
      <c r="A765" s="169"/>
      <c r="B765" s="169"/>
      <c r="C765" s="194"/>
      <c r="D765" s="194"/>
      <c r="E765" s="195"/>
      <c r="F765" s="194"/>
      <c r="G765" s="196"/>
    </row>
    <row r="766" spans="1:7" ht="12.75">
      <c r="A766" s="197"/>
      <c r="B766" s="197"/>
      <c r="C766" s="169"/>
      <c r="D766" s="169"/>
      <c r="E766" s="198"/>
      <c r="F766" s="169"/>
      <c r="G766" s="169"/>
    </row>
    <row r="767" spans="1:7" ht="12.75">
      <c r="A767" s="169"/>
      <c r="B767" s="169"/>
      <c r="C767" s="169"/>
      <c r="D767" s="169"/>
      <c r="E767" s="198"/>
      <c r="F767" s="169"/>
      <c r="G767" s="169"/>
    </row>
    <row r="768" spans="1:7" ht="12.75">
      <c r="A768" s="169"/>
      <c r="B768" s="169"/>
      <c r="C768" s="169"/>
      <c r="D768" s="169"/>
      <c r="E768" s="198"/>
      <c r="F768" s="169"/>
      <c r="G768" s="169"/>
    </row>
    <row r="769" spans="1:7" ht="12.75">
      <c r="A769" s="169"/>
      <c r="B769" s="169"/>
      <c r="C769" s="169"/>
      <c r="D769" s="169"/>
      <c r="E769" s="198"/>
      <c r="F769" s="169"/>
      <c r="G769" s="169"/>
    </row>
    <row r="770" spans="1:7" ht="12.75">
      <c r="A770" s="169"/>
      <c r="B770" s="169"/>
      <c r="C770" s="169"/>
      <c r="D770" s="169"/>
      <c r="E770" s="198"/>
      <c r="F770" s="169"/>
      <c r="G770" s="169"/>
    </row>
    <row r="771" spans="1:7" ht="12.75">
      <c r="A771" s="169"/>
      <c r="B771" s="169"/>
      <c r="C771" s="169"/>
      <c r="D771" s="169"/>
      <c r="E771" s="198"/>
      <c r="F771" s="169"/>
      <c r="G771" s="169"/>
    </row>
    <row r="772" spans="1:7" ht="12.75">
      <c r="A772" s="169"/>
      <c r="B772" s="169"/>
      <c r="C772" s="169"/>
      <c r="D772" s="169"/>
      <c r="E772" s="198"/>
      <c r="F772" s="169"/>
      <c r="G772" s="169"/>
    </row>
    <row r="773" spans="1:7" ht="12.75">
      <c r="A773" s="169"/>
      <c r="B773" s="169"/>
      <c r="C773" s="169"/>
      <c r="D773" s="169"/>
      <c r="E773" s="198"/>
      <c r="F773" s="169"/>
      <c r="G773" s="169"/>
    </row>
    <row r="774" spans="1:7" ht="12.75">
      <c r="A774" s="169"/>
      <c r="B774" s="169"/>
      <c r="C774" s="169"/>
      <c r="D774" s="169"/>
      <c r="E774" s="198"/>
      <c r="F774" s="169"/>
      <c r="G774" s="169"/>
    </row>
    <row r="775" spans="1:7" ht="12.75">
      <c r="A775" s="169"/>
      <c r="B775" s="169"/>
      <c r="C775" s="169"/>
      <c r="D775" s="169"/>
      <c r="E775" s="198"/>
      <c r="F775" s="169"/>
      <c r="G775" s="169"/>
    </row>
    <row r="776" spans="1:7" ht="12.75">
      <c r="A776" s="169"/>
      <c r="B776" s="169"/>
      <c r="C776" s="169"/>
      <c r="D776" s="169"/>
      <c r="E776" s="198"/>
      <c r="F776" s="169"/>
      <c r="G776" s="169"/>
    </row>
    <row r="777" spans="1:7" ht="12.75">
      <c r="A777" s="169"/>
      <c r="B777" s="169"/>
      <c r="C777" s="169"/>
      <c r="D777" s="169"/>
      <c r="E777" s="198"/>
      <c r="F777" s="169"/>
      <c r="G777" s="169"/>
    </row>
    <row r="778" spans="1:7" ht="12.75">
      <c r="A778" s="169"/>
      <c r="B778" s="169"/>
      <c r="C778" s="169"/>
      <c r="D778" s="169"/>
      <c r="E778" s="198"/>
      <c r="F778" s="169"/>
      <c r="G778" s="169"/>
    </row>
  </sheetData>
  <sheetProtection algorithmName="SHA-512" hashValue="DGTkDSRSgcD572hPMHvHClHdAt+YJDDPdh8F3fA17cg3D9N1l3fG0JmO8/CUPuwwu9JaXSTu54AJvxlh8yoyTQ==" saltValue="CSQ+dA5RwpF3QLYrSaAexw==" spinCount="100000" sheet="1"/>
  <mergeCells count="561">
    <mergeCell ref="C694:D694"/>
    <mergeCell ref="C688:D688"/>
    <mergeCell ref="C689:D689"/>
    <mergeCell ref="C690:D690"/>
    <mergeCell ref="C691:D691"/>
    <mergeCell ref="C692:D692"/>
    <mergeCell ref="C693:D693"/>
    <mergeCell ref="C680:G680"/>
    <mergeCell ref="C681:G681"/>
    <mergeCell ref="C682:D682"/>
    <mergeCell ref="C683:D683"/>
    <mergeCell ref="C684:D684"/>
    <mergeCell ref="C685:D685"/>
    <mergeCell ref="C686:D686"/>
    <mergeCell ref="C687:D687"/>
    <mergeCell ref="C665:D665"/>
    <mergeCell ref="C666:D666"/>
    <mergeCell ref="C667:D667"/>
    <mergeCell ref="C668:D668"/>
    <mergeCell ref="C673:G673"/>
    <mergeCell ref="C676:G676"/>
    <mergeCell ref="C659:D659"/>
    <mergeCell ref="C660:D660"/>
    <mergeCell ref="C661:D661"/>
    <mergeCell ref="C662:D662"/>
    <mergeCell ref="C663:D663"/>
    <mergeCell ref="C664:D664"/>
    <mergeCell ref="C653:D653"/>
    <mergeCell ref="C654:D654"/>
    <mergeCell ref="C655:D655"/>
    <mergeCell ref="C656:D656"/>
    <mergeCell ref="C657:D657"/>
    <mergeCell ref="C658:D658"/>
    <mergeCell ref="C646:D646"/>
    <mergeCell ref="C647:D647"/>
    <mergeCell ref="C648:D648"/>
    <mergeCell ref="C649:D649"/>
    <mergeCell ref="C651:G651"/>
    <mergeCell ref="C652:D652"/>
    <mergeCell ref="C640:D640"/>
    <mergeCell ref="C641:D641"/>
    <mergeCell ref="C642:D642"/>
    <mergeCell ref="C643:D643"/>
    <mergeCell ref="C644:D644"/>
    <mergeCell ref="C645:D645"/>
    <mergeCell ref="C628:D628"/>
    <mergeCell ref="C633:D633"/>
    <mergeCell ref="C634:D634"/>
    <mergeCell ref="C635:D635"/>
    <mergeCell ref="C636:D636"/>
    <mergeCell ref="C637:D637"/>
    <mergeCell ref="C638:D638"/>
    <mergeCell ref="C639:D639"/>
    <mergeCell ref="C622:G622"/>
    <mergeCell ref="C623:G623"/>
    <mergeCell ref="C624:G624"/>
    <mergeCell ref="C625:D625"/>
    <mergeCell ref="C626:D626"/>
    <mergeCell ref="C627:D627"/>
    <mergeCell ref="C616:G616"/>
    <mergeCell ref="C617:G617"/>
    <mergeCell ref="C618:G618"/>
    <mergeCell ref="C619:G619"/>
    <mergeCell ref="C620:G620"/>
    <mergeCell ref="C621:G621"/>
    <mergeCell ref="C609:D609"/>
    <mergeCell ref="C610:D610"/>
    <mergeCell ref="C612:G612"/>
    <mergeCell ref="C613:G613"/>
    <mergeCell ref="C614:G614"/>
    <mergeCell ref="C615:G615"/>
    <mergeCell ref="C603:D603"/>
    <mergeCell ref="C604:D604"/>
    <mergeCell ref="C605:D605"/>
    <mergeCell ref="C606:D606"/>
    <mergeCell ref="C607:D607"/>
    <mergeCell ref="C608:D608"/>
    <mergeCell ref="C597:G597"/>
    <mergeCell ref="C598:D598"/>
    <mergeCell ref="C599:D599"/>
    <mergeCell ref="C600:D600"/>
    <mergeCell ref="C601:D601"/>
    <mergeCell ref="C602:D602"/>
    <mergeCell ref="C591:G591"/>
    <mergeCell ref="C592:G592"/>
    <mergeCell ref="C593:G593"/>
    <mergeCell ref="C594:G594"/>
    <mergeCell ref="C595:G595"/>
    <mergeCell ref="C596:G596"/>
    <mergeCell ref="C584:D584"/>
    <mergeCell ref="C585:D585"/>
    <mergeCell ref="C586:D586"/>
    <mergeCell ref="C587:D587"/>
    <mergeCell ref="C589:G589"/>
    <mergeCell ref="C590:G590"/>
    <mergeCell ref="C578:D578"/>
    <mergeCell ref="C579:D579"/>
    <mergeCell ref="C580:D580"/>
    <mergeCell ref="C581:D581"/>
    <mergeCell ref="C582:D582"/>
    <mergeCell ref="C583:D583"/>
    <mergeCell ref="C572:G572"/>
    <mergeCell ref="C573:G573"/>
    <mergeCell ref="C574:G574"/>
    <mergeCell ref="C575:G575"/>
    <mergeCell ref="C576:D576"/>
    <mergeCell ref="C577:D577"/>
    <mergeCell ref="C566:G566"/>
    <mergeCell ref="C567:G567"/>
    <mergeCell ref="C568:G568"/>
    <mergeCell ref="C569:G569"/>
    <mergeCell ref="C570:G570"/>
    <mergeCell ref="C571:G571"/>
    <mergeCell ref="C559:G559"/>
    <mergeCell ref="C561:G561"/>
    <mergeCell ref="C562:G562"/>
    <mergeCell ref="C563:G563"/>
    <mergeCell ref="C564:G564"/>
    <mergeCell ref="C565:G565"/>
    <mergeCell ref="C551:D551"/>
    <mergeCell ref="C552:D552"/>
    <mergeCell ref="C553:D553"/>
    <mergeCell ref="C555:G555"/>
    <mergeCell ref="C556:D556"/>
    <mergeCell ref="C558:G558"/>
    <mergeCell ref="C544:D544"/>
    <mergeCell ref="C545:D545"/>
    <mergeCell ref="C546:D546"/>
    <mergeCell ref="C548:G548"/>
    <mergeCell ref="C549:G549"/>
    <mergeCell ref="C550:D550"/>
    <mergeCell ref="C538:D538"/>
    <mergeCell ref="C539:D539"/>
    <mergeCell ref="C540:D540"/>
    <mergeCell ref="C541:D541"/>
    <mergeCell ref="C542:D542"/>
    <mergeCell ref="C543:D543"/>
    <mergeCell ref="C531:D531"/>
    <mergeCell ref="C532:D532"/>
    <mergeCell ref="C533:D533"/>
    <mergeCell ref="C534:D534"/>
    <mergeCell ref="C535:D535"/>
    <mergeCell ref="C537:G537"/>
    <mergeCell ref="C525:G525"/>
    <mergeCell ref="C526:G526"/>
    <mergeCell ref="C527:G527"/>
    <mergeCell ref="C528:D528"/>
    <mergeCell ref="C529:D529"/>
    <mergeCell ref="C530:D530"/>
    <mergeCell ref="C519:G519"/>
    <mergeCell ref="C520:G520"/>
    <mergeCell ref="C521:G521"/>
    <mergeCell ref="C522:G522"/>
    <mergeCell ref="C523:G523"/>
    <mergeCell ref="C524:G524"/>
    <mergeCell ref="C507:G507"/>
    <mergeCell ref="C508:G508"/>
    <mergeCell ref="C513:G513"/>
    <mergeCell ref="C514:G514"/>
    <mergeCell ref="C515:G515"/>
    <mergeCell ref="C516:G516"/>
    <mergeCell ref="C517:G517"/>
    <mergeCell ref="C518:G518"/>
    <mergeCell ref="C500:G500"/>
    <mergeCell ref="C501:G501"/>
    <mergeCell ref="C502:G502"/>
    <mergeCell ref="C503:G503"/>
    <mergeCell ref="C505:G505"/>
    <mergeCell ref="C506:G506"/>
    <mergeCell ref="C494:G494"/>
    <mergeCell ref="C495:G495"/>
    <mergeCell ref="C496:G496"/>
    <mergeCell ref="C497:G497"/>
    <mergeCell ref="C498:G498"/>
    <mergeCell ref="C499:G499"/>
    <mergeCell ref="C487:G487"/>
    <mergeCell ref="C488:G488"/>
    <mergeCell ref="C489:G489"/>
    <mergeCell ref="C491:G491"/>
    <mergeCell ref="C492:G492"/>
    <mergeCell ref="C493:G493"/>
    <mergeCell ref="C481:G481"/>
    <mergeCell ref="C482:G482"/>
    <mergeCell ref="C483:G483"/>
    <mergeCell ref="C484:G484"/>
    <mergeCell ref="C485:G485"/>
    <mergeCell ref="C486:G486"/>
    <mergeCell ref="C474:G474"/>
    <mergeCell ref="C475:G475"/>
    <mergeCell ref="C476:G476"/>
    <mergeCell ref="C478:G478"/>
    <mergeCell ref="C479:G479"/>
    <mergeCell ref="C480:G480"/>
    <mergeCell ref="C468:G468"/>
    <mergeCell ref="C469:G469"/>
    <mergeCell ref="C470:G470"/>
    <mergeCell ref="C471:G471"/>
    <mergeCell ref="C472:G472"/>
    <mergeCell ref="C473:G473"/>
    <mergeCell ref="C461:G461"/>
    <mergeCell ref="C462:G462"/>
    <mergeCell ref="C463:G463"/>
    <mergeCell ref="C465:G465"/>
    <mergeCell ref="C466:G466"/>
    <mergeCell ref="C467:G467"/>
    <mergeCell ref="C454:G454"/>
    <mergeCell ref="C455:G455"/>
    <mergeCell ref="C456:G456"/>
    <mergeCell ref="C457:G457"/>
    <mergeCell ref="C458:G458"/>
    <mergeCell ref="C460:G460"/>
    <mergeCell ref="C448:G448"/>
    <mergeCell ref="C449:G449"/>
    <mergeCell ref="C450:G450"/>
    <mergeCell ref="C451:G451"/>
    <mergeCell ref="C452:G452"/>
    <mergeCell ref="C453:G453"/>
    <mergeCell ref="C441:G441"/>
    <mergeCell ref="C442:G442"/>
    <mergeCell ref="C443:G443"/>
    <mergeCell ref="C444:G444"/>
    <mergeCell ref="C445:G445"/>
    <mergeCell ref="C447:G447"/>
    <mergeCell ref="C435:G435"/>
    <mergeCell ref="C436:G436"/>
    <mergeCell ref="C437:G437"/>
    <mergeCell ref="C438:G438"/>
    <mergeCell ref="C439:G439"/>
    <mergeCell ref="C440:G440"/>
    <mergeCell ref="C428:G428"/>
    <mergeCell ref="C429:G429"/>
    <mergeCell ref="C430:G430"/>
    <mergeCell ref="C431:G431"/>
    <mergeCell ref="C432:G432"/>
    <mergeCell ref="C433:G433"/>
    <mergeCell ref="C421:G421"/>
    <mergeCell ref="C422:G422"/>
    <mergeCell ref="C424:G424"/>
    <mergeCell ref="C425:G425"/>
    <mergeCell ref="C426:G426"/>
    <mergeCell ref="C427:G427"/>
    <mergeCell ref="C408:G408"/>
    <mergeCell ref="C410:G410"/>
    <mergeCell ref="C415:G415"/>
    <mergeCell ref="C416:G416"/>
    <mergeCell ref="C417:G417"/>
    <mergeCell ref="C418:G418"/>
    <mergeCell ref="C419:G419"/>
    <mergeCell ref="C420:G420"/>
    <mergeCell ref="C401:G401"/>
    <mergeCell ref="C402:G402"/>
    <mergeCell ref="C403:G403"/>
    <mergeCell ref="C404:G404"/>
    <mergeCell ref="C405:G405"/>
    <mergeCell ref="C406:G406"/>
    <mergeCell ref="C394:G394"/>
    <mergeCell ref="C395:G395"/>
    <mergeCell ref="C396:G396"/>
    <mergeCell ref="C397:G397"/>
    <mergeCell ref="C399:G399"/>
    <mergeCell ref="C400:G400"/>
    <mergeCell ref="C387:G387"/>
    <mergeCell ref="C388:G388"/>
    <mergeCell ref="C389:G389"/>
    <mergeCell ref="C391:G391"/>
    <mergeCell ref="C392:G392"/>
    <mergeCell ref="C393:G393"/>
    <mergeCell ref="C380:G380"/>
    <mergeCell ref="C381:G381"/>
    <mergeCell ref="C383:G383"/>
    <mergeCell ref="C384:G384"/>
    <mergeCell ref="C385:G385"/>
    <mergeCell ref="C386:G386"/>
    <mergeCell ref="C374:G374"/>
    <mergeCell ref="C375:G375"/>
    <mergeCell ref="C376:G376"/>
    <mergeCell ref="C377:G377"/>
    <mergeCell ref="C378:G378"/>
    <mergeCell ref="C379:G379"/>
    <mergeCell ref="C367:G367"/>
    <mergeCell ref="C368:G368"/>
    <mergeCell ref="C369:G369"/>
    <mergeCell ref="C370:G370"/>
    <mergeCell ref="C371:G371"/>
    <mergeCell ref="C373:G373"/>
    <mergeCell ref="C360:G360"/>
    <mergeCell ref="C361:G361"/>
    <mergeCell ref="C362:G362"/>
    <mergeCell ref="C364:G364"/>
    <mergeCell ref="C365:G365"/>
    <mergeCell ref="C366:G366"/>
    <mergeCell ref="C353:G353"/>
    <mergeCell ref="C355:G355"/>
    <mergeCell ref="C356:G356"/>
    <mergeCell ref="C357:G357"/>
    <mergeCell ref="C358:G358"/>
    <mergeCell ref="C359:G359"/>
    <mergeCell ref="C347:G347"/>
    <mergeCell ref="C348:G348"/>
    <mergeCell ref="C349:G349"/>
    <mergeCell ref="C350:G350"/>
    <mergeCell ref="C351:G351"/>
    <mergeCell ref="C352:G352"/>
    <mergeCell ref="C340:G340"/>
    <mergeCell ref="C341:G341"/>
    <mergeCell ref="C342:G342"/>
    <mergeCell ref="C343:G343"/>
    <mergeCell ref="C345:G345"/>
    <mergeCell ref="C346:G346"/>
    <mergeCell ref="C333:G333"/>
    <mergeCell ref="C334:G334"/>
    <mergeCell ref="C336:G336"/>
    <mergeCell ref="C337:G337"/>
    <mergeCell ref="C338:G338"/>
    <mergeCell ref="C339:G339"/>
    <mergeCell ref="C326:G326"/>
    <mergeCell ref="C327:G327"/>
    <mergeCell ref="C329:G329"/>
    <mergeCell ref="C330:G330"/>
    <mergeCell ref="C331:G331"/>
    <mergeCell ref="C332:G332"/>
    <mergeCell ref="C319:G319"/>
    <mergeCell ref="C320:G320"/>
    <mergeCell ref="C321:G321"/>
    <mergeCell ref="C323:G323"/>
    <mergeCell ref="C324:G324"/>
    <mergeCell ref="C325:G325"/>
    <mergeCell ref="C313:G313"/>
    <mergeCell ref="C314:G314"/>
    <mergeCell ref="C315:G315"/>
    <mergeCell ref="C316:G316"/>
    <mergeCell ref="C317:G317"/>
    <mergeCell ref="C318:G318"/>
    <mergeCell ref="C306:G306"/>
    <mergeCell ref="C307:G307"/>
    <mergeCell ref="C308:G308"/>
    <mergeCell ref="C310:G310"/>
    <mergeCell ref="C311:G311"/>
    <mergeCell ref="C312:G312"/>
    <mergeCell ref="C299:G299"/>
    <mergeCell ref="C300:G300"/>
    <mergeCell ref="C301:G301"/>
    <mergeCell ref="C303:G303"/>
    <mergeCell ref="C304:G304"/>
    <mergeCell ref="C305:G305"/>
    <mergeCell ref="C286:G286"/>
    <mergeCell ref="C290:D290"/>
    <mergeCell ref="C293:G293"/>
    <mergeCell ref="C294:G294"/>
    <mergeCell ref="C295:G295"/>
    <mergeCell ref="C296:G296"/>
    <mergeCell ref="C297:G297"/>
    <mergeCell ref="C298:G298"/>
    <mergeCell ref="C273:D273"/>
    <mergeCell ref="C275:G275"/>
    <mergeCell ref="C276:D276"/>
    <mergeCell ref="C280:G280"/>
    <mergeCell ref="C281:G281"/>
    <mergeCell ref="C283:G283"/>
    <mergeCell ref="C284:G284"/>
    <mergeCell ref="C285:G285"/>
    <mergeCell ref="C265:G265"/>
    <mergeCell ref="C266:G266"/>
    <mergeCell ref="C267:G267"/>
    <mergeCell ref="C269:G269"/>
    <mergeCell ref="C270:D270"/>
    <mergeCell ref="C272:G272"/>
    <mergeCell ref="C251:G251"/>
    <mergeCell ref="C252:G252"/>
    <mergeCell ref="C260:D260"/>
    <mergeCell ref="C262:G262"/>
    <mergeCell ref="C263:G263"/>
    <mergeCell ref="C264:G264"/>
    <mergeCell ref="C245:G245"/>
    <mergeCell ref="C246:G246"/>
    <mergeCell ref="C247:G247"/>
    <mergeCell ref="C248:G248"/>
    <mergeCell ref="C249:G249"/>
    <mergeCell ref="C250:G250"/>
    <mergeCell ref="C237:D237"/>
    <mergeCell ref="C238:D238"/>
    <mergeCell ref="C239:D239"/>
    <mergeCell ref="C240:D240"/>
    <mergeCell ref="C241:D241"/>
    <mergeCell ref="C243:D243"/>
    <mergeCell ref="C231:D231"/>
    <mergeCell ref="C232:D232"/>
    <mergeCell ref="C233:D233"/>
    <mergeCell ref="C234:D234"/>
    <mergeCell ref="C235:D235"/>
    <mergeCell ref="C236:D236"/>
    <mergeCell ref="C224:D224"/>
    <mergeCell ref="C225:D225"/>
    <mergeCell ref="C226:D226"/>
    <mergeCell ref="C227:D227"/>
    <mergeCell ref="C228:D228"/>
    <mergeCell ref="C229:D229"/>
    <mergeCell ref="C215:D215"/>
    <mergeCell ref="C217:D217"/>
    <mergeCell ref="C219:D219"/>
    <mergeCell ref="C220:D220"/>
    <mergeCell ref="C222:D222"/>
    <mergeCell ref="C223:D223"/>
    <mergeCell ref="C201:G201"/>
    <mergeCell ref="C202:D202"/>
    <mergeCell ref="C203:D203"/>
    <mergeCell ref="C204:D204"/>
    <mergeCell ref="C205:D205"/>
    <mergeCell ref="C206:D206"/>
    <mergeCell ref="C208:G208"/>
    <mergeCell ref="C209:D209"/>
    <mergeCell ref="C210:D210"/>
    <mergeCell ref="C193:G193"/>
    <mergeCell ref="C194:G194"/>
    <mergeCell ref="C195:G195"/>
    <mergeCell ref="C196:G196"/>
    <mergeCell ref="C197:G197"/>
    <mergeCell ref="C211:D211"/>
    <mergeCell ref="C212:D212"/>
    <mergeCell ref="C213:D213"/>
    <mergeCell ref="C214:D214"/>
    <mergeCell ref="C185:G185"/>
    <mergeCell ref="C186:G186"/>
    <mergeCell ref="C187:G187"/>
    <mergeCell ref="C188:G188"/>
    <mergeCell ref="C189:G189"/>
    <mergeCell ref="C191:G191"/>
    <mergeCell ref="C178:D178"/>
    <mergeCell ref="C179:D179"/>
    <mergeCell ref="C180:D180"/>
    <mergeCell ref="C181:D181"/>
    <mergeCell ref="C182:D182"/>
    <mergeCell ref="C183:D183"/>
    <mergeCell ref="C171:D171"/>
    <mergeCell ref="C172:D172"/>
    <mergeCell ref="C173:D173"/>
    <mergeCell ref="C174:D174"/>
    <mergeCell ref="C175:D175"/>
    <mergeCell ref="C177:D177"/>
    <mergeCell ref="C162:D162"/>
    <mergeCell ref="C163:D163"/>
    <mergeCell ref="C164:D164"/>
    <mergeCell ref="C165:D165"/>
    <mergeCell ref="C166:D166"/>
    <mergeCell ref="C168:G168"/>
    <mergeCell ref="C169:D169"/>
    <mergeCell ref="C170:D170"/>
    <mergeCell ref="C152:G152"/>
    <mergeCell ref="C153:G153"/>
    <mergeCell ref="C154:D154"/>
    <mergeCell ref="C155:D155"/>
    <mergeCell ref="C157:D157"/>
    <mergeCell ref="C158:D158"/>
    <mergeCell ref="C140:D140"/>
    <mergeCell ref="C141:D141"/>
    <mergeCell ref="C142:D142"/>
    <mergeCell ref="C146:G146"/>
    <mergeCell ref="C148:G148"/>
    <mergeCell ref="C149:G149"/>
    <mergeCell ref="C150:G150"/>
    <mergeCell ref="C151:G151"/>
    <mergeCell ref="C129:G129"/>
    <mergeCell ref="C130:G130"/>
    <mergeCell ref="C134:D134"/>
    <mergeCell ref="C135:D135"/>
    <mergeCell ref="C136:D136"/>
    <mergeCell ref="C137:D137"/>
    <mergeCell ref="C138:D138"/>
    <mergeCell ref="C139:D139"/>
    <mergeCell ref="C117:D117"/>
    <mergeCell ref="C118:D118"/>
    <mergeCell ref="C119:D119"/>
    <mergeCell ref="C123:G123"/>
    <mergeCell ref="C125:G125"/>
    <mergeCell ref="C126:G126"/>
    <mergeCell ref="C127:G127"/>
    <mergeCell ref="C128:G128"/>
    <mergeCell ref="C111:D111"/>
    <mergeCell ref="C112:D112"/>
    <mergeCell ref="C113:D113"/>
    <mergeCell ref="C114:D114"/>
    <mergeCell ref="C115:D115"/>
    <mergeCell ref="C116:D116"/>
    <mergeCell ref="C102:D102"/>
    <mergeCell ref="C103:D103"/>
    <mergeCell ref="C105:D105"/>
    <mergeCell ref="C106:D106"/>
    <mergeCell ref="C108:D108"/>
    <mergeCell ref="C110:D110"/>
    <mergeCell ref="C95:D95"/>
    <mergeCell ref="C96:D96"/>
    <mergeCell ref="C97:D97"/>
    <mergeCell ref="C99:D99"/>
    <mergeCell ref="C100:D100"/>
    <mergeCell ref="C101:D101"/>
    <mergeCell ref="C84:D84"/>
    <mergeCell ref="C86:D86"/>
    <mergeCell ref="C88:G88"/>
    <mergeCell ref="C89:G89"/>
    <mergeCell ref="C90:G90"/>
    <mergeCell ref="C92:D92"/>
    <mergeCell ref="C93:D93"/>
    <mergeCell ref="C94:D94"/>
    <mergeCell ref="C74:D74"/>
    <mergeCell ref="C75:D75"/>
    <mergeCell ref="C76:D76"/>
    <mergeCell ref="C78:G78"/>
    <mergeCell ref="C79:D79"/>
    <mergeCell ref="C80:D80"/>
    <mergeCell ref="C68:G68"/>
    <mergeCell ref="C69:G69"/>
    <mergeCell ref="C70:G70"/>
    <mergeCell ref="C71:G71"/>
    <mergeCell ref="C72:G72"/>
    <mergeCell ref="C73:D73"/>
    <mergeCell ref="C57:D57"/>
    <mergeCell ref="C58:D58"/>
    <mergeCell ref="C62:G62"/>
    <mergeCell ref="C63:G63"/>
    <mergeCell ref="C64:G64"/>
    <mergeCell ref="C65:G65"/>
    <mergeCell ref="C66:G66"/>
    <mergeCell ref="C67:G67"/>
    <mergeCell ref="C49:D49"/>
    <mergeCell ref="C50:D50"/>
    <mergeCell ref="C52:D52"/>
    <mergeCell ref="C54:G54"/>
    <mergeCell ref="C55:D55"/>
    <mergeCell ref="C56:D56"/>
    <mergeCell ref="C43:G43"/>
    <mergeCell ref="C44:G44"/>
    <mergeCell ref="C45:G45"/>
    <mergeCell ref="C46:D46"/>
    <mergeCell ref="C47:D47"/>
    <mergeCell ref="C48:D48"/>
    <mergeCell ref="C36:D36"/>
    <mergeCell ref="C37:D37"/>
    <mergeCell ref="C38:D38"/>
    <mergeCell ref="C39:D39"/>
    <mergeCell ref="C40:D40"/>
    <mergeCell ref="C42:G42"/>
    <mergeCell ref="C29:D29"/>
    <mergeCell ref="C30:D30"/>
    <mergeCell ref="C31:D31"/>
    <mergeCell ref="C32:D32"/>
    <mergeCell ref="C33:D33"/>
    <mergeCell ref="C35:G35"/>
    <mergeCell ref="C21:D21"/>
    <mergeCell ref="C23:D23"/>
    <mergeCell ref="C25:G25"/>
    <mergeCell ref="C26:D26"/>
    <mergeCell ref="C27:D27"/>
    <mergeCell ref="C28:D28"/>
    <mergeCell ref="A1:G1"/>
    <mergeCell ref="A708:G708"/>
    <mergeCell ref="C9:D9"/>
    <mergeCell ref="C11:D11"/>
    <mergeCell ref="C15:D15"/>
    <mergeCell ref="C17:D17"/>
    <mergeCell ref="C18:D18"/>
    <mergeCell ref="C20:D20"/>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9"/>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654</v>
      </c>
      <c r="E3" s="116"/>
      <c r="F3" s="117"/>
      <c r="G3" s="118"/>
    </row>
    <row r="4" spans="1:7" ht="13.5" customHeight="1" thickBot="1">
      <c r="A4" s="119" t="s">
        <v>36</v>
      </c>
      <c r="B4" s="120"/>
      <c r="C4" s="121"/>
      <c r="D4" s="122" t="s">
        <v>655</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621</v>
      </c>
      <c r="C7" s="137" t="s">
        <v>622</v>
      </c>
      <c r="D7" s="138"/>
      <c r="E7" s="139"/>
      <c r="F7" s="139"/>
      <c r="G7" s="140"/>
      <c r="H7" s="141"/>
      <c r="I7" s="142"/>
      <c r="J7" s="143"/>
      <c r="K7" s="144"/>
      <c r="O7" s="145"/>
    </row>
    <row r="8" spans="1:104" ht="22.5">
      <c r="A8" s="146">
        <v>1</v>
      </c>
      <c r="B8" s="147" t="s">
        <v>49</v>
      </c>
      <c r="C8" s="148" t="s">
        <v>623</v>
      </c>
      <c r="D8" s="149" t="s">
        <v>624</v>
      </c>
      <c r="E8" s="150">
        <v>1</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61" ht="12.75">
      <c r="A9" s="156"/>
      <c r="B9" s="157"/>
      <c r="C9" s="158" t="s">
        <v>625</v>
      </c>
      <c r="D9" s="159"/>
      <c r="E9" s="159"/>
      <c r="F9" s="159"/>
      <c r="G9" s="160"/>
      <c r="I9" s="161"/>
      <c r="K9" s="161"/>
      <c r="L9" s="162" t="s">
        <v>625</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61" ht="12.75">
      <c r="A10" s="156"/>
      <c r="B10" s="157"/>
      <c r="C10" s="158" t="s">
        <v>626</v>
      </c>
      <c r="D10" s="159"/>
      <c r="E10" s="159"/>
      <c r="F10" s="159"/>
      <c r="G10" s="160"/>
      <c r="I10" s="161"/>
      <c r="K10" s="161"/>
      <c r="L10" s="162" t="s">
        <v>626</v>
      </c>
      <c r="O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1:104" ht="33.75">
      <c r="A11" s="146">
        <v>2</v>
      </c>
      <c r="B11" s="147" t="s">
        <v>256</v>
      </c>
      <c r="C11" s="148" t="s">
        <v>627</v>
      </c>
      <c r="D11" s="149" t="s">
        <v>624</v>
      </c>
      <c r="E11" s="150">
        <v>1</v>
      </c>
      <c r="F11" s="151">
        <v>0</v>
      </c>
      <c r="G11" s="152">
        <f>E11*F11</f>
        <v>0</v>
      </c>
      <c r="H11" s="153">
        <v>0</v>
      </c>
      <c r="I11" s="154">
        <f>E11*H11</f>
        <v>0</v>
      </c>
      <c r="J11" s="153"/>
      <c r="K11" s="154">
        <f>E11*J11</f>
        <v>0</v>
      </c>
      <c r="O11" s="145"/>
      <c r="Z11" s="145"/>
      <c r="AA11" s="145">
        <v>12</v>
      </c>
      <c r="AB11" s="145">
        <v>0</v>
      </c>
      <c r="AC11" s="145">
        <v>2</v>
      </c>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55">
        <f>G11</f>
        <v>0</v>
      </c>
      <c r="BA11" s="145"/>
      <c r="BB11" s="145"/>
      <c r="BC11" s="145"/>
      <c r="BD11" s="145"/>
      <c r="BE11" s="145"/>
      <c r="BF11" s="145"/>
      <c r="BG11" s="145"/>
      <c r="BH11" s="145"/>
      <c r="BI11" s="145"/>
      <c r="CA11" s="145">
        <v>12</v>
      </c>
      <c r="CB11" s="145">
        <v>0</v>
      </c>
      <c r="CZ11" s="108">
        <v>4</v>
      </c>
    </row>
    <row r="12" spans="1:104" ht="22.5">
      <c r="A12" s="146">
        <v>3</v>
      </c>
      <c r="B12" s="147" t="s">
        <v>53</v>
      </c>
      <c r="C12" s="148" t="s">
        <v>628</v>
      </c>
      <c r="D12" s="149" t="s">
        <v>629</v>
      </c>
      <c r="E12" s="150">
        <v>1</v>
      </c>
      <c r="F12" s="151">
        <v>0</v>
      </c>
      <c r="G12" s="152">
        <f>E12*F12</f>
        <v>0</v>
      </c>
      <c r="H12" s="153">
        <v>0</v>
      </c>
      <c r="I12" s="154">
        <f>E12*H12</f>
        <v>0</v>
      </c>
      <c r="J12" s="153"/>
      <c r="K12" s="154">
        <f>E12*J12</f>
        <v>0</v>
      </c>
      <c r="O12" s="145"/>
      <c r="Z12" s="145"/>
      <c r="AA12" s="145">
        <v>12</v>
      </c>
      <c r="AB12" s="145">
        <v>0</v>
      </c>
      <c r="AC12" s="145">
        <v>3</v>
      </c>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55">
        <f>G12</f>
        <v>0</v>
      </c>
      <c r="BA12" s="145"/>
      <c r="BB12" s="145"/>
      <c r="BC12" s="145"/>
      <c r="BD12" s="145"/>
      <c r="BE12" s="145"/>
      <c r="BF12" s="145"/>
      <c r="BG12" s="145"/>
      <c r="BH12" s="145"/>
      <c r="BI12" s="145"/>
      <c r="CA12" s="145">
        <v>12</v>
      </c>
      <c r="CB12" s="145">
        <v>0</v>
      </c>
      <c r="CZ12" s="108">
        <v>4</v>
      </c>
    </row>
    <row r="13" spans="1:104" ht="22.5">
      <c r="A13" s="146">
        <v>4</v>
      </c>
      <c r="B13" s="147" t="s">
        <v>119</v>
      </c>
      <c r="C13" s="148" t="s">
        <v>630</v>
      </c>
      <c r="D13" s="149" t="s">
        <v>624</v>
      </c>
      <c r="E13" s="150">
        <v>1</v>
      </c>
      <c r="F13" s="151">
        <v>0</v>
      </c>
      <c r="G13" s="152">
        <f>E13*F13</f>
        <v>0</v>
      </c>
      <c r="H13" s="153">
        <v>0</v>
      </c>
      <c r="I13" s="154">
        <f>E13*H13</f>
        <v>0</v>
      </c>
      <c r="J13" s="153"/>
      <c r="K13" s="154">
        <f>E13*J13</f>
        <v>0</v>
      </c>
      <c r="O13" s="145"/>
      <c r="Z13" s="145"/>
      <c r="AA13" s="145">
        <v>12</v>
      </c>
      <c r="AB13" s="145">
        <v>0</v>
      </c>
      <c r="AC13" s="145">
        <v>4</v>
      </c>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55">
        <f>G13</f>
        <v>0</v>
      </c>
      <c r="BA13" s="145"/>
      <c r="BB13" s="145"/>
      <c r="BC13" s="145"/>
      <c r="BD13" s="145"/>
      <c r="BE13" s="145"/>
      <c r="BF13" s="145"/>
      <c r="BG13" s="145"/>
      <c r="BH13" s="145"/>
      <c r="BI13" s="145"/>
      <c r="CA13" s="145">
        <v>12</v>
      </c>
      <c r="CB13" s="145">
        <v>0</v>
      </c>
      <c r="CZ13" s="108">
        <v>4</v>
      </c>
    </row>
    <row r="14" spans="1:104" ht="22.5">
      <c r="A14" s="146">
        <v>5</v>
      </c>
      <c r="B14" s="147" t="s">
        <v>631</v>
      </c>
      <c r="C14" s="148" t="s">
        <v>632</v>
      </c>
      <c r="D14" s="149" t="s">
        <v>624</v>
      </c>
      <c r="E14" s="150">
        <v>1</v>
      </c>
      <c r="F14" s="151">
        <v>0</v>
      </c>
      <c r="G14" s="152">
        <f>E14*F14</f>
        <v>0</v>
      </c>
      <c r="H14" s="153">
        <v>0</v>
      </c>
      <c r="I14" s="154">
        <f>E14*H14</f>
        <v>0</v>
      </c>
      <c r="J14" s="153"/>
      <c r="K14" s="154">
        <f>E14*J14</f>
        <v>0</v>
      </c>
      <c r="O14" s="145"/>
      <c r="Z14" s="145"/>
      <c r="AA14" s="145">
        <v>12</v>
      </c>
      <c r="AB14" s="145">
        <v>0</v>
      </c>
      <c r="AC14" s="145">
        <v>5</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12</v>
      </c>
      <c r="CB14" s="145">
        <v>0</v>
      </c>
      <c r="CZ14" s="108">
        <v>4</v>
      </c>
    </row>
    <row r="15" spans="1:104" ht="22.5">
      <c r="A15" s="146">
        <v>6</v>
      </c>
      <c r="B15" s="147" t="s">
        <v>633</v>
      </c>
      <c r="C15" s="148" t="s">
        <v>634</v>
      </c>
      <c r="D15" s="149" t="s">
        <v>50</v>
      </c>
      <c r="E15" s="150">
        <v>98</v>
      </c>
      <c r="F15" s="151">
        <v>0</v>
      </c>
      <c r="G15" s="152">
        <f>E15*F15</f>
        <v>0</v>
      </c>
      <c r="H15" s="153">
        <v>0</v>
      </c>
      <c r="I15" s="154">
        <f>E15*H15</f>
        <v>0</v>
      </c>
      <c r="J15" s="153"/>
      <c r="K15" s="154">
        <f>E15*J15</f>
        <v>0</v>
      </c>
      <c r="O15" s="145"/>
      <c r="Z15" s="145"/>
      <c r="AA15" s="145">
        <v>12</v>
      </c>
      <c r="AB15" s="145">
        <v>0</v>
      </c>
      <c r="AC15" s="145">
        <v>6</v>
      </c>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55">
        <f>G15</f>
        <v>0</v>
      </c>
      <c r="BA15" s="145"/>
      <c r="BB15" s="145"/>
      <c r="BC15" s="145"/>
      <c r="BD15" s="145"/>
      <c r="BE15" s="145"/>
      <c r="BF15" s="145"/>
      <c r="BG15" s="145"/>
      <c r="BH15" s="145"/>
      <c r="BI15" s="145"/>
      <c r="CA15" s="145">
        <v>12</v>
      </c>
      <c r="CB15" s="145">
        <v>0</v>
      </c>
      <c r="CZ15" s="108">
        <v>4</v>
      </c>
    </row>
    <row r="16" spans="1:104" ht="22.5">
      <c r="A16" s="146">
        <v>7</v>
      </c>
      <c r="B16" s="147" t="s">
        <v>635</v>
      </c>
      <c r="C16" s="148" t="s">
        <v>636</v>
      </c>
      <c r="D16" s="149" t="s">
        <v>50</v>
      </c>
      <c r="E16" s="150">
        <v>107</v>
      </c>
      <c r="F16" s="151">
        <v>0</v>
      </c>
      <c r="G16" s="152">
        <f>E16*F16</f>
        <v>0</v>
      </c>
      <c r="H16" s="153">
        <v>0</v>
      </c>
      <c r="I16" s="154">
        <f>E16*H16</f>
        <v>0</v>
      </c>
      <c r="J16" s="153"/>
      <c r="K16" s="154">
        <f>E16*J16</f>
        <v>0</v>
      </c>
      <c r="O16" s="145"/>
      <c r="Z16" s="145"/>
      <c r="AA16" s="145">
        <v>12</v>
      </c>
      <c r="AB16" s="145">
        <v>0</v>
      </c>
      <c r="AC16" s="145">
        <v>7</v>
      </c>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55">
        <f>G16</f>
        <v>0</v>
      </c>
      <c r="BA16" s="145"/>
      <c r="BB16" s="145"/>
      <c r="BC16" s="145"/>
      <c r="BD16" s="145"/>
      <c r="BE16" s="145"/>
      <c r="BF16" s="145"/>
      <c r="BG16" s="145"/>
      <c r="BH16" s="145"/>
      <c r="BI16" s="145"/>
      <c r="CA16" s="145">
        <v>12</v>
      </c>
      <c r="CB16" s="145">
        <v>0</v>
      </c>
      <c r="CZ16" s="108">
        <v>4</v>
      </c>
    </row>
    <row r="17" spans="1:104" ht="12.75">
      <c r="A17" s="146">
        <v>8</v>
      </c>
      <c r="B17" s="147" t="s">
        <v>637</v>
      </c>
      <c r="C17" s="148" t="s">
        <v>638</v>
      </c>
      <c r="D17" s="149" t="s">
        <v>624</v>
      </c>
      <c r="E17" s="150">
        <v>1</v>
      </c>
      <c r="F17" s="151">
        <v>0</v>
      </c>
      <c r="G17" s="152">
        <f>E17*F17</f>
        <v>0</v>
      </c>
      <c r="H17" s="153">
        <v>0</v>
      </c>
      <c r="I17" s="154">
        <f>E17*H17</f>
        <v>0</v>
      </c>
      <c r="J17" s="153"/>
      <c r="K17" s="154">
        <f>E17*J17</f>
        <v>0</v>
      </c>
      <c r="O17" s="145"/>
      <c r="Z17" s="145"/>
      <c r="AA17" s="145">
        <v>12</v>
      </c>
      <c r="AB17" s="145">
        <v>0</v>
      </c>
      <c r="AC17" s="145">
        <v>8</v>
      </c>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55">
        <f>G17</f>
        <v>0</v>
      </c>
      <c r="BA17" s="145"/>
      <c r="BB17" s="145"/>
      <c r="BC17" s="145"/>
      <c r="BD17" s="145"/>
      <c r="BE17" s="145"/>
      <c r="BF17" s="145"/>
      <c r="BG17" s="145"/>
      <c r="BH17" s="145"/>
      <c r="BI17" s="145"/>
      <c r="CA17" s="145">
        <v>12</v>
      </c>
      <c r="CB17" s="145">
        <v>0</v>
      </c>
      <c r="CZ17" s="108">
        <v>4</v>
      </c>
    </row>
    <row r="18" spans="1:104" ht="12.75">
      <c r="A18" s="146">
        <v>9</v>
      </c>
      <c r="B18" s="147" t="s">
        <v>184</v>
      </c>
      <c r="C18" s="148" t="s">
        <v>639</v>
      </c>
      <c r="D18" s="149" t="s">
        <v>624</v>
      </c>
      <c r="E18" s="150">
        <v>1</v>
      </c>
      <c r="F18" s="151">
        <v>0</v>
      </c>
      <c r="G18" s="152">
        <f>E18*F18</f>
        <v>0</v>
      </c>
      <c r="H18" s="153">
        <v>0</v>
      </c>
      <c r="I18" s="154">
        <f>E18*H18</f>
        <v>0</v>
      </c>
      <c r="J18" s="153"/>
      <c r="K18" s="154">
        <f>E18*J18</f>
        <v>0</v>
      </c>
      <c r="O18" s="145"/>
      <c r="Z18" s="145"/>
      <c r="AA18" s="145">
        <v>12</v>
      </c>
      <c r="AB18" s="145">
        <v>0</v>
      </c>
      <c r="AC18" s="145">
        <v>9</v>
      </c>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55">
        <f>G18</f>
        <v>0</v>
      </c>
      <c r="BA18" s="145"/>
      <c r="BB18" s="145"/>
      <c r="BC18" s="145"/>
      <c r="BD18" s="145"/>
      <c r="BE18" s="145"/>
      <c r="BF18" s="145"/>
      <c r="BG18" s="145"/>
      <c r="BH18" s="145"/>
      <c r="BI18" s="145"/>
      <c r="CA18" s="145">
        <v>12</v>
      </c>
      <c r="CB18" s="145">
        <v>0</v>
      </c>
      <c r="CZ18" s="108">
        <v>4</v>
      </c>
    </row>
    <row r="19" spans="1:104" ht="12.75">
      <c r="A19" s="146">
        <v>10</v>
      </c>
      <c r="B19" s="147" t="s">
        <v>640</v>
      </c>
      <c r="C19" s="148" t="s">
        <v>641</v>
      </c>
      <c r="D19" s="149" t="s">
        <v>624</v>
      </c>
      <c r="E19" s="150">
        <v>1</v>
      </c>
      <c r="F19" s="151">
        <v>0</v>
      </c>
      <c r="G19" s="152">
        <f>E19*F19</f>
        <v>0</v>
      </c>
      <c r="H19" s="153">
        <v>0</v>
      </c>
      <c r="I19" s="154">
        <f>E19*H19</f>
        <v>0</v>
      </c>
      <c r="J19" s="153"/>
      <c r="K19" s="154">
        <f>E19*J19</f>
        <v>0</v>
      </c>
      <c r="O19" s="145"/>
      <c r="Z19" s="145"/>
      <c r="AA19" s="145">
        <v>12</v>
      </c>
      <c r="AB19" s="145">
        <v>0</v>
      </c>
      <c r="AC19" s="145">
        <v>10</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4</v>
      </c>
    </row>
    <row r="20" spans="1:104" ht="12.75">
      <c r="A20" s="146">
        <v>11</v>
      </c>
      <c r="B20" s="147" t="s">
        <v>642</v>
      </c>
      <c r="C20" s="148" t="s">
        <v>643</v>
      </c>
      <c r="D20" s="149" t="s">
        <v>624</v>
      </c>
      <c r="E20" s="150">
        <v>1</v>
      </c>
      <c r="F20" s="151">
        <v>0</v>
      </c>
      <c r="G20" s="152">
        <f>E20*F20</f>
        <v>0</v>
      </c>
      <c r="H20" s="153">
        <v>0</v>
      </c>
      <c r="I20" s="154">
        <f>E20*H20</f>
        <v>0</v>
      </c>
      <c r="J20" s="153"/>
      <c r="K20" s="154">
        <f>E20*J20</f>
        <v>0</v>
      </c>
      <c r="O20" s="145"/>
      <c r="Z20" s="145"/>
      <c r="AA20" s="145">
        <v>12</v>
      </c>
      <c r="AB20" s="145">
        <v>0</v>
      </c>
      <c r="AC20" s="145">
        <v>11</v>
      </c>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55">
        <f>G20</f>
        <v>0</v>
      </c>
      <c r="BA20" s="145"/>
      <c r="BB20" s="145"/>
      <c r="BC20" s="145"/>
      <c r="BD20" s="145"/>
      <c r="BE20" s="145"/>
      <c r="BF20" s="145"/>
      <c r="BG20" s="145"/>
      <c r="BH20" s="145"/>
      <c r="BI20" s="145"/>
      <c r="CA20" s="145">
        <v>12</v>
      </c>
      <c r="CB20" s="145">
        <v>0</v>
      </c>
      <c r="CZ20" s="108">
        <v>4</v>
      </c>
    </row>
    <row r="21" spans="1:104" ht="12.75">
      <c r="A21" s="146">
        <v>12</v>
      </c>
      <c r="B21" s="147" t="s">
        <v>644</v>
      </c>
      <c r="C21" s="148" t="s">
        <v>645</v>
      </c>
      <c r="D21" s="149" t="s">
        <v>624</v>
      </c>
      <c r="E21" s="150">
        <v>1</v>
      </c>
      <c r="F21" s="151">
        <v>0</v>
      </c>
      <c r="G21" s="152">
        <f>E21*F21</f>
        <v>0</v>
      </c>
      <c r="H21" s="153">
        <v>0</v>
      </c>
      <c r="I21" s="154">
        <f>E21*H21</f>
        <v>0</v>
      </c>
      <c r="J21" s="153"/>
      <c r="K21" s="154">
        <f>E21*J21</f>
        <v>0</v>
      </c>
      <c r="O21" s="145"/>
      <c r="Z21" s="145"/>
      <c r="AA21" s="145">
        <v>12</v>
      </c>
      <c r="AB21" s="145">
        <v>0</v>
      </c>
      <c r="AC21" s="145">
        <v>12</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12</v>
      </c>
      <c r="CB21" s="145">
        <v>0</v>
      </c>
      <c r="CZ21" s="108">
        <v>4</v>
      </c>
    </row>
    <row r="22" spans="1:104" ht="22.5">
      <c r="A22" s="146">
        <v>13</v>
      </c>
      <c r="B22" s="147" t="s">
        <v>646</v>
      </c>
      <c r="C22" s="148" t="s">
        <v>647</v>
      </c>
      <c r="D22" s="149" t="s">
        <v>624</v>
      </c>
      <c r="E22" s="150">
        <v>1</v>
      </c>
      <c r="F22" s="151">
        <v>0</v>
      </c>
      <c r="G22" s="152">
        <f>E22*F22</f>
        <v>0</v>
      </c>
      <c r="H22" s="153">
        <v>0</v>
      </c>
      <c r="I22" s="154">
        <f>E22*H22</f>
        <v>0</v>
      </c>
      <c r="J22" s="153"/>
      <c r="K22" s="154">
        <f>E22*J22</f>
        <v>0</v>
      </c>
      <c r="O22" s="145"/>
      <c r="Z22" s="145"/>
      <c r="AA22" s="145">
        <v>12</v>
      </c>
      <c r="AB22" s="145">
        <v>0</v>
      </c>
      <c r="AC22" s="145">
        <v>13</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12</v>
      </c>
      <c r="CB22" s="145">
        <v>0</v>
      </c>
      <c r="CZ22" s="108">
        <v>4</v>
      </c>
    </row>
    <row r="23" spans="1:104" ht="12.75">
      <c r="A23" s="146">
        <v>14</v>
      </c>
      <c r="B23" s="147" t="s">
        <v>648</v>
      </c>
      <c r="C23" s="148" t="s">
        <v>649</v>
      </c>
      <c r="D23" s="149" t="s">
        <v>624</v>
      </c>
      <c r="E23" s="150">
        <v>1</v>
      </c>
      <c r="F23" s="151">
        <v>0</v>
      </c>
      <c r="G23" s="152">
        <f>E23*F23</f>
        <v>0</v>
      </c>
      <c r="H23" s="153">
        <v>0</v>
      </c>
      <c r="I23" s="154">
        <f>E23*H23</f>
        <v>0</v>
      </c>
      <c r="J23" s="153"/>
      <c r="K23" s="154">
        <f>E23*J23</f>
        <v>0</v>
      </c>
      <c r="O23" s="145"/>
      <c r="Z23" s="145"/>
      <c r="AA23" s="145">
        <v>12</v>
      </c>
      <c r="AB23" s="145">
        <v>0</v>
      </c>
      <c r="AC23" s="145">
        <v>14</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12</v>
      </c>
      <c r="CB23" s="145">
        <v>0</v>
      </c>
      <c r="CZ23" s="108">
        <v>4</v>
      </c>
    </row>
    <row r="24" spans="1:104" ht="12.75">
      <c r="A24" s="146">
        <v>15</v>
      </c>
      <c r="B24" s="147" t="s">
        <v>650</v>
      </c>
      <c r="C24" s="148" t="s">
        <v>651</v>
      </c>
      <c r="D24" s="149" t="s">
        <v>624</v>
      </c>
      <c r="E24" s="150">
        <v>1</v>
      </c>
      <c r="F24" s="151">
        <v>0</v>
      </c>
      <c r="G24" s="152">
        <f>E24*F24</f>
        <v>0</v>
      </c>
      <c r="H24" s="153">
        <v>0</v>
      </c>
      <c r="I24" s="154">
        <f>E24*H24</f>
        <v>0</v>
      </c>
      <c r="J24" s="153"/>
      <c r="K24" s="154">
        <f>E24*J24</f>
        <v>0</v>
      </c>
      <c r="O24" s="145"/>
      <c r="Z24" s="145"/>
      <c r="AA24" s="145">
        <v>12</v>
      </c>
      <c r="AB24" s="145">
        <v>0</v>
      </c>
      <c r="AC24" s="145">
        <v>15</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12</v>
      </c>
      <c r="CB24" s="145">
        <v>0</v>
      </c>
      <c r="CZ24" s="108">
        <v>4</v>
      </c>
    </row>
    <row r="25" spans="1:61" ht="12.75">
      <c r="A25" s="171" t="s">
        <v>51</v>
      </c>
      <c r="B25" s="172" t="s">
        <v>621</v>
      </c>
      <c r="C25" s="173" t="s">
        <v>622</v>
      </c>
      <c r="D25" s="174"/>
      <c r="E25" s="175"/>
      <c r="F25" s="175"/>
      <c r="G25" s="176">
        <f>SUM(G7:G24)</f>
        <v>0</v>
      </c>
      <c r="H25" s="177"/>
      <c r="I25" s="176">
        <f>SUM(I7:I24)</f>
        <v>0</v>
      </c>
      <c r="J25" s="178"/>
      <c r="K25" s="176">
        <f>SUM(K7:K24)</f>
        <v>0</v>
      </c>
      <c r="O25" s="145"/>
      <c r="X25" s="179">
        <f>K25</f>
        <v>0</v>
      </c>
      <c r="Y25" s="179">
        <f>I25</f>
        <v>0</v>
      </c>
      <c r="Z25" s="155">
        <f>G25</f>
        <v>0</v>
      </c>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80"/>
      <c r="BB25" s="180"/>
      <c r="BC25" s="180"/>
      <c r="BD25" s="180"/>
      <c r="BE25" s="180"/>
      <c r="BF25" s="180"/>
      <c r="BG25" s="145"/>
      <c r="BH25" s="145"/>
      <c r="BI25" s="145"/>
    </row>
    <row r="26" spans="1:58" ht="12.75">
      <c r="A26" s="181" t="s">
        <v>31</v>
      </c>
      <c r="B26" s="182" t="s">
        <v>52</v>
      </c>
      <c r="C26" s="183"/>
      <c r="D26" s="184"/>
      <c r="E26" s="185"/>
      <c r="F26" s="185"/>
      <c r="G26" s="186">
        <f>SUM(Z7:Z26)</f>
        <v>0</v>
      </c>
      <c r="H26" s="187"/>
      <c r="I26" s="186">
        <f>SUM(Y7:Y26)</f>
        <v>0</v>
      </c>
      <c r="J26" s="187"/>
      <c r="K26" s="186">
        <f>SUM(X7:X26)</f>
        <v>0</v>
      </c>
      <c r="O26" s="145"/>
      <c r="BA26" s="188"/>
      <c r="BB26" s="188"/>
      <c r="BC26" s="188"/>
      <c r="BD26" s="188"/>
      <c r="BE26" s="188"/>
      <c r="BF26" s="188"/>
    </row>
    <row r="27" ht="12.75">
      <c r="E27" s="108"/>
    </row>
    <row r="28" spans="1:5" ht="12.75">
      <c r="A28" s="189" t="s">
        <v>33</v>
      </c>
      <c r="E28" s="108"/>
    </row>
    <row r="29" spans="1:7" ht="117.75" customHeight="1">
      <c r="A29" s="190"/>
      <c r="B29" s="191"/>
      <c r="C29" s="191"/>
      <c r="D29" s="191"/>
      <c r="E29" s="191"/>
      <c r="F29" s="191"/>
      <c r="G29" s="192"/>
    </row>
    <row r="30" ht="12.75">
      <c r="E30" s="108"/>
    </row>
    <row r="31" ht="12.75">
      <c r="E31" s="108"/>
    </row>
    <row r="32" ht="12.75">
      <c r="E32" s="108"/>
    </row>
    <row r="33" ht="12.75">
      <c r="E33" s="108"/>
    </row>
    <row r="34" ht="12.75">
      <c r="E34" s="108"/>
    </row>
    <row r="35" ht="12.75">
      <c r="E35" s="108"/>
    </row>
    <row r="36" ht="12.75">
      <c r="E36" s="108"/>
    </row>
    <row r="37" ht="12.75">
      <c r="E37" s="108"/>
    </row>
    <row r="38" ht="12.75">
      <c r="E38" s="108"/>
    </row>
    <row r="39" ht="12.75">
      <c r="E39" s="108"/>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ht="12.75">
      <c r="E49" s="108"/>
    </row>
    <row r="50" spans="1:7" ht="12.75">
      <c r="A50" s="169"/>
      <c r="B50" s="169"/>
      <c r="C50" s="169"/>
      <c r="D50" s="169"/>
      <c r="E50" s="169"/>
      <c r="F50" s="169"/>
      <c r="G50" s="169"/>
    </row>
    <row r="51" spans="1:7" ht="12.75">
      <c r="A51" s="169"/>
      <c r="B51" s="169"/>
      <c r="C51" s="169"/>
      <c r="D51" s="169"/>
      <c r="E51" s="169"/>
      <c r="F51" s="169"/>
      <c r="G51" s="169"/>
    </row>
    <row r="52" spans="1:7" ht="12.75">
      <c r="A52" s="169"/>
      <c r="B52" s="169"/>
      <c r="C52" s="169"/>
      <c r="D52" s="169"/>
      <c r="E52" s="169"/>
      <c r="F52" s="169"/>
      <c r="G52" s="169"/>
    </row>
    <row r="53" spans="1:7" ht="12.75">
      <c r="A53" s="169"/>
      <c r="B53" s="169"/>
      <c r="C53" s="169"/>
      <c r="D53" s="169"/>
      <c r="E53" s="169"/>
      <c r="F53" s="169"/>
      <c r="G53" s="169"/>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ht="12.75">
      <c r="E84" s="108"/>
    </row>
    <row r="85" spans="1:2" ht="12.75">
      <c r="A85" s="193"/>
      <c r="B85" s="193"/>
    </row>
    <row r="86" spans="1:7" ht="12.75">
      <c r="A86" s="169"/>
      <c r="B86" s="169"/>
      <c r="C86" s="194"/>
      <c r="D86" s="194"/>
      <c r="E86" s="195"/>
      <c r="F86" s="194"/>
      <c r="G86" s="196"/>
    </row>
    <row r="87" spans="1:7" ht="12.75">
      <c r="A87" s="197"/>
      <c r="B87" s="197"/>
      <c r="C87" s="169"/>
      <c r="D87" s="169"/>
      <c r="E87" s="198"/>
      <c r="F87" s="169"/>
      <c r="G87" s="169"/>
    </row>
    <row r="88" spans="1:7" ht="12.75">
      <c r="A88" s="169"/>
      <c r="B88" s="169"/>
      <c r="C88" s="169"/>
      <c r="D88" s="169"/>
      <c r="E88" s="198"/>
      <c r="F88" s="169"/>
      <c r="G88" s="169"/>
    </row>
    <row r="89" spans="1:7" ht="12.75">
      <c r="A89" s="169"/>
      <c r="B89" s="169"/>
      <c r="C89" s="169"/>
      <c r="D89" s="169"/>
      <c r="E89" s="198"/>
      <c r="F89" s="169"/>
      <c r="G89" s="169"/>
    </row>
    <row r="90" spans="1:7" ht="12.75">
      <c r="A90" s="169"/>
      <c r="B90" s="169"/>
      <c r="C90" s="169"/>
      <c r="D90" s="169"/>
      <c r="E90" s="198"/>
      <c r="F90" s="169"/>
      <c r="G90" s="169"/>
    </row>
    <row r="91" spans="1:7" ht="12.75">
      <c r="A91" s="169"/>
      <c r="B91" s="169"/>
      <c r="C91" s="169"/>
      <c r="D91" s="169"/>
      <c r="E91" s="198"/>
      <c r="F91" s="169"/>
      <c r="G91" s="169"/>
    </row>
    <row r="92" spans="1:7" ht="12.75">
      <c r="A92" s="169"/>
      <c r="B92" s="169"/>
      <c r="C92" s="169"/>
      <c r="D92" s="169"/>
      <c r="E92" s="198"/>
      <c r="F92" s="169"/>
      <c r="G92" s="169"/>
    </row>
    <row r="93" spans="1:7" ht="12.75">
      <c r="A93" s="169"/>
      <c r="B93" s="169"/>
      <c r="C93" s="169"/>
      <c r="D93" s="169"/>
      <c r="E93" s="198"/>
      <c r="F93" s="169"/>
      <c r="G93" s="169"/>
    </row>
    <row r="94" spans="1:7" ht="12.75">
      <c r="A94" s="169"/>
      <c r="B94" s="169"/>
      <c r="C94" s="169"/>
      <c r="D94" s="169"/>
      <c r="E94" s="198"/>
      <c r="F94" s="169"/>
      <c r="G94" s="169"/>
    </row>
    <row r="95" spans="1:7" ht="12.75">
      <c r="A95" s="169"/>
      <c r="B95" s="169"/>
      <c r="C95" s="169"/>
      <c r="D95" s="169"/>
      <c r="E95" s="198"/>
      <c r="F95" s="169"/>
      <c r="G95" s="169"/>
    </row>
    <row r="96" spans="1:7" ht="12.75">
      <c r="A96" s="169"/>
      <c r="B96" s="169"/>
      <c r="C96" s="169"/>
      <c r="D96" s="169"/>
      <c r="E96" s="198"/>
      <c r="F96" s="169"/>
      <c r="G96" s="169"/>
    </row>
    <row r="97" spans="1:7" ht="12.75">
      <c r="A97" s="169"/>
      <c r="B97" s="169"/>
      <c r="C97" s="169"/>
      <c r="D97" s="169"/>
      <c r="E97" s="198"/>
      <c r="F97" s="169"/>
      <c r="G97" s="169"/>
    </row>
    <row r="98" spans="1:7" ht="12.75">
      <c r="A98" s="169"/>
      <c r="B98" s="169"/>
      <c r="C98" s="169"/>
      <c r="D98" s="169"/>
      <c r="E98" s="198"/>
      <c r="F98" s="169"/>
      <c r="G98" s="169"/>
    </row>
    <row r="99" spans="1:7" ht="12.75">
      <c r="A99" s="169"/>
      <c r="B99" s="169"/>
      <c r="C99" s="169"/>
      <c r="D99" s="169"/>
      <c r="E99" s="198"/>
      <c r="F99" s="169"/>
      <c r="G99" s="169"/>
    </row>
  </sheetData>
  <sheetProtection algorithmName="SHA-512" hashValue="WelUADOG/Z3DrWelgB+46zvlo1/Xce2hutsVgSp68o+mgJtI5ecZmwRJn0KBdfaTsLVwlUswZ4KjZ7cK6wf9Cg==" saltValue="KYhh4V+1S7ak8+uEhVde/g==" spinCount="100000" sheet="1"/>
  <mergeCells count="4">
    <mergeCell ref="A1:G1"/>
    <mergeCell ref="A29:G29"/>
    <mergeCell ref="C9:G9"/>
    <mergeCell ref="C10:G10"/>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05"/>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856</v>
      </c>
      <c r="E3" s="116"/>
      <c r="F3" s="117"/>
      <c r="G3" s="118"/>
    </row>
    <row r="4" spans="1:7" ht="13.5" customHeight="1" thickBot="1">
      <c r="A4" s="119" t="s">
        <v>36</v>
      </c>
      <c r="B4" s="120"/>
      <c r="C4" s="121"/>
      <c r="D4" s="122" t="s">
        <v>857</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656</v>
      </c>
      <c r="C7" s="137" t="s">
        <v>657</v>
      </c>
      <c r="D7" s="138"/>
      <c r="E7" s="139"/>
      <c r="F7" s="139"/>
      <c r="G7" s="140"/>
      <c r="H7" s="141"/>
      <c r="I7" s="142"/>
      <c r="J7" s="143"/>
      <c r="K7" s="144"/>
      <c r="O7" s="145"/>
    </row>
    <row r="8" spans="1:104" ht="12.75">
      <c r="A8" s="146">
        <v>1</v>
      </c>
      <c r="B8" s="147" t="s">
        <v>658</v>
      </c>
      <c r="C8" s="148" t="s">
        <v>659</v>
      </c>
      <c r="D8" s="149" t="s">
        <v>281</v>
      </c>
      <c r="E8" s="150">
        <v>40</v>
      </c>
      <c r="F8" s="151">
        <v>0</v>
      </c>
      <c r="G8" s="152">
        <f>E8*F8</f>
        <v>0</v>
      </c>
      <c r="H8" s="153">
        <v>0</v>
      </c>
      <c r="I8" s="154">
        <f>E8*H8</f>
        <v>0</v>
      </c>
      <c r="J8" s="153"/>
      <c r="K8" s="154">
        <f>E8*J8</f>
        <v>0</v>
      </c>
      <c r="O8" s="145"/>
      <c r="Z8" s="145"/>
      <c r="AA8" s="145">
        <v>3</v>
      </c>
      <c r="AB8" s="145">
        <v>0</v>
      </c>
      <c r="AC8" s="145" t="s">
        <v>658</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3</v>
      </c>
      <c r="CB8" s="145">
        <v>0</v>
      </c>
      <c r="CZ8" s="108">
        <v>3</v>
      </c>
    </row>
    <row r="9" spans="1:104" ht="12.75">
      <c r="A9" s="146">
        <v>2</v>
      </c>
      <c r="B9" s="147" t="s">
        <v>660</v>
      </c>
      <c r="C9" s="148" t="s">
        <v>661</v>
      </c>
      <c r="D9" s="149" t="s">
        <v>281</v>
      </c>
      <c r="E9" s="150">
        <v>40</v>
      </c>
      <c r="F9" s="151">
        <v>0</v>
      </c>
      <c r="G9" s="152">
        <f>E9*F9</f>
        <v>0</v>
      </c>
      <c r="H9" s="153">
        <v>0</v>
      </c>
      <c r="I9" s="154">
        <f>E9*H9</f>
        <v>0</v>
      </c>
      <c r="J9" s="153"/>
      <c r="K9" s="154">
        <f>E9*J9</f>
        <v>0</v>
      </c>
      <c r="O9" s="145"/>
      <c r="Z9" s="145"/>
      <c r="AA9" s="145">
        <v>12</v>
      </c>
      <c r="AB9" s="145">
        <v>0</v>
      </c>
      <c r="AC9" s="145">
        <v>2</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104" ht="12.75">
      <c r="A10" s="146">
        <v>3</v>
      </c>
      <c r="B10" s="147" t="s">
        <v>662</v>
      </c>
      <c r="C10" s="148" t="s">
        <v>663</v>
      </c>
      <c r="D10" s="149" t="s">
        <v>281</v>
      </c>
      <c r="E10" s="150">
        <v>130</v>
      </c>
      <c r="F10" s="151">
        <v>0</v>
      </c>
      <c r="G10" s="152">
        <f>E10*F10</f>
        <v>0</v>
      </c>
      <c r="H10" s="153">
        <v>0</v>
      </c>
      <c r="I10" s="154">
        <f>E10*H10</f>
        <v>0</v>
      </c>
      <c r="J10" s="153"/>
      <c r="K10" s="154">
        <f>E10*J10</f>
        <v>0</v>
      </c>
      <c r="O10" s="145"/>
      <c r="Z10" s="145"/>
      <c r="AA10" s="145">
        <v>12</v>
      </c>
      <c r="AB10" s="145">
        <v>0</v>
      </c>
      <c r="AC10" s="145">
        <v>3</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104" ht="12.75">
      <c r="A11" s="146">
        <v>4</v>
      </c>
      <c r="B11" s="147" t="s">
        <v>664</v>
      </c>
      <c r="C11" s="148" t="s">
        <v>663</v>
      </c>
      <c r="D11" s="149" t="s">
        <v>281</v>
      </c>
      <c r="E11" s="150">
        <v>25</v>
      </c>
      <c r="F11" s="151">
        <v>0</v>
      </c>
      <c r="G11" s="152">
        <f>E11*F11</f>
        <v>0</v>
      </c>
      <c r="H11" s="153">
        <v>0</v>
      </c>
      <c r="I11" s="154">
        <f>E11*H11</f>
        <v>0</v>
      </c>
      <c r="J11" s="153"/>
      <c r="K11" s="154">
        <f>E11*J11</f>
        <v>0</v>
      </c>
      <c r="O11" s="145"/>
      <c r="Z11" s="145"/>
      <c r="AA11" s="145">
        <v>12</v>
      </c>
      <c r="AB11" s="145">
        <v>0</v>
      </c>
      <c r="AC11" s="145">
        <v>4</v>
      </c>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55">
        <f>G11</f>
        <v>0</v>
      </c>
      <c r="BA11" s="145"/>
      <c r="BB11" s="145"/>
      <c r="BC11" s="145"/>
      <c r="BD11" s="145"/>
      <c r="BE11" s="145"/>
      <c r="BF11" s="145"/>
      <c r="BG11" s="145"/>
      <c r="BH11" s="145"/>
      <c r="BI11" s="145"/>
      <c r="CA11" s="145">
        <v>12</v>
      </c>
      <c r="CB11" s="145">
        <v>0</v>
      </c>
      <c r="CZ11" s="108">
        <v>4</v>
      </c>
    </row>
    <row r="12" spans="1:104" ht="12.75">
      <c r="A12" s="146">
        <v>5</v>
      </c>
      <c r="B12" s="147" t="s">
        <v>665</v>
      </c>
      <c r="C12" s="148" t="s">
        <v>666</v>
      </c>
      <c r="D12" s="149" t="s">
        <v>281</v>
      </c>
      <c r="E12" s="150">
        <v>40</v>
      </c>
      <c r="F12" s="151">
        <v>0</v>
      </c>
      <c r="G12" s="152">
        <f>E12*F12</f>
        <v>0</v>
      </c>
      <c r="H12" s="153">
        <v>0</v>
      </c>
      <c r="I12" s="154">
        <f>E12*H12</f>
        <v>0</v>
      </c>
      <c r="J12" s="153"/>
      <c r="K12" s="154">
        <f>E12*J12</f>
        <v>0</v>
      </c>
      <c r="O12" s="145"/>
      <c r="Z12" s="145"/>
      <c r="AA12" s="145">
        <v>12</v>
      </c>
      <c r="AB12" s="145">
        <v>0</v>
      </c>
      <c r="AC12" s="145">
        <v>5</v>
      </c>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55">
        <f>G12</f>
        <v>0</v>
      </c>
      <c r="BA12" s="145"/>
      <c r="BB12" s="145"/>
      <c r="BC12" s="145"/>
      <c r="BD12" s="145"/>
      <c r="BE12" s="145"/>
      <c r="BF12" s="145"/>
      <c r="BG12" s="145"/>
      <c r="BH12" s="145"/>
      <c r="BI12" s="145"/>
      <c r="CA12" s="145">
        <v>12</v>
      </c>
      <c r="CB12" s="145">
        <v>0</v>
      </c>
      <c r="CZ12" s="108">
        <v>4</v>
      </c>
    </row>
    <row r="13" spans="1:104" ht="12.75">
      <c r="A13" s="146">
        <v>6</v>
      </c>
      <c r="B13" s="147" t="s">
        <v>667</v>
      </c>
      <c r="C13" s="148" t="s">
        <v>659</v>
      </c>
      <c r="D13" s="149" t="s">
        <v>281</v>
      </c>
      <c r="E13" s="150">
        <v>40</v>
      </c>
      <c r="F13" s="151">
        <v>0</v>
      </c>
      <c r="G13" s="152">
        <f>E13*F13</f>
        <v>0</v>
      </c>
      <c r="H13" s="153">
        <v>0</v>
      </c>
      <c r="I13" s="154">
        <f>E13*H13</f>
        <v>0</v>
      </c>
      <c r="J13" s="153"/>
      <c r="K13" s="154">
        <f>E13*J13</f>
        <v>0</v>
      </c>
      <c r="O13" s="145"/>
      <c r="Z13" s="145"/>
      <c r="AA13" s="145">
        <v>3</v>
      </c>
      <c r="AB13" s="145">
        <v>0</v>
      </c>
      <c r="AC13" s="145" t="s">
        <v>667</v>
      </c>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55">
        <f>G13</f>
        <v>0</v>
      </c>
      <c r="BA13" s="145"/>
      <c r="BB13" s="145"/>
      <c r="BC13" s="145"/>
      <c r="BD13" s="145"/>
      <c r="BE13" s="145"/>
      <c r="BF13" s="145"/>
      <c r="BG13" s="145"/>
      <c r="BH13" s="145"/>
      <c r="BI13" s="145"/>
      <c r="CA13" s="145">
        <v>3</v>
      </c>
      <c r="CB13" s="145">
        <v>0</v>
      </c>
      <c r="CZ13" s="108">
        <v>3</v>
      </c>
    </row>
    <row r="14" spans="1:104" ht="12.75">
      <c r="A14" s="146">
        <v>7</v>
      </c>
      <c r="B14" s="147" t="s">
        <v>668</v>
      </c>
      <c r="C14" s="148" t="s">
        <v>669</v>
      </c>
      <c r="D14" s="149" t="s">
        <v>281</v>
      </c>
      <c r="E14" s="150">
        <v>35</v>
      </c>
      <c r="F14" s="151">
        <v>0</v>
      </c>
      <c r="G14" s="152">
        <f>E14*F14</f>
        <v>0</v>
      </c>
      <c r="H14" s="153">
        <v>0</v>
      </c>
      <c r="I14" s="154">
        <f>E14*H14</f>
        <v>0</v>
      </c>
      <c r="J14" s="153"/>
      <c r="K14" s="154">
        <f>E14*J14</f>
        <v>0</v>
      </c>
      <c r="O14" s="145"/>
      <c r="Z14" s="145"/>
      <c r="AA14" s="145">
        <v>3</v>
      </c>
      <c r="AB14" s="145">
        <v>0</v>
      </c>
      <c r="AC14" s="145" t="s">
        <v>668</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3</v>
      </c>
      <c r="CB14" s="145">
        <v>0</v>
      </c>
      <c r="CZ14" s="108">
        <v>3</v>
      </c>
    </row>
    <row r="15" spans="1:104" ht="12.75">
      <c r="A15" s="146">
        <v>8</v>
      </c>
      <c r="B15" s="147" t="s">
        <v>670</v>
      </c>
      <c r="C15" s="148" t="s">
        <v>663</v>
      </c>
      <c r="D15" s="149" t="s">
        <v>281</v>
      </c>
      <c r="E15" s="150">
        <v>40</v>
      </c>
      <c r="F15" s="151">
        <v>0</v>
      </c>
      <c r="G15" s="152">
        <f>E15*F15</f>
        <v>0</v>
      </c>
      <c r="H15" s="153">
        <v>0</v>
      </c>
      <c r="I15" s="154">
        <f>E15*H15</f>
        <v>0</v>
      </c>
      <c r="J15" s="153"/>
      <c r="K15" s="154">
        <f>E15*J15</f>
        <v>0</v>
      </c>
      <c r="O15" s="145"/>
      <c r="Z15" s="145"/>
      <c r="AA15" s="145">
        <v>12</v>
      </c>
      <c r="AB15" s="145">
        <v>0</v>
      </c>
      <c r="AC15" s="145">
        <v>8</v>
      </c>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55">
        <f>G15</f>
        <v>0</v>
      </c>
      <c r="BA15" s="145"/>
      <c r="BB15" s="145"/>
      <c r="BC15" s="145"/>
      <c r="BD15" s="145"/>
      <c r="BE15" s="145"/>
      <c r="BF15" s="145"/>
      <c r="BG15" s="145"/>
      <c r="BH15" s="145"/>
      <c r="BI15" s="145"/>
      <c r="CA15" s="145">
        <v>12</v>
      </c>
      <c r="CB15" s="145">
        <v>0</v>
      </c>
      <c r="CZ15" s="108">
        <v>4</v>
      </c>
    </row>
    <row r="16" spans="1:104" ht="12.75">
      <c r="A16" s="146">
        <v>9</v>
      </c>
      <c r="B16" s="147" t="s">
        <v>671</v>
      </c>
      <c r="C16" s="148" t="s">
        <v>672</v>
      </c>
      <c r="D16" s="149" t="s">
        <v>281</v>
      </c>
      <c r="E16" s="150">
        <v>50</v>
      </c>
      <c r="F16" s="151">
        <v>0</v>
      </c>
      <c r="G16" s="152">
        <f>E16*F16</f>
        <v>0</v>
      </c>
      <c r="H16" s="153">
        <v>0</v>
      </c>
      <c r="I16" s="154">
        <f>E16*H16</f>
        <v>0</v>
      </c>
      <c r="J16" s="153"/>
      <c r="K16" s="154">
        <f>E16*J16</f>
        <v>0</v>
      </c>
      <c r="O16" s="145"/>
      <c r="Z16" s="145"/>
      <c r="AA16" s="145">
        <v>3</v>
      </c>
      <c r="AB16" s="145">
        <v>0</v>
      </c>
      <c r="AC16" s="145" t="s">
        <v>671</v>
      </c>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55">
        <f>G16</f>
        <v>0</v>
      </c>
      <c r="BA16" s="145"/>
      <c r="BB16" s="145"/>
      <c r="BC16" s="145"/>
      <c r="BD16" s="145"/>
      <c r="BE16" s="145"/>
      <c r="BF16" s="145"/>
      <c r="BG16" s="145"/>
      <c r="BH16" s="145"/>
      <c r="BI16" s="145"/>
      <c r="CA16" s="145">
        <v>3</v>
      </c>
      <c r="CB16" s="145">
        <v>0</v>
      </c>
      <c r="CZ16" s="108">
        <v>3</v>
      </c>
    </row>
    <row r="17" spans="1:104" ht="12.75">
      <c r="A17" s="146">
        <v>10</v>
      </c>
      <c r="B17" s="147" t="s">
        <v>673</v>
      </c>
      <c r="C17" s="148" t="s">
        <v>674</v>
      </c>
      <c r="D17" s="149" t="s">
        <v>281</v>
      </c>
      <c r="E17" s="150">
        <v>30</v>
      </c>
      <c r="F17" s="151">
        <v>0</v>
      </c>
      <c r="G17" s="152">
        <f>E17*F17</f>
        <v>0</v>
      </c>
      <c r="H17" s="153">
        <v>0</v>
      </c>
      <c r="I17" s="154">
        <f>E17*H17</f>
        <v>0</v>
      </c>
      <c r="J17" s="153"/>
      <c r="K17" s="154">
        <f>E17*J17</f>
        <v>0</v>
      </c>
      <c r="O17" s="145"/>
      <c r="Z17" s="145"/>
      <c r="AA17" s="145">
        <v>12</v>
      </c>
      <c r="AB17" s="145">
        <v>0</v>
      </c>
      <c r="AC17" s="145">
        <v>10</v>
      </c>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55">
        <f>G17</f>
        <v>0</v>
      </c>
      <c r="BA17" s="145"/>
      <c r="BB17" s="145"/>
      <c r="BC17" s="145"/>
      <c r="BD17" s="145"/>
      <c r="BE17" s="145"/>
      <c r="BF17" s="145"/>
      <c r="BG17" s="145"/>
      <c r="BH17" s="145"/>
      <c r="BI17" s="145"/>
      <c r="CA17" s="145">
        <v>12</v>
      </c>
      <c r="CB17" s="145">
        <v>0</v>
      </c>
      <c r="CZ17" s="108">
        <v>4</v>
      </c>
    </row>
    <row r="18" spans="1:104" ht="12.75">
      <c r="A18" s="146">
        <v>11</v>
      </c>
      <c r="B18" s="147" t="s">
        <v>675</v>
      </c>
      <c r="C18" s="148" t="s">
        <v>676</v>
      </c>
      <c r="D18" s="149" t="s">
        <v>281</v>
      </c>
      <c r="E18" s="150">
        <v>15</v>
      </c>
      <c r="F18" s="151">
        <v>0</v>
      </c>
      <c r="G18" s="152">
        <f>E18*F18</f>
        <v>0</v>
      </c>
      <c r="H18" s="153">
        <v>0</v>
      </c>
      <c r="I18" s="154">
        <f>E18*H18</f>
        <v>0</v>
      </c>
      <c r="J18" s="153"/>
      <c r="K18" s="154">
        <f>E18*J18</f>
        <v>0</v>
      </c>
      <c r="O18" s="145"/>
      <c r="Z18" s="145"/>
      <c r="AA18" s="145">
        <v>12</v>
      </c>
      <c r="AB18" s="145">
        <v>0</v>
      </c>
      <c r="AC18" s="145">
        <v>11</v>
      </c>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55">
        <f>G18</f>
        <v>0</v>
      </c>
      <c r="BA18" s="145"/>
      <c r="BB18" s="145"/>
      <c r="BC18" s="145"/>
      <c r="BD18" s="145"/>
      <c r="BE18" s="145"/>
      <c r="BF18" s="145"/>
      <c r="BG18" s="145"/>
      <c r="BH18" s="145"/>
      <c r="BI18" s="145"/>
      <c r="CA18" s="145">
        <v>12</v>
      </c>
      <c r="CB18" s="145">
        <v>0</v>
      </c>
      <c r="CZ18" s="108">
        <v>4</v>
      </c>
    </row>
    <row r="19" spans="1:104" ht="12.75">
      <c r="A19" s="146">
        <v>12</v>
      </c>
      <c r="B19" s="147" t="s">
        <v>677</v>
      </c>
      <c r="C19" s="148" t="s">
        <v>663</v>
      </c>
      <c r="D19" s="149" t="s">
        <v>281</v>
      </c>
      <c r="E19" s="150">
        <v>20</v>
      </c>
      <c r="F19" s="151">
        <v>0</v>
      </c>
      <c r="G19" s="152">
        <f>E19*F19</f>
        <v>0</v>
      </c>
      <c r="H19" s="153">
        <v>0</v>
      </c>
      <c r="I19" s="154">
        <f>E19*H19</f>
        <v>0</v>
      </c>
      <c r="J19" s="153"/>
      <c r="K19" s="154">
        <f>E19*J19</f>
        <v>0</v>
      </c>
      <c r="O19" s="145"/>
      <c r="Z19" s="145"/>
      <c r="AA19" s="145">
        <v>12</v>
      </c>
      <c r="AB19" s="145">
        <v>0</v>
      </c>
      <c r="AC19" s="145">
        <v>16</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4</v>
      </c>
    </row>
    <row r="20" spans="1:104" ht="12.75">
      <c r="A20" s="146">
        <v>13</v>
      </c>
      <c r="B20" s="147" t="s">
        <v>678</v>
      </c>
      <c r="C20" s="148" t="s">
        <v>679</v>
      </c>
      <c r="D20" s="149" t="s">
        <v>281</v>
      </c>
      <c r="E20" s="150">
        <v>70</v>
      </c>
      <c r="F20" s="151">
        <v>0</v>
      </c>
      <c r="G20" s="152">
        <f>E20*F20</f>
        <v>0</v>
      </c>
      <c r="H20" s="153">
        <v>0</v>
      </c>
      <c r="I20" s="154">
        <f>E20*H20</f>
        <v>0</v>
      </c>
      <c r="J20" s="153"/>
      <c r="K20" s="154">
        <f>E20*J20</f>
        <v>0</v>
      </c>
      <c r="O20" s="145"/>
      <c r="Z20" s="145"/>
      <c r="AA20" s="145">
        <v>3</v>
      </c>
      <c r="AB20" s="145">
        <v>0</v>
      </c>
      <c r="AC20" s="145" t="s">
        <v>678</v>
      </c>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55">
        <f>G20</f>
        <v>0</v>
      </c>
      <c r="BA20" s="145"/>
      <c r="BB20" s="145"/>
      <c r="BC20" s="145"/>
      <c r="BD20" s="145"/>
      <c r="BE20" s="145"/>
      <c r="BF20" s="145"/>
      <c r="BG20" s="145"/>
      <c r="BH20" s="145"/>
      <c r="BI20" s="145"/>
      <c r="CA20" s="145">
        <v>3</v>
      </c>
      <c r="CB20" s="145">
        <v>0</v>
      </c>
      <c r="CZ20" s="108">
        <v>3</v>
      </c>
    </row>
    <row r="21" spans="1:104" ht="12.75">
      <c r="A21" s="146">
        <v>14</v>
      </c>
      <c r="B21" s="147" t="s">
        <v>680</v>
      </c>
      <c r="C21" s="148" t="s">
        <v>669</v>
      </c>
      <c r="D21" s="149" t="s">
        <v>281</v>
      </c>
      <c r="E21" s="150">
        <v>80</v>
      </c>
      <c r="F21" s="151">
        <v>0</v>
      </c>
      <c r="G21" s="152">
        <f>E21*F21</f>
        <v>0</v>
      </c>
      <c r="H21" s="153">
        <v>0</v>
      </c>
      <c r="I21" s="154">
        <f>E21*H21</f>
        <v>0</v>
      </c>
      <c r="J21" s="153"/>
      <c r="K21" s="154">
        <f>E21*J21</f>
        <v>0</v>
      </c>
      <c r="O21" s="145"/>
      <c r="Z21" s="145"/>
      <c r="AA21" s="145">
        <v>3</v>
      </c>
      <c r="AB21" s="145">
        <v>0</v>
      </c>
      <c r="AC21" s="145" t="s">
        <v>680</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3</v>
      </c>
      <c r="CB21" s="145">
        <v>0</v>
      </c>
      <c r="CZ21" s="108">
        <v>3</v>
      </c>
    </row>
    <row r="22" spans="1:104" ht="12.75">
      <c r="A22" s="146">
        <v>15</v>
      </c>
      <c r="B22" s="147" t="s">
        <v>681</v>
      </c>
      <c r="C22" s="148" t="s">
        <v>682</v>
      </c>
      <c r="D22" s="149" t="s">
        <v>281</v>
      </c>
      <c r="E22" s="150">
        <v>10</v>
      </c>
      <c r="F22" s="151">
        <v>0</v>
      </c>
      <c r="G22" s="152">
        <f>E22*F22</f>
        <v>0</v>
      </c>
      <c r="H22" s="153">
        <v>0</v>
      </c>
      <c r="I22" s="154">
        <f>E22*H22</f>
        <v>0</v>
      </c>
      <c r="J22" s="153"/>
      <c r="K22" s="154">
        <f>E22*J22</f>
        <v>0</v>
      </c>
      <c r="O22" s="145"/>
      <c r="Z22" s="145"/>
      <c r="AA22" s="145">
        <v>12</v>
      </c>
      <c r="AB22" s="145">
        <v>0</v>
      </c>
      <c r="AC22" s="145">
        <v>19</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12</v>
      </c>
      <c r="CB22" s="145">
        <v>0</v>
      </c>
      <c r="CZ22" s="108">
        <v>4</v>
      </c>
    </row>
    <row r="23" spans="1:104" ht="12.75">
      <c r="A23" s="146">
        <v>16</v>
      </c>
      <c r="B23" s="147" t="s">
        <v>683</v>
      </c>
      <c r="C23" s="148" t="s">
        <v>661</v>
      </c>
      <c r="D23" s="149" t="s">
        <v>281</v>
      </c>
      <c r="E23" s="150">
        <v>10</v>
      </c>
      <c r="F23" s="151">
        <v>0</v>
      </c>
      <c r="G23" s="152">
        <f>E23*F23</f>
        <v>0</v>
      </c>
      <c r="H23" s="153">
        <v>0</v>
      </c>
      <c r="I23" s="154">
        <f>E23*H23</f>
        <v>0</v>
      </c>
      <c r="J23" s="153"/>
      <c r="K23" s="154">
        <f>E23*J23</f>
        <v>0</v>
      </c>
      <c r="O23" s="145"/>
      <c r="Z23" s="145"/>
      <c r="AA23" s="145">
        <v>12</v>
      </c>
      <c r="AB23" s="145">
        <v>0</v>
      </c>
      <c r="AC23" s="145">
        <v>20</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12</v>
      </c>
      <c r="CB23" s="145">
        <v>0</v>
      </c>
      <c r="CZ23" s="108">
        <v>4</v>
      </c>
    </row>
    <row r="24" spans="1:104" ht="12.75">
      <c r="A24" s="146">
        <v>17</v>
      </c>
      <c r="B24" s="147" t="s">
        <v>683</v>
      </c>
      <c r="C24" s="148" t="s">
        <v>684</v>
      </c>
      <c r="D24" s="149" t="s">
        <v>281</v>
      </c>
      <c r="E24" s="150">
        <v>10</v>
      </c>
      <c r="F24" s="151">
        <v>0</v>
      </c>
      <c r="G24" s="152">
        <f>E24*F24</f>
        <v>0</v>
      </c>
      <c r="H24" s="153">
        <v>0</v>
      </c>
      <c r="I24" s="154">
        <f>E24*H24</f>
        <v>0</v>
      </c>
      <c r="J24" s="153"/>
      <c r="K24" s="154">
        <f>E24*J24</f>
        <v>0</v>
      </c>
      <c r="O24" s="145"/>
      <c r="Z24" s="145"/>
      <c r="AA24" s="145">
        <v>12</v>
      </c>
      <c r="AB24" s="145">
        <v>0</v>
      </c>
      <c r="AC24" s="145">
        <v>21</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12</v>
      </c>
      <c r="CB24" s="145">
        <v>0</v>
      </c>
      <c r="CZ24" s="108">
        <v>4</v>
      </c>
    </row>
    <row r="25" spans="1:104" ht="12.75">
      <c r="A25" s="146">
        <v>18</v>
      </c>
      <c r="B25" s="147" t="s">
        <v>683</v>
      </c>
      <c r="C25" s="148" t="s">
        <v>685</v>
      </c>
      <c r="D25" s="149" t="s">
        <v>281</v>
      </c>
      <c r="E25" s="150">
        <v>10</v>
      </c>
      <c r="F25" s="151">
        <v>0</v>
      </c>
      <c r="G25" s="152">
        <f>E25*F25</f>
        <v>0</v>
      </c>
      <c r="H25" s="153">
        <v>0</v>
      </c>
      <c r="I25" s="154">
        <f>E25*H25</f>
        <v>0</v>
      </c>
      <c r="J25" s="153"/>
      <c r="K25" s="154">
        <f>E25*J25</f>
        <v>0</v>
      </c>
      <c r="O25" s="145"/>
      <c r="Z25" s="145"/>
      <c r="AA25" s="145">
        <v>12</v>
      </c>
      <c r="AB25" s="145">
        <v>0</v>
      </c>
      <c r="AC25" s="145">
        <v>22</v>
      </c>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55">
        <f>G25</f>
        <v>0</v>
      </c>
      <c r="BA25" s="145"/>
      <c r="BB25" s="145"/>
      <c r="BC25" s="145"/>
      <c r="BD25" s="145"/>
      <c r="BE25" s="145"/>
      <c r="BF25" s="145"/>
      <c r="BG25" s="145"/>
      <c r="BH25" s="145"/>
      <c r="BI25" s="145"/>
      <c r="CA25" s="145">
        <v>12</v>
      </c>
      <c r="CB25" s="145">
        <v>0</v>
      </c>
      <c r="CZ25" s="108">
        <v>4</v>
      </c>
    </row>
    <row r="26" spans="1:104" ht="12.75">
      <c r="A26" s="146">
        <v>19</v>
      </c>
      <c r="B26" s="147" t="s">
        <v>686</v>
      </c>
      <c r="C26" s="148" t="s">
        <v>687</v>
      </c>
      <c r="D26" s="149" t="s">
        <v>281</v>
      </c>
      <c r="E26" s="150">
        <v>100</v>
      </c>
      <c r="F26" s="151">
        <v>0</v>
      </c>
      <c r="G26" s="152">
        <f>E26*F26</f>
        <v>0</v>
      </c>
      <c r="H26" s="153">
        <v>0</v>
      </c>
      <c r="I26" s="154">
        <f>E26*H26</f>
        <v>0</v>
      </c>
      <c r="J26" s="153"/>
      <c r="K26" s="154">
        <f>E26*J26</f>
        <v>0</v>
      </c>
      <c r="O26" s="145"/>
      <c r="Z26" s="145"/>
      <c r="AA26" s="145">
        <v>3</v>
      </c>
      <c r="AB26" s="145">
        <v>0</v>
      </c>
      <c r="AC26" s="145" t="s">
        <v>686</v>
      </c>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55">
        <f>G26</f>
        <v>0</v>
      </c>
      <c r="BA26" s="145"/>
      <c r="BB26" s="145"/>
      <c r="BC26" s="145"/>
      <c r="BD26" s="145"/>
      <c r="BE26" s="145"/>
      <c r="BF26" s="145"/>
      <c r="BG26" s="145"/>
      <c r="BH26" s="145"/>
      <c r="BI26" s="145"/>
      <c r="CA26" s="145">
        <v>3</v>
      </c>
      <c r="CB26" s="145">
        <v>0</v>
      </c>
      <c r="CZ26" s="108">
        <v>3</v>
      </c>
    </row>
    <row r="27" spans="1:104" ht="12.75">
      <c r="A27" s="146">
        <v>20</v>
      </c>
      <c r="B27" s="147" t="s">
        <v>688</v>
      </c>
      <c r="C27" s="148" t="s">
        <v>689</v>
      </c>
      <c r="D27" s="149" t="s">
        <v>281</v>
      </c>
      <c r="E27" s="150">
        <v>100</v>
      </c>
      <c r="F27" s="151">
        <v>0</v>
      </c>
      <c r="G27" s="152">
        <f>E27*F27</f>
        <v>0</v>
      </c>
      <c r="H27" s="153">
        <v>0</v>
      </c>
      <c r="I27" s="154">
        <f>E27*H27</f>
        <v>0</v>
      </c>
      <c r="J27" s="153">
        <v>0</v>
      </c>
      <c r="K27" s="154">
        <f>E27*J27</f>
        <v>0</v>
      </c>
      <c r="O27" s="145"/>
      <c r="Z27" s="145"/>
      <c r="AA27" s="145">
        <v>1</v>
      </c>
      <c r="AB27" s="145">
        <v>9</v>
      </c>
      <c r="AC27" s="145">
        <v>9</v>
      </c>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55">
        <f>G27</f>
        <v>0</v>
      </c>
      <c r="BA27" s="145"/>
      <c r="BB27" s="145"/>
      <c r="BC27" s="145"/>
      <c r="BD27" s="145"/>
      <c r="BE27" s="145"/>
      <c r="BF27" s="145"/>
      <c r="BG27" s="145"/>
      <c r="BH27" s="145"/>
      <c r="BI27" s="145"/>
      <c r="CA27" s="145">
        <v>1</v>
      </c>
      <c r="CB27" s="145">
        <v>9</v>
      </c>
      <c r="CZ27" s="108">
        <v>4</v>
      </c>
    </row>
    <row r="28" spans="1:104" ht="12.75">
      <c r="A28" s="146">
        <v>21</v>
      </c>
      <c r="B28" s="147" t="s">
        <v>690</v>
      </c>
      <c r="C28" s="148" t="s">
        <v>689</v>
      </c>
      <c r="D28" s="149" t="s">
        <v>281</v>
      </c>
      <c r="E28" s="150">
        <v>30</v>
      </c>
      <c r="F28" s="151">
        <v>0</v>
      </c>
      <c r="G28" s="152">
        <f>E28*F28</f>
        <v>0</v>
      </c>
      <c r="H28" s="153">
        <v>0</v>
      </c>
      <c r="I28" s="154">
        <f>E28*H28</f>
        <v>0</v>
      </c>
      <c r="J28" s="153"/>
      <c r="K28" s="154">
        <f>E28*J28</f>
        <v>0</v>
      </c>
      <c r="O28" s="145"/>
      <c r="Z28" s="145"/>
      <c r="AA28" s="145">
        <v>12</v>
      </c>
      <c r="AB28" s="145">
        <v>0</v>
      </c>
      <c r="AC28" s="145">
        <v>25</v>
      </c>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55">
        <f>G28</f>
        <v>0</v>
      </c>
      <c r="BA28" s="145"/>
      <c r="BB28" s="145"/>
      <c r="BC28" s="145"/>
      <c r="BD28" s="145"/>
      <c r="BE28" s="145"/>
      <c r="BF28" s="145"/>
      <c r="BG28" s="145"/>
      <c r="BH28" s="145"/>
      <c r="BI28" s="145"/>
      <c r="CA28" s="145">
        <v>12</v>
      </c>
      <c r="CB28" s="145">
        <v>0</v>
      </c>
      <c r="CZ28" s="108">
        <v>4</v>
      </c>
    </row>
    <row r="29" spans="1:104" ht="12.75">
      <c r="A29" s="146">
        <v>22</v>
      </c>
      <c r="B29" s="147" t="s">
        <v>691</v>
      </c>
      <c r="C29" s="148" t="s">
        <v>689</v>
      </c>
      <c r="D29" s="149" t="s">
        <v>281</v>
      </c>
      <c r="E29" s="150">
        <v>30</v>
      </c>
      <c r="F29" s="151">
        <v>0</v>
      </c>
      <c r="G29" s="152">
        <f>E29*F29</f>
        <v>0</v>
      </c>
      <c r="H29" s="153">
        <v>0</v>
      </c>
      <c r="I29" s="154">
        <f>E29*H29</f>
        <v>0</v>
      </c>
      <c r="J29" s="153"/>
      <c r="K29" s="154">
        <f>E29*J29</f>
        <v>0</v>
      </c>
      <c r="O29" s="145"/>
      <c r="Z29" s="145"/>
      <c r="AA29" s="145">
        <v>12</v>
      </c>
      <c r="AB29" s="145">
        <v>0</v>
      </c>
      <c r="AC29" s="145">
        <v>26</v>
      </c>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55">
        <f>G29</f>
        <v>0</v>
      </c>
      <c r="BA29" s="145"/>
      <c r="BB29" s="145"/>
      <c r="BC29" s="145"/>
      <c r="BD29" s="145"/>
      <c r="BE29" s="145"/>
      <c r="BF29" s="145"/>
      <c r="BG29" s="145"/>
      <c r="BH29" s="145"/>
      <c r="BI29" s="145"/>
      <c r="CA29" s="145">
        <v>12</v>
      </c>
      <c r="CB29" s="145">
        <v>0</v>
      </c>
      <c r="CZ29" s="108">
        <v>4</v>
      </c>
    </row>
    <row r="30" spans="1:104" ht="12.75">
      <c r="A30" s="146">
        <v>23</v>
      </c>
      <c r="B30" s="147" t="s">
        <v>692</v>
      </c>
      <c r="C30" s="148" t="s">
        <v>689</v>
      </c>
      <c r="D30" s="149" t="s">
        <v>281</v>
      </c>
      <c r="E30" s="150">
        <v>40</v>
      </c>
      <c r="F30" s="151">
        <v>0</v>
      </c>
      <c r="G30" s="152">
        <f>E30*F30</f>
        <v>0</v>
      </c>
      <c r="H30" s="153">
        <v>0</v>
      </c>
      <c r="I30" s="154">
        <f>E30*H30</f>
        <v>0</v>
      </c>
      <c r="J30" s="153"/>
      <c r="K30" s="154">
        <f>E30*J30</f>
        <v>0</v>
      </c>
      <c r="O30" s="145"/>
      <c r="Z30" s="145"/>
      <c r="AA30" s="145">
        <v>12</v>
      </c>
      <c r="AB30" s="145">
        <v>0</v>
      </c>
      <c r="AC30" s="145">
        <v>27</v>
      </c>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55">
        <f>G30</f>
        <v>0</v>
      </c>
      <c r="BA30" s="145"/>
      <c r="BB30" s="145"/>
      <c r="BC30" s="145"/>
      <c r="BD30" s="145"/>
      <c r="BE30" s="145"/>
      <c r="BF30" s="145"/>
      <c r="BG30" s="145"/>
      <c r="BH30" s="145"/>
      <c r="BI30" s="145"/>
      <c r="CA30" s="145">
        <v>12</v>
      </c>
      <c r="CB30" s="145">
        <v>0</v>
      </c>
      <c r="CZ30" s="108">
        <v>4</v>
      </c>
    </row>
    <row r="31" spans="1:104" ht="12.75">
      <c r="A31" s="146">
        <v>24</v>
      </c>
      <c r="B31" s="147" t="s">
        <v>693</v>
      </c>
      <c r="C31" s="148" t="s">
        <v>689</v>
      </c>
      <c r="D31" s="149" t="s">
        <v>281</v>
      </c>
      <c r="E31" s="150">
        <v>40</v>
      </c>
      <c r="F31" s="151">
        <v>0</v>
      </c>
      <c r="G31" s="152">
        <f>E31*F31</f>
        <v>0</v>
      </c>
      <c r="H31" s="153">
        <v>0</v>
      </c>
      <c r="I31" s="154">
        <f>E31*H31</f>
        <v>0</v>
      </c>
      <c r="J31" s="153"/>
      <c r="K31" s="154">
        <f>E31*J31</f>
        <v>0</v>
      </c>
      <c r="O31" s="145"/>
      <c r="Z31" s="145"/>
      <c r="AA31" s="145">
        <v>12</v>
      </c>
      <c r="AB31" s="145">
        <v>0</v>
      </c>
      <c r="AC31" s="145">
        <v>28</v>
      </c>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55">
        <f>G31</f>
        <v>0</v>
      </c>
      <c r="BA31" s="145"/>
      <c r="BB31" s="145"/>
      <c r="BC31" s="145"/>
      <c r="BD31" s="145"/>
      <c r="BE31" s="145"/>
      <c r="BF31" s="145"/>
      <c r="BG31" s="145"/>
      <c r="BH31" s="145"/>
      <c r="BI31" s="145"/>
      <c r="CA31" s="145">
        <v>12</v>
      </c>
      <c r="CB31" s="145">
        <v>0</v>
      </c>
      <c r="CZ31" s="108">
        <v>4</v>
      </c>
    </row>
    <row r="32" spans="1:104" ht="22.5">
      <c r="A32" s="146">
        <v>25</v>
      </c>
      <c r="B32" s="147" t="s">
        <v>694</v>
      </c>
      <c r="C32" s="148" t="s">
        <v>695</v>
      </c>
      <c r="D32" s="149" t="s">
        <v>629</v>
      </c>
      <c r="E32" s="150">
        <v>5</v>
      </c>
      <c r="F32" s="151">
        <v>0</v>
      </c>
      <c r="G32" s="152">
        <f>E32*F32</f>
        <v>0</v>
      </c>
      <c r="H32" s="153">
        <v>0</v>
      </c>
      <c r="I32" s="154">
        <f>E32*H32</f>
        <v>0</v>
      </c>
      <c r="J32" s="153"/>
      <c r="K32" s="154">
        <f>E32*J32</f>
        <v>0</v>
      </c>
      <c r="O32" s="145"/>
      <c r="Z32" s="145"/>
      <c r="AA32" s="145">
        <v>12</v>
      </c>
      <c r="AB32" s="145">
        <v>0</v>
      </c>
      <c r="AC32" s="145">
        <v>29</v>
      </c>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55">
        <f>G32</f>
        <v>0</v>
      </c>
      <c r="BA32" s="145"/>
      <c r="BB32" s="145"/>
      <c r="BC32" s="145"/>
      <c r="BD32" s="145"/>
      <c r="BE32" s="145"/>
      <c r="BF32" s="145"/>
      <c r="BG32" s="145"/>
      <c r="BH32" s="145"/>
      <c r="BI32" s="145"/>
      <c r="CA32" s="145">
        <v>12</v>
      </c>
      <c r="CB32" s="145">
        <v>0</v>
      </c>
      <c r="CZ32" s="108">
        <v>4</v>
      </c>
    </row>
    <row r="33" spans="1:104" ht="12.75">
      <c r="A33" s="146">
        <v>26</v>
      </c>
      <c r="B33" s="147" t="s">
        <v>696</v>
      </c>
      <c r="C33" s="148" t="s">
        <v>663</v>
      </c>
      <c r="D33" s="149" t="s">
        <v>281</v>
      </c>
      <c r="E33" s="150">
        <v>50</v>
      </c>
      <c r="F33" s="151">
        <v>0</v>
      </c>
      <c r="G33" s="152">
        <f>E33*F33</f>
        <v>0</v>
      </c>
      <c r="H33" s="153">
        <v>0</v>
      </c>
      <c r="I33" s="154">
        <f>E33*H33</f>
        <v>0</v>
      </c>
      <c r="J33" s="153">
        <v>0</v>
      </c>
      <c r="K33" s="154">
        <f>E33*J33</f>
        <v>0</v>
      </c>
      <c r="O33" s="145"/>
      <c r="Z33" s="145"/>
      <c r="AA33" s="145">
        <v>1</v>
      </c>
      <c r="AB33" s="145">
        <v>9</v>
      </c>
      <c r="AC33" s="145">
        <v>9</v>
      </c>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55">
        <f>G33</f>
        <v>0</v>
      </c>
      <c r="BA33" s="145"/>
      <c r="BB33" s="145"/>
      <c r="BC33" s="145"/>
      <c r="BD33" s="145"/>
      <c r="BE33" s="145"/>
      <c r="BF33" s="145"/>
      <c r="BG33" s="145"/>
      <c r="BH33" s="145"/>
      <c r="BI33" s="145"/>
      <c r="CA33" s="145">
        <v>1</v>
      </c>
      <c r="CB33" s="145">
        <v>9</v>
      </c>
      <c r="CZ33" s="108">
        <v>4</v>
      </c>
    </row>
    <row r="34" spans="1:104" ht="22.5">
      <c r="A34" s="146">
        <v>27</v>
      </c>
      <c r="B34" s="147" t="s">
        <v>697</v>
      </c>
      <c r="C34" s="148" t="s">
        <v>698</v>
      </c>
      <c r="D34" s="149" t="s">
        <v>629</v>
      </c>
      <c r="E34" s="150">
        <v>3</v>
      </c>
      <c r="F34" s="151">
        <v>0</v>
      </c>
      <c r="G34" s="152">
        <f>E34*F34</f>
        <v>0</v>
      </c>
      <c r="H34" s="153">
        <v>0</v>
      </c>
      <c r="I34" s="154">
        <f>E34*H34</f>
        <v>0</v>
      </c>
      <c r="J34" s="153"/>
      <c r="K34" s="154">
        <f>E34*J34</f>
        <v>0</v>
      </c>
      <c r="O34" s="145"/>
      <c r="Z34" s="145"/>
      <c r="AA34" s="145">
        <v>12</v>
      </c>
      <c r="AB34" s="145">
        <v>0</v>
      </c>
      <c r="AC34" s="145">
        <v>31</v>
      </c>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55">
        <f>G34</f>
        <v>0</v>
      </c>
      <c r="BA34" s="145"/>
      <c r="BB34" s="145"/>
      <c r="BC34" s="145"/>
      <c r="BD34" s="145"/>
      <c r="BE34" s="145"/>
      <c r="BF34" s="145"/>
      <c r="BG34" s="145"/>
      <c r="BH34" s="145"/>
      <c r="BI34" s="145"/>
      <c r="CA34" s="145">
        <v>12</v>
      </c>
      <c r="CB34" s="145">
        <v>0</v>
      </c>
      <c r="CZ34" s="108">
        <v>4</v>
      </c>
    </row>
    <row r="35" spans="1:104" ht="12.75">
      <c r="A35" s="146">
        <v>28</v>
      </c>
      <c r="B35" s="147" t="s">
        <v>699</v>
      </c>
      <c r="C35" s="148" t="s">
        <v>700</v>
      </c>
      <c r="D35" s="149" t="s">
        <v>281</v>
      </c>
      <c r="E35" s="150">
        <v>30</v>
      </c>
      <c r="F35" s="151">
        <v>0</v>
      </c>
      <c r="G35" s="152">
        <f>E35*F35</f>
        <v>0</v>
      </c>
      <c r="H35" s="153">
        <v>0</v>
      </c>
      <c r="I35" s="154">
        <f>E35*H35</f>
        <v>0</v>
      </c>
      <c r="J35" s="153"/>
      <c r="K35" s="154">
        <f>E35*J35</f>
        <v>0</v>
      </c>
      <c r="O35" s="145"/>
      <c r="Z35" s="145"/>
      <c r="AA35" s="145">
        <v>12</v>
      </c>
      <c r="AB35" s="145">
        <v>0</v>
      </c>
      <c r="AC35" s="145">
        <v>32</v>
      </c>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55">
        <f>G35</f>
        <v>0</v>
      </c>
      <c r="BA35" s="145"/>
      <c r="BB35" s="145"/>
      <c r="BC35" s="145"/>
      <c r="BD35" s="145"/>
      <c r="BE35" s="145"/>
      <c r="BF35" s="145"/>
      <c r="BG35" s="145"/>
      <c r="BH35" s="145"/>
      <c r="BI35" s="145"/>
      <c r="CA35" s="145">
        <v>12</v>
      </c>
      <c r="CB35" s="145">
        <v>0</v>
      </c>
      <c r="CZ35" s="108">
        <v>4</v>
      </c>
    </row>
    <row r="36" spans="1:104" ht="22.5">
      <c r="A36" s="146">
        <v>29</v>
      </c>
      <c r="B36" s="147" t="s">
        <v>618</v>
      </c>
      <c r="C36" s="148" t="s">
        <v>701</v>
      </c>
      <c r="D36" s="149" t="s">
        <v>624</v>
      </c>
      <c r="E36" s="150">
        <v>3</v>
      </c>
      <c r="F36" s="151">
        <v>0</v>
      </c>
      <c r="G36" s="152">
        <f>E36*F36</f>
        <v>0</v>
      </c>
      <c r="H36" s="153">
        <v>0</v>
      </c>
      <c r="I36" s="154">
        <f>E36*H36</f>
        <v>0</v>
      </c>
      <c r="J36" s="153"/>
      <c r="K36" s="154">
        <f>E36*J36</f>
        <v>0</v>
      </c>
      <c r="O36" s="145"/>
      <c r="Z36" s="145"/>
      <c r="AA36" s="145">
        <v>12</v>
      </c>
      <c r="AB36" s="145">
        <v>0</v>
      </c>
      <c r="AC36" s="145">
        <v>34</v>
      </c>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55">
        <f>G36</f>
        <v>0</v>
      </c>
      <c r="BA36" s="145"/>
      <c r="BB36" s="145"/>
      <c r="BC36" s="145"/>
      <c r="BD36" s="145"/>
      <c r="BE36" s="145"/>
      <c r="BF36" s="145"/>
      <c r="BG36" s="145"/>
      <c r="BH36" s="145"/>
      <c r="BI36" s="145"/>
      <c r="CA36" s="145">
        <v>12</v>
      </c>
      <c r="CB36" s="145">
        <v>0</v>
      </c>
      <c r="CZ36" s="108">
        <v>4</v>
      </c>
    </row>
    <row r="37" spans="1:104" ht="22.5">
      <c r="A37" s="146">
        <v>30</v>
      </c>
      <c r="B37" s="147" t="s">
        <v>652</v>
      </c>
      <c r="C37" s="148" t="s">
        <v>702</v>
      </c>
      <c r="D37" s="149" t="s">
        <v>629</v>
      </c>
      <c r="E37" s="150">
        <v>5</v>
      </c>
      <c r="F37" s="151">
        <v>0</v>
      </c>
      <c r="G37" s="152">
        <f>E37*F37</f>
        <v>0</v>
      </c>
      <c r="H37" s="153">
        <v>0</v>
      </c>
      <c r="I37" s="154">
        <f>E37*H37</f>
        <v>0</v>
      </c>
      <c r="J37" s="153"/>
      <c r="K37" s="154">
        <f>E37*J37</f>
        <v>0</v>
      </c>
      <c r="O37" s="145"/>
      <c r="Z37" s="145"/>
      <c r="AA37" s="145">
        <v>12</v>
      </c>
      <c r="AB37" s="145">
        <v>0</v>
      </c>
      <c r="AC37" s="145">
        <v>35</v>
      </c>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55">
        <f>G37</f>
        <v>0</v>
      </c>
      <c r="BA37" s="145"/>
      <c r="BB37" s="145"/>
      <c r="BC37" s="145"/>
      <c r="BD37" s="145"/>
      <c r="BE37" s="145"/>
      <c r="BF37" s="145"/>
      <c r="BG37" s="145"/>
      <c r="BH37" s="145"/>
      <c r="BI37" s="145"/>
      <c r="CA37" s="145">
        <v>12</v>
      </c>
      <c r="CB37" s="145">
        <v>0</v>
      </c>
      <c r="CZ37" s="108">
        <v>4</v>
      </c>
    </row>
    <row r="38" spans="1:104" ht="22.5">
      <c r="A38" s="146">
        <v>31</v>
      </c>
      <c r="B38" s="147" t="s">
        <v>703</v>
      </c>
      <c r="C38" s="148" t="s">
        <v>704</v>
      </c>
      <c r="D38" s="149" t="s">
        <v>624</v>
      </c>
      <c r="E38" s="150">
        <v>2</v>
      </c>
      <c r="F38" s="151">
        <v>0</v>
      </c>
      <c r="G38" s="152">
        <f>E38*F38</f>
        <v>0</v>
      </c>
      <c r="H38" s="153">
        <v>0</v>
      </c>
      <c r="I38" s="154">
        <f>E38*H38</f>
        <v>0</v>
      </c>
      <c r="J38" s="153"/>
      <c r="K38" s="154">
        <f>E38*J38</f>
        <v>0</v>
      </c>
      <c r="O38" s="145"/>
      <c r="Z38" s="145"/>
      <c r="AA38" s="145">
        <v>12</v>
      </c>
      <c r="AB38" s="145">
        <v>0</v>
      </c>
      <c r="AC38" s="145">
        <v>37</v>
      </c>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55">
        <f>G38</f>
        <v>0</v>
      </c>
      <c r="BA38" s="145"/>
      <c r="BB38" s="145"/>
      <c r="BC38" s="145"/>
      <c r="BD38" s="145"/>
      <c r="BE38" s="145"/>
      <c r="BF38" s="145"/>
      <c r="BG38" s="145"/>
      <c r="BH38" s="145"/>
      <c r="BI38" s="145"/>
      <c r="CA38" s="145">
        <v>12</v>
      </c>
      <c r="CB38" s="145">
        <v>0</v>
      </c>
      <c r="CZ38" s="108">
        <v>4</v>
      </c>
    </row>
    <row r="39" spans="1:104" ht="22.5">
      <c r="A39" s="146">
        <v>32</v>
      </c>
      <c r="B39" s="147" t="s">
        <v>705</v>
      </c>
      <c r="C39" s="148" t="s">
        <v>706</v>
      </c>
      <c r="D39" s="149" t="s">
        <v>624</v>
      </c>
      <c r="E39" s="150">
        <v>3</v>
      </c>
      <c r="F39" s="151">
        <v>0</v>
      </c>
      <c r="G39" s="152">
        <f>E39*F39</f>
        <v>0</v>
      </c>
      <c r="H39" s="153">
        <v>0</v>
      </c>
      <c r="I39" s="154">
        <f>E39*H39</f>
        <v>0</v>
      </c>
      <c r="J39" s="153"/>
      <c r="K39" s="154">
        <f>E39*J39</f>
        <v>0</v>
      </c>
      <c r="O39" s="145"/>
      <c r="Z39" s="145"/>
      <c r="AA39" s="145">
        <v>12</v>
      </c>
      <c r="AB39" s="145">
        <v>0</v>
      </c>
      <c r="AC39" s="145">
        <v>38</v>
      </c>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55">
        <f>G39</f>
        <v>0</v>
      </c>
      <c r="BA39" s="145"/>
      <c r="BB39" s="145"/>
      <c r="BC39" s="145"/>
      <c r="BD39" s="145"/>
      <c r="BE39" s="145"/>
      <c r="BF39" s="145"/>
      <c r="BG39" s="145"/>
      <c r="BH39" s="145"/>
      <c r="BI39" s="145"/>
      <c r="CA39" s="145">
        <v>12</v>
      </c>
      <c r="CB39" s="145">
        <v>0</v>
      </c>
      <c r="CZ39" s="108">
        <v>4</v>
      </c>
    </row>
    <row r="40" spans="1:104" ht="22.5">
      <c r="A40" s="146">
        <v>33</v>
      </c>
      <c r="B40" s="147" t="s">
        <v>707</v>
      </c>
      <c r="C40" s="148" t="s">
        <v>708</v>
      </c>
      <c r="D40" s="149" t="s">
        <v>629</v>
      </c>
      <c r="E40" s="150">
        <v>12</v>
      </c>
      <c r="F40" s="151">
        <v>0</v>
      </c>
      <c r="G40" s="152">
        <f>E40*F40</f>
        <v>0</v>
      </c>
      <c r="H40" s="153">
        <v>0</v>
      </c>
      <c r="I40" s="154">
        <f>E40*H40</f>
        <v>0</v>
      </c>
      <c r="J40" s="153"/>
      <c r="K40" s="154">
        <f>E40*J40</f>
        <v>0</v>
      </c>
      <c r="O40" s="145"/>
      <c r="Z40" s="145"/>
      <c r="AA40" s="145">
        <v>12</v>
      </c>
      <c r="AB40" s="145">
        <v>0</v>
      </c>
      <c r="AC40" s="145">
        <v>42</v>
      </c>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55">
        <f>G40</f>
        <v>0</v>
      </c>
      <c r="BA40" s="145"/>
      <c r="BB40" s="145"/>
      <c r="BC40" s="145"/>
      <c r="BD40" s="145"/>
      <c r="BE40" s="145"/>
      <c r="BF40" s="145"/>
      <c r="BG40" s="145"/>
      <c r="BH40" s="145"/>
      <c r="BI40" s="145"/>
      <c r="CA40" s="145">
        <v>12</v>
      </c>
      <c r="CB40" s="145">
        <v>0</v>
      </c>
      <c r="CZ40" s="108">
        <v>4</v>
      </c>
    </row>
    <row r="41" spans="1:104" ht="22.5">
      <c r="A41" s="146">
        <v>34</v>
      </c>
      <c r="B41" s="147" t="s">
        <v>644</v>
      </c>
      <c r="C41" s="148" t="s">
        <v>709</v>
      </c>
      <c r="D41" s="149" t="s">
        <v>629</v>
      </c>
      <c r="E41" s="150">
        <v>1</v>
      </c>
      <c r="F41" s="151">
        <v>0</v>
      </c>
      <c r="G41" s="152">
        <f>E41*F41</f>
        <v>0</v>
      </c>
      <c r="H41" s="153">
        <v>0</v>
      </c>
      <c r="I41" s="154">
        <f>E41*H41</f>
        <v>0</v>
      </c>
      <c r="J41" s="153"/>
      <c r="K41" s="154">
        <f>E41*J41</f>
        <v>0</v>
      </c>
      <c r="O41" s="145"/>
      <c r="Z41" s="145"/>
      <c r="AA41" s="145">
        <v>12</v>
      </c>
      <c r="AB41" s="145">
        <v>0</v>
      </c>
      <c r="AC41" s="145">
        <v>45</v>
      </c>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55">
        <f>G41</f>
        <v>0</v>
      </c>
      <c r="BA41" s="145"/>
      <c r="BB41" s="145"/>
      <c r="BC41" s="145"/>
      <c r="BD41" s="145"/>
      <c r="BE41" s="145"/>
      <c r="BF41" s="145"/>
      <c r="BG41" s="145"/>
      <c r="BH41" s="145"/>
      <c r="BI41" s="145"/>
      <c r="CA41" s="145">
        <v>12</v>
      </c>
      <c r="CB41" s="145">
        <v>0</v>
      </c>
      <c r="CZ41" s="108">
        <v>4</v>
      </c>
    </row>
    <row r="42" spans="1:104" ht="22.5">
      <c r="A42" s="146">
        <v>35</v>
      </c>
      <c r="B42" s="147" t="s">
        <v>646</v>
      </c>
      <c r="C42" s="148" t="s">
        <v>710</v>
      </c>
      <c r="D42" s="149" t="s">
        <v>629</v>
      </c>
      <c r="E42" s="150">
        <v>2</v>
      </c>
      <c r="F42" s="151">
        <v>0</v>
      </c>
      <c r="G42" s="152">
        <f>E42*F42</f>
        <v>0</v>
      </c>
      <c r="H42" s="153">
        <v>0</v>
      </c>
      <c r="I42" s="154">
        <f>E42*H42</f>
        <v>0</v>
      </c>
      <c r="J42" s="153"/>
      <c r="K42" s="154">
        <f>E42*J42</f>
        <v>0</v>
      </c>
      <c r="O42" s="145"/>
      <c r="Z42" s="145"/>
      <c r="AA42" s="145">
        <v>12</v>
      </c>
      <c r="AB42" s="145">
        <v>0</v>
      </c>
      <c r="AC42" s="145">
        <v>46</v>
      </c>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55">
        <f>G42</f>
        <v>0</v>
      </c>
      <c r="BA42" s="145"/>
      <c r="BB42" s="145"/>
      <c r="BC42" s="145"/>
      <c r="BD42" s="145"/>
      <c r="BE42" s="145"/>
      <c r="BF42" s="145"/>
      <c r="BG42" s="145"/>
      <c r="BH42" s="145"/>
      <c r="BI42" s="145"/>
      <c r="CA42" s="145">
        <v>12</v>
      </c>
      <c r="CB42" s="145">
        <v>0</v>
      </c>
      <c r="CZ42" s="108">
        <v>4</v>
      </c>
    </row>
    <row r="43" spans="1:104" ht="22.5">
      <c r="A43" s="146">
        <v>36</v>
      </c>
      <c r="B43" s="147" t="s">
        <v>648</v>
      </c>
      <c r="C43" s="148" t="s">
        <v>711</v>
      </c>
      <c r="D43" s="149" t="s">
        <v>629</v>
      </c>
      <c r="E43" s="150">
        <v>7</v>
      </c>
      <c r="F43" s="151">
        <v>0</v>
      </c>
      <c r="G43" s="152">
        <f>E43*F43</f>
        <v>0</v>
      </c>
      <c r="H43" s="153">
        <v>0</v>
      </c>
      <c r="I43" s="154">
        <f>E43*H43</f>
        <v>0</v>
      </c>
      <c r="J43" s="153"/>
      <c r="K43" s="154">
        <f>E43*J43</f>
        <v>0</v>
      </c>
      <c r="O43" s="145"/>
      <c r="Z43" s="145"/>
      <c r="AA43" s="145">
        <v>12</v>
      </c>
      <c r="AB43" s="145">
        <v>0</v>
      </c>
      <c r="AC43" s="145">
        <v>47</v>
      </c>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55">
        <f>G43</f>
        <v>0</v>
      </c>
      <c r="BA43" s="145"/>
      <c r="BB43" s="145"/>
      <c r="BC43" s="145"/>
      <c r="BD43" s="145"/>
      <c r="BE43" s="145"/>
      <c r="BF43" s="145"/>
      <c r="BG43" s="145"/>
      <c r="BH43" s="145"/>
      <c r="BI43" s="145"/>
      <c r="CA43" s="145">
        <v>12</v>
      </c>
      <c r="CB43" s="145">
        <v>0</v>
      </c>
      <c r="CZ43" s="108">
        <v>4</v>
      </c>
    </row>
    <row r="44" spans="1:104" ht="22.5">
      <c r="A44" s="146">
        <v>37</v>
      </c>
      <c r="B44" s="147" t="s">
        <v>650</v>
      </c>
      <c r="C44" s="148" t="s">
        <v>712</v>
      </c>
      <c r="D44" s="149" t="s">
        <v>629</v>
      </c>
      <c r="E44" s="150">
        <v>2</v>
      </c>
      <c r="F44" s="151">
        <v>0</v>
      </c>
      <c r="G44" s="152">
        <f>E44*F44</f>
        <v>0</v>
      </c>
      <c r="H44" s="153">
        <v>0</v>
      </c>
      <c r="I44" s="154">
        <f>E44*H44</f>
        <v>0</v>
      </c>
      <c r="J44" s="153"/>
      <c r="K44" s="154">
        <f>E44*J44</f>
        <v>0</v>
      </c>
      <c r="O44" s="145"/>
      <c r="Z44" s="145"/>
      <c r="AA44" s="145">
        <v>12</v>
      </c>
      <c r="AB44" s="145">
        <v>0</v>
      </c>
      <c r="AC44" s="145">
        <v>48</v>
      </c>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55">
        <f>G44</f>
        <v>0</v>
      </c>
      <c r="BA44" s="145"/>
      <c r="BB44" s="145"/>
      <c r="BC44" s="145"/>
      <c r="BD44" s="145"/>
      <c r="BE44" s="145"/>
      <c r="BF44" s="145"/>
      <c r="BG44" s="145"/>
      <c r="BH44" s="145"/>
      <c r="BI44" s="145"/>
      <c r="CA44" s="145">
        <v>12</v>
      </c>
      <c r="CB44" s="145">
        <v>0</v>
      </c>
      <c r="CZ44" s="108">
        <v>4</v>
      </c>
    </row>
    <row r="45" spans="1:104" ht="22.5">
      <c r="A45" s="146">
        <v>38</v>
      </c>
      <c r="B45" s="147" t="s">
        <v>713</v>
      </c>
      <c r="C45" s="148" t="s">
        <v>714</v>
      </c>
      <c r="D45" s="149" t="s">
        <v>624</v>
      </c>
      <c r="E45" s="150">
        <v>1</v>
      </c>
      <c r="F45" s="151">
        <v>0</v>
      </c>
      <c r="G45" s="152">
        <f>E45*F45</f>
        <v>0</v>
      </c>
      <c r="H45" s="153">
        <v>0</v>
      </c>
      <c r="I45" s="154">
        <f>E45*H45</f>
        <v>0</v>
      </c>
      <c r="J45" s="153"/>
      <c r="K45" s="154">
        <f>E45*J45</f>
        <v>0</v>
      </c>
      <c r="O45" s="145"/>
      <c r="Z45" s="145"/>
      <c r="AA45" s="145">
        <v>12</v>
      </c>
      <c r="AB45" s="145">
        <v>0</v>
      </c>
      <c r="AC45" s="145">
        <v>49</v>
      </c>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55">
        <f>G45</f>
        <v>0</v>
      </c>
      <c r="BA45" s="145"/>
      <c r="BB45" s="145"/>
      <c r="BC45" s="145"/>
      <c r="BD45" s="145"/>
      <c r="BE45" s="145"/>
      <c r="BF45" s="145"/>
      <c r="BG45" s="145"/>
      <c r="BH45" s="145"/>
      <c r="BI45" s="145"/>
      <c r="CA45" s="145">
        <v>12</v>
      </c>
      <c r="CB45" s="145">
        <v>0</v>
      </c>
      <c r="CZ45" s="108">
        <v>4</v>
      </c>
    </row>
    <row r="46" spans="1:61" ht="12.75">
      <c r="A46" s="156"/>
      <c r="B46" s="157"/>
      <c r="C46" s="158" t="s">
        <v>715</v>
      </c>
      <c r="D46" s="159"/>
      <c r="E46" s="159"/>
      <c r="F46" s="159"/>
      <c r="G46" s="160"/>
      <c r="I46" s="161"/>
      <c r="K46" s="161"/>
      <c r="L46" s="162" t="s">
        <v>715</v>
      </c>
      <c r="O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row>
    <row r="47" spans="1:104" ht="22.5">
      <c r="A47" s="146">
        <v>39</v>
      </c>
      <c r="B47" s="147" t="s">
        <v>716</v>
      </c>
      <c r="C47" s="148" t="s">
        <v>717</v>
      </c>
      <c r="D47" s="149" t="s">
        <v>624</v>
      </c>
      <c r="E47" s="150">
        <v>1</v>
      </c>
      <c r="F47" s="151">
        <v>0</v>
      </c>
      <c r="G47" s="152">
        <f>E47*F47</f>
        <v>0</v>
      </c>
      <c r="H47" s="153">
        <v>0</v>
      </c>
      <c r="I47" s="154">
        <f>E47*H47</f>
        <v>0</v>
      </c>
      <c r="J47" s="153"/>
      <c r="K47" s="154">
        <f>E47*J47</f>
        <v>0</v>
      </c>
      <c r="O47" s="145"/>
      <c r="Z47" s="145"/>
      <c r="AA47" s="145">
        <v>12</v>
      </c>
      <c r="AB47" s="145">
        <v>0</v>
      </c>
      <c r="AC47" s="145">
        <v>50</v>
      </c>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55">
        <f>G47</f>
        <v>0</v>
      </c>
      <c r="BA47" s="145"/>
      <c r="BB47" s="145"/>
      <c r="BC47" s="145"/>
      <c r="BD47" s="145"/>
      <c r="BE47" s="145"/>
      <c r="BF47" s="145"/>
      <c r="BG47" s="145"/>
      <c r="BH47" s="145"/>
      <c r="BI47" s="145"/>
      <c r="CA47" s="145">
        <v>12</v>
      </c>
      <c r="CB47" s="145">
        <v>0</v>
      </c>
      <c r="CZ47" s="108">
        <v>4</v>
      </c>
    </row>
    <row r="48" spans="1:61" ht="22.5">
      <c r="A48" s="156"/>
      <c r="B48" s="157"/>
      <c r="C48" s="158" t="s">
        <v>718</v>
      </c>
      <c r="D48" s="159"/>
      <c r="E48" s="159"/>
      <c r="F48" s="159"/>
      <c r="G48" s="160"/>
      <c r="I48" s="161"/>
      <c r="K48" s="161"/>
      <c r="L48" s="162" t="s">
        <v>718</v>
      </c>
      <c r="O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row>
    <row r="49" spans="1:104" ht="22.5">
      <c r="A49" s="146">
        <v>40</v>
      </c>
      <c r="B49" s="147" t="s">
        <v>719</v>
      </c>
      <c r="C49" s="148" t="s">
        <v>720</v>
      </c>
      <c r="D49" s="149" t="s">
        <v>624</v>
      </c>
      <c r="E49" s="150">
        <v>1</v>
      </c>
      <c r="F49" s="151">
        <v>0</v>
      </c>
      <c r="G49" s="152">
        <f>E49*F49</f>
        <v>0</v>
      </c>
      <c r="H49" s="153">
        <v>0</v>
      </c>
      <c r="I49" s="154">
        <f>E49*H49</f>
        <v>0</v>
      </c>
      <c r="J49" s="153"/>
      <c r="K49" s="154">
        <f>E49*J49</f>
        <v>0</v>
      </c>
      <c r="O49" s="145"/>
      <c r="Z49" s="145"/>
      <c r="AA49" s="145">
        <v>12</v>
      </c>
      <c r="AB49" s="145">
        <v>0</v>
      </c>
      <c r="AC49" s="145">
        <v>51</v>
      </c>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55">
        <f>G49</f>
        <v>0</v>
      </c>
      <c r="BA49" s="145"/>
      <c r="BB49" s="145"/>
      <c r="BC49" s="145"/>
      <c r="BD49" s="145"/>
      <c r="BE49" s="145"/>
      <c r="BF49" s="145"/>
      <c r="BG49" s="145"/>
      <c r="BH49" s="145"/>
      <c r="BI49" s="145"/>
      <c r="CA49" s="145">
        <v>12</v>
      </c>
      <c r="CB49" s="145">
        <v>0</v>
      </c>
      <c r="CZ49" s="108">
        <v>4</v>
      </c>
    </row>
    <row r="50" spans="1:61" ht="56.25">
      <c r="A50" s="156"/>
      <c r="B50" s="157"/>
      <c r="C50" s="158" t="s">
        <v>721</v>
      </c>
      <c r="D50" s="159"/>
      <c r="E50" s="159"/>
      <c r="F50" s="159"/>
      <c r="G50" s="160"/>
      <c r="I50" s="161"/>
      <c r="K50" s="161"/>
      <c r="L50" s="162" t="s">
        <v>721</v>
      </c>
      <c r="O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row>
    <row r="51" spans="1:104" ht="22.5">
      <c r="A51" s="146">
        <v>41</v>
      </c>
      <c r="B51" s="147" t="s">
        <v>722</v>
      </c>
      <c r="C51" s="148" t="s">
        <v>723</v>
      </c>
      <c r="D51" s="149" t="s">
        <v>624</v>
      </c>
      <c r="E51" s="150">
        <v>1</v>
      </c>
      <c r="F51" s="151">
        <v>0</v>
      </c>
      <c r="G51" s="152">
        <f>E51*F51</f>
        <v>0</v>
      </c>
      <c r="H51" s="153">
        <v>0</v>
      </c>
      <c r="I51" s="154">
        <f>E51*H51</f>
        <v>0</v>
      </c>
      <c r="J51" s="153"/>
      <c r="K51" s="154">
        <f>E51*J51</f>
        <v>0</v>
      </c>
      <c r="O51" s="145"/>
      <c r="Z51" s="145"/>
      <c r="AA51" s="145">
        <v>12</v>
      </c>
      <c r="AB51" s="145">
        <v>0</v>
      </c>
      <c r="AC51" s="145">
        <v>52</v>
      </c>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55">
        <f>G51</f>
        <v>0</v>
      </c>
      <c r="BA51" s="145"/>
      <c r="BB51" s="145"/>
      <c r="BC51" s="145"/>
      <c r="BD51" s="145"/>
      <c r="BE51" s="145"/>
      <c r="BF51" s="145"/>
      <c r="BG51" s="145"/>
      <c r="BH51" s="145"/>
      <c r="BI51" s="145"/>
      <c r="CA51" s="145">
        <v>12</v>
      </c>
      <c r="CB51" s="145">
        <v>0</v>
      </c>
      <c r="CZ51" s="108">
        <v>4</v>
      </c>
    </row>
    <row r="52" spans="1:61" ht="22.5">
      <c r="A52" s="156"/>
      <c r="B52" s="157"/>
      <c r="C52" s="158" t="s">
        <v>724</v>
      </c>
      <c r="D52" s="159"/>
      <c r="E52" s="159"/>
      <c r="F52" s="159"/>
      <c r="G52" s="160"/>
      <c r="I52" s="161"/>
      <c r="K52" s="161"/>
      <c r="L52" s="162" t="s">
        <v>724</v>
      </c>
      <c r="O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row>
    <row r="53" spans="1:104" ht="33.75">
      <c r="A53" s="146">
        <v>42</v>
      </c>
      <c r="B53" s="147" t="s">
        <v>725</v>
      </c>
      <c r="C53" s="148" t="s">
        <v>726</v>
      </c>
      <c r="D53" s="149" t="s">
        <v>624</v>
      </c>
      <c r="E53" s="150">
        <v>1</v>
      </c>
      <c r="F53" s="151">
        <v>0</v>
      </c>
      <c r="G53" s="152">
        <f>E53*F53</f>
        <v>0</v>
      </c>
      <c r="H53" s="153">
        <v>0</v>
      </c>
      <c r="I53" s="154">
        <f>E53*H53</f>
        <v>0</v>
      </c>
      <c r="J53" s="153"/>
      <c r="K53" s="154">
        <f>E53*J53</f>
        <v>0</v>
      </c>
      <c r="O53" s="145"/>
      <c r="Z53" s="145"/>
      <c r="AA53" s="145">
        <v>12</v>
      </c>
      <c r="AB53" s="145">
        <v>0</v>
      </c>
      <c r="AC53" s="145">
        <v>53</v>
      </c>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55">
        <f>G53</f>
        <v>0</v>
      </c>
      <c r="BA53" s="145"/>
      <c r="BB53" s="145"/>
      <c r="BC53" s="145"/>
      <c r="BD53" s="145"/>
      <c r="BE53" s="145"/>
      <c r="BF53" s="145"/>
      <c r="BG53" s="145"/>
      <c r="BH53" s="145"/>
      <c r="BI53" s="145"/>
      <c r="CA53" s="145">
        <v>12</v>
      </c>
      <c r="CB53" s="145">
        <v>0</v>
      </c>
      <c r="CZ53" s="108">
        <v>4</v>
      </c>
    </row>
    <row r="54" spans="1:61" ht="12.75">
      <c r="A54" s="156"/>
      <c r="B54" s="157"/>
      <c r="C54" s="158" t="s">
        <v>727</v>
      </c>
      <c r="D54" s="159"/>
      <c r="E54" s="159"/>
      <c r="F54" s="159"/>
      <c r="G54" s="160"/>
      <c r="I54" s="161"/>
      <c r="K54" s="161"/>
      <c r="L54" s="162" t="s">
        <v>727</v>
      </c>
      <c r="O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row>
    <row r="55" spans="1:104" ht="22.5">
      <c r="A55" s="146">
        <v>43</v>
      </c>
      <c r="B55" s="147" t="s">
        <v>728</v>
      </c>
      <c r="C55" s="148" t="s">
        <v>729</v>
      </c>
      <c r="D55" s="149" t="s">
        <v>624</v>
      </c>
      <c r="E55" s="150">
        <v>1</v>
      </c>
      <c r="F55" s="151">
        <v>0</v>
      </c>
      <c r="G55" s="152">
        <f>E55*F55</f>
        <v>0</v>
      </c>
      <c r="H55" s="153">
        <v>0</v>
      </c>
      <c r="I55" s="154">
        <f>E55*H55</f>
        <v>0</v>
      </c>
      <c r="J55" s="153"/>
      <c r="K55" s="154">
        <f>E55*J55</f>
        <v>0</v>
      </c>
      <c r="O55" s="145"/>
      <c r="Z55" s="145"/>
      <c r="AA55" s="145">
        <v>12</v>
      </c>
      <c r="AB55" s="145">
        <v>0</v>
      </c>
      <c r="AC55" s="145">
        <v>54</v>
      </c>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55">
        <f>G55</f>
        <v>0</v>
      </c>
      <c r="BA55" s="145"/>
      <c r="BB55" s="145"/>
      <c r="BC55" s="145"/>
      <c r="BD55" s="145"/>
      <c r="BE55" s="145"/>
      <c r="BF55" s="145"/>
      <c r="BG55" s="145"/>
      <c r="BH55" s="145"/>
      <c r="BI55" s="145"/>
      <c r="CA55" s="145">
        <v>12</v>
      </c>
      <c r="CB55" s="145">
        <v>0</v>
      </c>
      <c r="CZ55" s="108">
        <v>4</v>
      </c>
    </row>
    <row r="56" spans="1:61" ht="56.25">
      <c r="A56" s="156"/>
      <c r="B56" s="157"/>
      <c r="C56" s="158" t="s">
        <v>730</v>
      </c>
      <c r="D56" s="159"/>
      <c r="E56" s="159"/>
      <c r="F56" s="159"/>
      <c r="G56" s="160"/>
      <c r="I56" s="161"/>
      <c r="K56" s="161"/>
      <c r="L56" s="162" t="s">
        <v>730</v>
      </c>
      <c r="O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row>
    <row r="57" spans="1:104" ht="22.5">
      <c r="A57" s="146">
        <v>44</v>
      </c>
      <c r="B57" s="147" t="s">
        <v>731</v>
      </c>
      <c r="C57" s="148" t="s">
        <v>732</v>
      </c>
      <c r="D57" s="149" t="s">
        <v>624</v>
      </c>
      <c r="E57" s="150">
        <v>1</v>
      </c>
      <c r="F57" s="151">
        <v>0</v>
      </c>
      <c r="G57" s="152">
        <f>E57*F57</f>
        <v>0</v>
      </c>
      <c r="H57" s="153">
        <v>0</v>
      </c>
      <c r="I57" s="154">
        <f>E57*H57</f>
        <v>0</v>
      </c>
      <c r="J57" s="153"/>
      <c r="K57" s="154">
        <f>E57*J57</f>
        <v>0</v>
      </c>
      <c r="O57" s="145"/>
      <c r="Z57" s="145"/>
      <c r="AA57" s="145">
        <v>12</v>
      </c>
      <c r="AB57" s="145">
        <v>0</v>
      </c>
      <c r="AC57" s="145">
        <v>55</v>
      </c>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55">
        <f>G57</f>
        <v>0</v>
      </c>
      <c r="BA57" s="145"/>
      <c r="BB57" s="145"/>
      <c r="BC57" s="145"/>
      <c r="BD57" s="145"/>
      <c r="BE57" s="145"/>
      <c r="BF57" s="145"/>
      <c r="BG57" s="145"/>
      <c r="BH57" s="145"/>
      <c r="BI57" s="145"/>
      <c r="CA57" s="145">
        <v>12</v>
      </c>
      <c r="CB57" s="145">
        <v>0</v>
      </c>
      <c r="CZ57" s="108">
        <v>4</v>
      </c>
    </row>
    <row r="58" spans="1:61" ht="22.5">
      <c r="A58" s="156"/>
      <c r="B58" s="157"/>
      <c r="C58" s="158" t="s">
        <v>733</v>
      </c>
      <c r="D58" s="159"/>
      <c r="E58" s="159"/>
      <c r="F58" s="159"/>
      <c r="G58" s="160"/>
      <c r="I58" s="161"/>
      <c r="K58" s="161"/>
      <c r="L58" s="162" t="s">
        <v>733</v>
      </c>
      <c r="O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row>
    <row r="59" spans="1:104" ht="33.75">
      <c r="A59" s="146">
        <v>45</v>
      </c>
      <c r="B59" s="147" t="s">
        <v>734</v>
      </c>
      <c r="C59" s="148" t="s">
        <v>735</v>
      </c>
      <c r="D59" s="149" t="s">
        <v>624</v>
      </c>
      <c r="E59" s="150">
        <v>1</v>
      </c>
      <c r="F59" s="151">
        <v>0</v>
      </c>
      <c r="G59" s="152">
        <f>E59*F59</f>
        <v>0</v>
      </c>
      <c r="H59" s="153">
        <v>0</v>
      </c>
      <c r="I59" s="154">
        <f>E59*H59</f>
        <v>0</v>
      </c>
      <c r="J59" s="153"/>
      <c r="K59" s="154">
        <f>E59*J59</f>
        <v>0</v>
      </c>
      <c r="O59" s="145"/>
      <c r="Z59" s="145"/>
      <c r="AA59" s="145">
        <v>12</v>
      </c>
      <c r="AB59" s="145">
        <v>0</v>
      </c>
      <c r="AC59" s="145">
        <v>56</v>
      </c>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55">
        <f>G59</f>
        <v>0</v>
      </c>
      <c r="BA59" s="145"/>
      <c r="BB59" s="145"/>
      <c r="BC59" s="145"/>
      <c r="BD59" s="145"/>
      <c r="BE59" s="145"/>
      <c r="BF59" s="145"/>
      <c r="BG59" s="145"/>
      <c r="BH59" s="145"/>
      <c r="BI59" s="145"/>
      <c r="CA59" s="145">
        <v>12</v>
      </c>
      <c r="CB59" s="145">
        <v>0</v>
      </c>
      <c r="CZ59" s="108">
        <v>4</v>
      </c>
    </row>
    <row r="60" spans="1:61" ht="12.75">
      <c r="A60" s="156"/>
      <c r="B60" s="157"/>
      <c r="C60" s="158" t="s">
        <v>736</v>
      </c>
      <c r="D60" s="159"/>
      <c r="E60" s="159"/>
      <c r="F60" s="159"/>
      <c r="G60" s="160"/>
      <c r="I60" s="161"/>
      <c r="K60" s="161"/>
      <c r="L60" s="162" t="s">
        <v>736</v>
      </c>
      <c r="O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row>
    <row r="61" spans="1:104" ht="33.75">
      <c r="A61" s="146">
        <v>46</v>
      </c>
      <c r="B61" s="147" t="s">
        <v>737</v>
      </c>
      <c r="C61" s="148" t="s">
        <v>738</v>
      </c>
      <c r="D61" s="149" t="s">
        <v>624</v>
      </c>
      <c r="E61" s="150">
        <v>1</v>
      </c>
      <c r="F61" s="151">
        <v>0</v>
      </c>
      <c r="G61" s="152">
        <f>E61*F61</f>
        <v>0</v>
      </c>
      <c r="H61" s="153">
        <v>0</v>
      </c>
      <c r="I61" s="154">
        <f>E61*H61</f>
        <v>0</v>
      </c>
      <c r="J61" s="153"/>
      <c r="K61" s="154">
        <f>E61*J61</f>
        <v>0</v>
      </c>
      <c r="O61" s="145"/>
      <c r="Z61" s="145"/>
      <c r="AA61" s="145">
        <v>12</v>
      </c>
      <c r="AB61" s="145">
        <v>0</v>
      </c>
      <c r="AC61" s="145">
        <v>57</v>
      </c>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55">
        <f>G61</f>
        <v>0</v>
      </c>
      <c r="BA61" s="145"/>
      <c r="BB61" s="145"/>
      <c r="BC61" s="145"/>
      <c r="BD61" s="145"/>
      <c r="BE61" s="145"/>
      <c r="BF61" s="145"/>
      <c r="BG61" s="145"/>
      <c r="BH61" s="145"/>
      <c r="BI61" s="145"/>
      <c r="CA61" s="145">
        <v>12</v>
      </c>
      <c r="CB61" s="145">
        <v>0</v>
      </c>
      <c r="CZ61" s="108">
        <v>4</v>
      </c>
    </row>
    <row r="62" spans="1:61" ht="56.25">
      <c r="A62" s="156"/>
      <c r="B62" s="157"/>
      <c r="C62" s="158" t="s">
        <v>739</v>
      </c>
      <c r="D62" s="159"/>
      <c r="E62" s="159"/>
      <c r="F62" s="159"/>
      <c r="G62" s="160"/>
      <c r="I62" s="161"/>
      <c r="K62" s="161"/>
      <c r="L62" s="162" t="s">
        <v>739</v>
      </c>
      <c r="O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row>
    <row r="63" spans="1:104" ht="33.75">
      <c r="A63" s="146">
        <v>47</v>
      </c>
      <c r="B63" s="147" t="s">
        <v>740</v>
      </c>
      <c r="C63" s="148" t="s">
        <v>741</v>
      </c>
      <c r="D63" s="149" t="s">
        <v>624</v>
      </c>
      <c r="E63" s="150">
        <v>1</v>
      </c>
      <c r="F63" s="151">
        <v>0</v>
      </c>
      <c r="G63" s="152">
        <f>E63*F63</f>
        <v>0</v>
      </c>
      <c r="H63" s="153">
        <v>0</v>
      </c>
      <c r="I63" s="154">
        <f>E63*H63</f>
        <v>0</v>
      </c>
      <c r="J63" s="153"/>
      <c r="K63" s="154">
        <f>E63*J63</f>
        <v>0</v>
      </c>
      <c r="O63" s="145"/>
      <c r="Z63" s="145"/>
      <c r="AA63" s="145">
        <v>12</v>
      </c>
      <c r="AB63" s="145">
        <v>0</v>
      </c>
      <c r="AC63" s="145">
        <v>58</v>
      </c>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55">
        <f>G63</f>
        <v>0</v>
      </c>
      <c r="BA63" s="145"/>
      <c r="BB63" s="145"/>
      <c r="BC63" s="145"/>
      <c r="BD63" s="145"/>
      <c r="BE63" s="145"/>
      <c r="BF63" s="145"/>
      <c r="BG63" s="145"/>
      <c r="BH63" s="145"/>
      <c r="BI63" s="145"/>
      <c r="CA63" s="145">
        <v>12</v>
      </c>
      <c r="CB63" s="145">
        <v>0</v>
      </c>
      <c r="CZ63" s="108">
        <v>4</v>
      </c>
    </row>
    <row r="64" spans="1:61" ht="22.5">
      <c r="A64" s="156"/>
      <c r="B64" s="157"/>
      <c r="C64" s="158" t="s">
        <v>742</v>
      </c>
      <c r="D64" s="159"/>
      <c r="E64" s="159"/>
      <c r="F64" s="159"/>
      <c r="G64" s="160"/>
      <c r="I64" s="161"/>
      <c r="K64" s="161"/>
      <c r="L64" s="162" t="s">
        <v>742</v>
      </c>
      <c r="O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row>
    <row r="65" spans="1:104" ht="33.75">
      <c r="A65" s="146">
        <v>48</v>
      </c>
      <c r="B65" s="147" t="s">
        <v>743</v>
      </c>
      <c r="C65" s="148" t="s">
        <v>744</v>
      </c>
      <c r="D65" s="149" t="s">
        <v>624</v>
      </c>
      <c r="E65" s="150">
        <v>1</v>
      </c>
      <c r="F65" s="151">
        <v>0</v>
      </c>
      <c r="G65" s="152">
        <f>E65*F65</f>
        <v>0</v>
      </c>
      <c r="H65" s="153">
        <v>0</v>
      </c>
      <c r="I65" s="154">
        <f>E65*H65</f>
        <v>0</v>
      </c>
      <c r="J65" s="153"/>
      <c r="K65" s="154">
        <f>E65*J65</f>
        <v>0</v>
      </c>
      <c r="O65" s="145"/>
      <c r="Z65" s="145"/>
      <c r="AA65" s="145">
        <v>12</v>
      </c>
      <c r="AB65" s="145">
        <v>0</v>
      </c>
      <c r="AC65" s="145">
        <v>59</v>
      </c>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55">
        <f>G65</f>
        <v>0</v>
      </c>
      <c r="BA65" s="145"/>
      <c r="BB65" s="145"/>
      <c r="BC65" s="145"/>
      <c r="BD65" s="145"/>
      <c r="BE65" s="145"/>
      <c r="BF65" s="145"/>
      <c r="BG65" s="145"/>
      <c r="BH65" s="145"/>
      <c r="BI65" s="145"/>
      <c r="CA65" s="145">
        <v>12</v>
      </c>
      <c r="CB65" s="145">
        <v>0</v>
      </c>
      <c r="CZ65" s="108">
        <v>4</v>
      </c>
    </row>
    <row r="66" spans="1:61" ht="12.75">
      <c r="A66" s="156"/>
      <c r="B66" s="157"/>
      <c r="C66" s="158" t="s">
        <v>745</v>
      </c>
      <c r="D66" s="159"/>
      <c r="E66" s="159"/>
      <c r="F66" s="159"/>
      <c r="G66" s="160"/>
      <c r="I66" s="161"/>
      <c r="K66" s="161"/>
      <c r="L66" s="162" t="s">
        <v>745</v>
      </c>
      <c r="O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row>
    <row r="67" spans="1:104" ht="33.75">
      <c r="A67" s="146">
        <v>49</v>
      </c>
      <c r="B67" s="147" t="s">
        <v>746</v>
      </c>
      <c r="C67" s="148" t="s">
        <v>747</v>
      </c>
      <c r="D67" s="149" t="s">
        <v>624</v>
      </c>
      <c r="E67" s="150">
        <v>1</v>
      </c>
      <c r="F67" s="151">
        <v>0</v>
      </c>
      <c r="G67" s="152">
        <f>E67*F67</f>
        <v>0</v>
      </c>
      <c r="H67" s="153">
        <v>0</v>
      </c>
      <c r="I67" s="154">
        <f>E67*H67</f>
        <v>0</v>
      </c>
      <c r="J67" s="153"/>
      <c r="K67" s="154">
        <f>E67*J67</f>
        <v>0</v>
      </c>
      <c r="O67" s="145"/>
      <c r="Z67" s="145"/>
      <c r="AA67" s="145">
        <v>12</v>
      </c>
      <c r="AB67" s="145">
        <v>0</v>
      </c>
      <c r="AC67" s="145">
        <v>60</v>
      </c>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55">
        <f>G67</f>
        <v>0</v>
      </c>
      <c r="BA67" s="145"/>
      <c r="BB67" s="145"/>
      <c r="BC67" s="145"/>
      <c r="BD67" s="145"/>
      <c r="BE67" s="145"/>
      <c r="BF67" s="145"/>
      <c r="BG67" s="145"/>
      <c r="BH67" s="145"/>
      <c r="BI67" s="145"/>
      <c r="CA67" s="145">
        <v>12</v>
      </c>
      <c r="CB67" s="145">
        <v>0</v>
      </c>
      <c r="CZ67" s="108">
        <v>4</v>
      </c>
    </row>
    <row r="68" spans="1:61" ht="56.25">
      <c r="A68" s="156"/>
      <c r="B68" s="157"/>
      <c r="C68" s="158" t="s">
        <v>748</v>
      </c>
      <c r="D68" s="159"/>
      <c r="E68" s="159"/>
      <c r="F68" s="159"/>
      <c r="G68" s="160"/>
      <c r="I68" s="161"/>
      <c r="K68" s="161"/>
      <c r="L68" s="162" t="s">
        <v>748</v>
      </c>
      <c r="O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row>
    <row r="69" spans="1:104" ht="33.75">
      <c r="A69" s="146">
        <v>50</v>
      </c>
      <c r="B69" s="147" t="s">
        <v>749</v>
      </c>
      <c r="C69" s="148" t="s">
        <v>750</v>
      </c>
      <c r="D69" s="149" t="s">
        <v>624</v>
      </c>
      <c r="E69" s="150">
        <v>1</v>
      </c>
      <c r="F69" s="151">
        <v>0</v>
      </c>
      <c r="G69" s="152">
        <f>E69*F69</f>
        <v>0</v>
      </c>
      <c r="H69" s="153">
        <v>0</v>
      </c>
      <c r="I69" s="154">
        <f>E69*H69</f>
        <v>0</v>
      </c>
      <c r="J69" s="153"/>
      <c r="K69" s="154">
        <f>E69*J69</f>
        <v>0</v>
      </c>
      <c r="O69" s="145"/>
      <c r="Z69" s="145"/>
      <c r="AA69" s="145">
        <v>12</v>
      </c>
      <c r="AB69" s="145">
        <v>0</v>
      </c>
      <c r="AC69" s="145">
        <v>61</v>
      </c>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55">
        <f>G69</f>
        <v>0</v>
      </c>
      <c r="BA69" s="145"/>
      <c r="BB69" s="145"/>
      <c r="BC69" s="145"/>
      <c r="BD69" s="145"/>
      <c r="BE69" s="145"/>
      <c r="BF69" s="145"/>
      <c r="BG69" s="145"/>
      <c r="BH69" s="145"/>
      <c r="BI69" s="145"/>
      <c r="CA69" s="145">
        <v>12</v>
      </c>
      <c r="CB69" s="145">
        <v>0</v>
      </c>
      <c r="CZ69" s="108">
        <v>4</v>
      </c>
    </row>
    <row r="70" spans="1:61" ht="22.5">
      <c r="A70" s="156"/>
      <c r="B70" s="157"/>
      <c r="C70" s="158" t="s">
        <v>751</v>
      </c>
      <c r="D70" s="159"/>
      <c r="E70" s="159"/>
      <c r="F70" s="159"/>
      <c r="G70" s="160"/>
      <c r="I70" s="161"/>
      <c r="K70" s="161"/>
      <c r="L70" s="162" t="s">
        <v>751</v>
      </c>
      <c r="O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row>
    <row r="71" spans="1:104" ht="33.75">
      <c r="A71" s="146">
        <v>51</v>
      </c>
      <c r="B71" s="147" t="s">
        <v>752</v>
      </c>
      <c r="C71" s="148" t="s">
        <v>753</v>
      </c>
      <c r="D71" s="149" t="s">
        <v>624</v>
      </c>
      <c r="E71" s="150">
        <v>1</v>
      </c>
      <c r="F71" s="151">
        <v>0</v>
      </c>
      <c r="G71" s="152">
        <f>E71*F71</f>
        <v>0</v>
      </c>
      <c r="H71" s="153">
        <v>0</v>
      </c>
      <c r="I71" s="154">
        <f>E71*H71</f>
        <v>0</v>
      </c>
      <c r="J71" s="153"/>
      <c r="K71" s="154">
        <f>E71*J71</f>
        <v>0</v>
      </c>
      <c r="O71" s="145"/>
      <c r="Z71" s="145"/>
      <c r="AA71" s="145">
        <v>12</v>
      </c>
      <c r="AB71" s="145">
        <v>0</v>
      </c>
      <c r="AC71" s="145">
        <v>62</v>
      </c>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55">
        <f>G71</f>
        <v>0</v>
      </c>
      <c r="BA71" s="145"/>
      <c r="BB71" s="145"/>
      <c r="BC71" s="145"/>
      <c r="BD71" s="145"/>
      <c r="BE71" s="145"/>
      <c r="BF71" s="145"/>
      <c r="BG71" s="145"/>
      <c r="BH71" s="145"/>
      <c r="BI71" s="145"/>
      <c r="CA71" s="145">
        <v>12</v>
      </c>
      <c r="CB71" s="145">
        <v>0</v>
      </c>
      <c r="CZ71" s="108">
        <v>4</v>
      </c>
    </row>
    <row r="72" spans="1:61" ht="12.75">
      <c r="A72" s="156"/>
      <c r="B72" s="157"/>
      <c r="C72" s="158" t="s">
        <v>754</v>
      </c>
      <c r="D72" s="159"/>
      <c r="E72" s="159"/>
      <c r="F72" s="159"/>
      <c r="G72" s="160"/>
      <c r="I72" s="161"/>
      <c r="K72" s="161"/>
      <c r="L72" s="162" t="s">
        <v>754</v>
      </c>
      <c r="O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row>
    <row r="73" spans="1:61" ht="12.75">
      <c r="A73" s="156"/>
      <c r="B73" s="157"/>
      <c r="C73" s="158"/>
      <c r="D73" s="159"/>
      <c r="E73" s="159"/>
      <c r="F73" s="159"/>
      <c r="G73" s="160"/>
      <c r="I73" s="161"/>
      <c r="K73" s="161"/>
      <c r="L73" s="162"/>
      <c r="O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row>
    <row r="74" spans="1:104" ht="33.75">
      <c r="A74" s="146">
        <v>52</v>
      </c>
      <c r="B74" s="147" t="s">
        <v>755</v>
      </c>
      <c r="C74" s="148" t="s">
        <v>756</v>
      </c>
      <c r="D74" s="149" t="s">
        <v>624</v>
      </c>
      <c r="E74" s="150">
        <v>1</v>
      </c>
      <c r="F74" s="151">
        <v>0</v>
      </c>
      <c r="G74" s="152">
        <f>E74*F74</f>
        <v>0</v>
      </c>
      <c r="H74" s="153">
        <v>0</v>
      </c>
      <c r="I74" s="154">
        <f>E74*H74</f>
        <v>0</v>
      </c>
      <c r="J74" s="153"/>
      <c r="K74" s="154">
        <f>E74*J74</f>
        <v>0</v>
      </c>
      <c r="O74" s="145"/>
      <c r="Z74" s="145"/>
      <c r="AA74" s="145">
        <v>12</v>
      </c>
      <c r="AB74" s="145">
        <v>0</v>
      </c>
      <c r="AC74" s="145">
        <v>63</v>
      </c>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55">
        <f>G74</f>
        <v>0</v>
      </c>
      <c r="BA74" s="145"/>
      <c r="BB74" s="145"/>
      <c r="BC74" s="145"/>
      <c r="BD74" s="145"/>
      <c r="BE74" s="145"/>
      <c r="BF74" s="145"/>
      <c r="BG74" s="145"/>
      <c r="BH74" s="145"/>
      <c r="BI74" s="145"/>
      <c r="CA74" s="145">
        <v>12</v>
      </c>
      <c r="CB74" s="145">
        <v>0</v>
      </c>
      <c r="CZ74" s="108">
        <v>4</v>
      </c>
    </row>
    <row r="75" spans="1:61" ht="56.25">
      <c r="A75" s="156"/>
      <c r="B75" s="157"/>
      <c r="C75" s="158" t="s">
        <v>748</v>
      </c>
      <c r="D75" s="159"/>
      <c r="E75" s="159"/>
      <c r="F75" s="159"/>
      <c r="G75" s="160"/>
      <c r="I75" s="161"/>
      <c r="K75" s="161"/>
      <c r="L75" s="162" t="s">
        <v>748</v>
      </c>
      <c r="O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row>
    <row r="76" spans="1:104" ht="33.75">
      <c r="A76" s="146">
        <v>53</v>
      </c>
      <c r="B76" s="147" t="s">
        <v>757</v>
      </c>
      <c r="C76" s="148" t="s">
        <v>758</v>
      </c>
      <c r="D76" s="149" t="s">
        <v>624</v>
      </c>
      <c r="E76" s="150">
        <v>1</v>
      </c>
      <c r="F76" s="151">
        <v>0</v>
      </c>
      <c r="G76" s="152">
        <f>E76*F76</f>
        <v>0</v>
      </c>
      <c r="H76" s="153">
        <v>0</v>
      </c>
      <c r="I76" s="154">
        <f>E76*H76</f>
        <v>0</v>
      </c>
      <c r="J76" s="153"/>
      <c r="K76" s="154">
        <f>E76*J76</f>
        <v>0</v>
      </c>
      <c r="O76" s="145"/>
      <c r="Z76" s="145"/>
      <c r="AA76" s="145">
        <v>12</v>
      </c>
      <c r="AB76" s="145">
        <v>0</v>
      </c>
      <c r="AC76" s="145">
        <v>64</v>
      </c>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55">
        <f>G76</f>
        <v>0</v>
      </c>
      <c r="BA76" s="145"/>
      <c r="BB76" s="145"/>
      <c r="BC76" s="145"/>
      <c r="BD76" s="145"/>
      <c r="BE76" s="145"/>
      <c r="BF76" s="145"/>
      <c r="BG76" s="145"/>
      <c r="BH76" s="145"/>
      <c r="BI76" s="145"/>
      <c r="CA76" s="145">
        <v>12</v>
      </c>
      <c r="CB76" s="145">
        <v>0</v>
      </c>
      <c r="CZ76" s="108">
        <v>4</v>
      </c>
    </row>
    <row r="77" spans="1:104" ht="33.75">
      <c r="A77" s="146">
        <v>54</v>
      </c>
      <c r="B77" s="147" t="s">
        <v>759</v>
      </c>
      <c r="C77" s="148" t="s">
        <v>760</v>
      </c>
      <c r="D77" s="149" t="s">
        <v>624</v>
      </c>
      <c r="E77" s="150">
        <v>1</v>
      </c>
      <c r="F77" s="151">
        <v>0</v>
      </c>
      <c r="G77" s="152">
        <f>E77*F77</f>
        <v>0</v>
      </c>
      <c r="H77" s="153">
        <v>0</v>
      </c>
      <c r="I77" s="154">
        <f>E77*H77</f>
        <v>0</v>
      </c>
      <c r="J77" s="153"/>
      <c r="K77" s="154">
        <f>E77*J77</f>
        <v>0</v>
      </c>
      <c r="O77" s="145"/>
      <c r="Z77" s="145"/>
      <c r="AA77" s="145">
        <v>12</v>
      </c>
      <c r="AB77" s="145">
        <v>0</v>
      </c>
      <c r="AC77" s="145">
        <v>65</v>
      </c>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55">
        <f>G77</f>
        <v>0</v>
      </c>
      <c r="BA77" s="145"/>
      <c r="BB77" s="145"/>
      <c r="BC77" s="145"/>
      <c r="BD77" s="145"/>
      <c r="BE77" s="145"/>
      <c r="BF77" s="145"/>
      <c r="BG77" s="145"/>
      <c r="BH77" s="145"/>
      <c r="BI77" s="145"/>
      <c r="CA77" s="145">
        <v>12</v>
      </c>
      <c r="CB77" s="145">
        <v>0</v>
      </c>
      <c r="CZ77" s="108">
        <v>4</v>
      </c>
    </row>
    <row r="78" spans="1:104" ht="33.75">
      <c r="A78" s="146">
        <v>55</v>
      </c>
      <c r="B78" s="147" t="s">
        <v>761</v>
      </c>
      <c r="C78" s="148" t="s">
        <v>762</v>
      </c>
      <c r="D78" s="149" t="s">
        <v>624</v>
      </c>
      <c r="E78" s="150">
        <v>1</v>
      </c>
      <c r="F78" s="151">
        <v>0</v>
      </c>
      <c r="G78" s="152">
        <f>E78*F78</f>
        <v>0</v>
      </c>
      <c r="H78" s="153">
        <v>0</v>
      </c>
      <c r="I78" s="154">
        <f>E78*H78</f>
        <v>0</v>
      </c>
      <c r="J78" s="153"/>
      <c r="K78" s="154">
        <f>E78*J78</f>
        <v>0</v>
      </c>
      <c r="O78" s="145"/>
      <c r="Z78" s="145"/>
      <c r="AA78" s="145">
        <v>12</v>
      </c>
      <c r="AB78" s="145">
        <v>0</v>
      </c>
      <c r="AC78" s="145">
        <v>66</v>
      </c>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55">
        <f>G78</f>
        <v>0</v>
      </c>
      <c r="BA78" s="145"/>
      <c r="BB78" s="145"/>
      <c r="BC78" s="145"/>
      <c r="BD78" s="145"/>
      <c r="BE78" s="145"/>
      <c r="BF78" s="145"/>
      <c r="BG78" s="145"/>
      <c r="BH78" s="145"/>
      <c r="BI78" s="145"/>
      <c r="CA78" s="145">
        <v>12</v>
      </c>
      <c r="CB78" s="145">
        <v>0</v>
      </c>
      <c r="CZ78" s="108">
        <v>4</v>
      </c>
    </row>
    <row r="79" spans="1:104" ht="22.5">
      <c r="A79" s="146">
        <v>56</v>
      </c>
      <c r="B79" s="147" t="s">
        <v>763</v>
      </c>
      <c r="C79" s="148" t="s">
        <v>764</v>
      </c>
      <c r="D79" s="149" t="s">
        <v>629</v>
      </c>
      <c r="E79" s="150">
        <v>2</v>
      </c>
      <c r="F79" s="151">
        <v>0</v>
      </c>
      <c r="G79" s="152">
        <f>E79*F79</f>
        <v>0</v>
      </c>
      <c r="H79" s="153">
        <v>0</v>
      </c>
      <c r="I79" s="154">
        <f>E79*H79</f>
        <v>0</v>
      </c>
      <c r="J79" s="153"/>
      <c r="K79" s="154">
        <f>E79*J79</f>
        <v>0</v>
      </c>
      <c r="O79" s="145"/>
      <c r="Z79" s="145"/>
      <c r="AA79" s="145">
        <v>12</v>
      </c>
      <c r="AB79" s="145">
        <v>0</v>
      </c>
      <c r="AC79" s="145">
        <v>67</v>
      </c>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55">
        <f>G79</f>
        <v>0</v>
      </c>
      <c r="BA79" s="145"/>
      <c r="BB79" s="145"/>
      <c r="BC79" s="145"/>
      <c r="BD79" s="145"/>
      <c r="BE79" s="145"/>
      <c r="BF79" s="145"/>
      <c r="BG79" s="145"/>
      <c r="BH79" s="145"/>
      <c r="BI79" s="145"/>
      <c r="CA79" s="145">
        <v>12</v>
      </c>
      <c r="CB79" s="145">
        <v>0</v>
      </c>
      <c r="CZ79" s="108">
        <v>4</v>
      </c>
    </row>
    <row r="80" spans="1:104" ht="22.5">
      <c r="A80" s="146">
        <v>57</v>
      </c>
      <c r="B80" s="147" t="s">
        <v>765</v>
      </c>
      <c r="C80" s="148" t="s">
        <v>766</v>
      </c>
      <c r="D80" s="149" t="s">
        <v>624</v>
      </c>
      <c r="E80" s="150">
        <v>1</v>
      </c>
      <c r="F80" s="151">
        <v>0</v>
      </c>
      <c r="G80" s="152">
        <f>E80*F80</f>
        <v>0</v>
      </c>
      <c r="H80" s="153">
        <v>0</v>
      </c>
      <c r="I80" s="154">
        <f>E80*H80</f>
        <v>0</v>
      </c>
      <c r="J80" s="153"/>
      <c r="K80" s="154">
        <f>E80*J80</f>
        <v>0</v>
      </c>
      <c r="O80" s="145"/>
      <c r="Z80" s="145"/>
      <c r="AA80" s="145">
        <v>12</v>
      </c>
      <c r="AB80" s="145">
        <v>0</v>
      </c>
      <c r="AC80" s="145">
        <v>68</v>
      </c>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55">
        <f>G80</f>
        <v>0</v>
      </c>
      <c r="BA80" s="145"/>
      <c r="BB80" s="145"/>
      <c r="BC80" s="145"/>
      <c r="BD80" s="145"/>
      <c r="BE80" s="145"/>
      <c r="BF80" s="145"/>
      <c r="BG80" s="145"/>
      <c r="BH80" s="145"/>
      <c r="BI80" s="145"/>
      <c r="CA80" s="145">
        <v>12</v>
      </c>
      <c r="CB80" s="145">
        <v>0</v>
      </c>
      <c r="CZ80" s="108">
        <v>4</v>
      </c>
    </row>
    <row r="81" spans="1:104" ht="22.5">
      <c r="A81" s="146">
        <v>58</v>
      </c>
      <c r="B81" s="147" t="s">
        <v>767</v>
      </c>
      <c r="C81" s="148" t="s">
        <v>766</v>
      </c>
      <c r="D81" s="149" t="s">
        <v>624</v>
      </c>
      <c r="E81" s="150">
        <v>1</v>
      </c>
      <c r="F81" s="151">
        <v>0</v>
      </c>
      <c r="G81" s="152">
        <f>E81*F81</f>
        <v>0</v>
      </c>
      <c r="H81" s="153">
        <v>0</v>
      </c>
      <c r="I81" s="154">
        <f>E81*H81</f>
        <v>0</v>
      </c>
      <c r="J81" s="153"/>
      <c r="K81" s="154">
        <f>E81*J81</f>
        <v>0</v>
      </c>
      <c r="O81" s="145"/>
      <c r="Z81" s="145"/>
      <c r="AA81" s="145">
        <v>12</v>
      </c>
      <c r="AB81" s="145">
        <v>0</v>
      </c>
      <c r="AC81" s="145">
        <v>69</v>
      </c>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55">
        <f>G81</f>
        <v>0</v>
      </c>
      <c r="BA81" s="145"/>
      <c r="BB81" s="145"/>
      <c r="BC81" s="145"/>
      <c r="BD81" s="145"/>
      <c r="BE81" s="145"/>
      <c r="BF81" s="145"/>
      <c r="BG81" s="145"/>
      <c r="BH81" s="145"/>
      <c r="BI81" s="145"/>
      <c r="CA81" s="145">
        <v>12</v>
      </c>
      <c r="CB81" s="145">
        <v>0</v>
      </c>
      <c r="CZ81" s="108">
        <v>4</v>
      </c>
    </row>
    <row r="82" spans="1:61" ht="22.5">
      <c r="A82" s="156"/>
      <c r="B82" s="157"/>
      <c r="C82" s="158" t="s">
        <v>768</v>
      </c>
      <c r="D82" s="159"/>
      <c r="E82" s="159"/>
      <c r="F82" s="159"/>
      <c r="G82" s="160"/>
      <c r="I82" s="161"/>
      <c r="K82" s="161"/>
      <c r="L82" s="162" t="s">
        <v>768</v>
      </c>
      <c r="O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row>
    <row r="83" spans="1:104" ht="33.75">
      <c r="A83" s="146">
        <v>59</v>
      </c>
      <c r="B83" s="147" t="s">
        <v>769</v>
      </c>
      <c r="C83" s="148" t="s">
        <v>770</v>
      </c>
      <c r="D83" s="149" t="s">
        <v>624</v>
      </c>
      <c r="E83" s="150">
        <v>5</v>
      </c>
      <c r="F83" s="151">
        <v>0</v>
      </c>
      <c r="G83" s="152">
        <f>E83*F83</f>
        <v>0</v>
      </c>
      <c r="H83" s="153">
        <v>0</v>
      </c>
      <c r="I83" s="154">
        <f>E83*H83</f>
        <v>0</v>
      </c>
      <c r="J83" s="153"/>
      <c r="K83" s="154">
        <f>E83*J83</f>
        <v>0</v>
      </c>
      <c r="O83" s="145"/>
      <c r="Z83" s="145"/>
      <c r="AA83" s="145">
        <v>12</v>
      </c>
      <c r="AB83" s="145">
        <v>0</v>
      </c>
      <c r="AC83" s="145">
        <v>70</v>
      </c>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55">
        <f>G83</f>
        <v>0</v>
      </c>
      <c r="BA83" s="145"/>
      <c r="BB83" s="145"/>
      <c r="BC83" s="145"/>
      <c r="BD83" s="145"/>
      <c r="BE83" s="145"/>
      <c r="BF83" s="145"/>
      <c r="BG83" s="145"/>
      <c r="BH83" s="145"/>
      <c r="BI83" s="145"/>
      <c r="CA83" s="145">
        <v>12</v>
      </c>
      <c r="CB83" s="145">
        <v>0</v>
      </c>
      <c r="CZ83" s="108">
        <v>4</v>
      </c>
    </row>
    <row r="84" spans="1:61" ht="22.5">
      <c r="A84" s="156"/>
      <c r="B84" s="157"/>
      <c r="C84" s="158" t="s">
        <v>771</v>
      </c>
      <c r="D84" s="159"/>
      <c r="E84" s="159"/>
      <c r="F84" s="159"/>
      <c r="G84" s="160"/>
      <c r="I84" s="161"/>
      <c r="K84" s="161"/>
      <c r="L84" s="162" t="s">
        <v>771</v>
      </c>
      <c r="O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row>
    <row r="85" spans="1:104" ht="12.75">
      <c r="A85" s="146">
        <v>60</v>
      </c>
      <c r="B85" s="147" t="s">
        <v>772</v>
      </c>
      <c r="C85" s="148" t="s">
        <v>773</v>
      </c>
      <c r="D85" s="149" t="s">
        <v>629</v>
      </c>
      <c r="E85" s="150">
        <v>5</v>
      </c>
      <c r="F85" s="151">
        <v>0</v>
      </c>
      <c r="G85" s="152">
        <f>E85*F85</f>
        <v>0</v>
      </c>
      <c r="H85" s="153">
        <v>0</v>
      </c>
      <c r="I85" s="154">
        <f>E85*H85</f>
        <v>0</v>
      </c>
      <c r="J85" s="153"/>
      <c r="K85" s="154">
        <f>E85*J85</f>
        <v>0</v>
      </c>
      <c r="O85" s="145"/>
      <c r="Z85" s="145"/>
      <c r="AA85" s="145">
        <v>12</v>
      </c>
      <c r="AB85" s="145">
        <v>0</v>
      </c>
      <c r="AC85" s="145">
        <v>71</v>
      </c>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55">
        <f>G85</f>
        <v>0</v>
      </c>
      <c r="BA85" s="145"/>
      <c r="BB85" s="145"/>
      <c r="BC85" s="145"/>
      <c r="BD85" s="145"/>
      <c r="BE85" s="145"/>
      <c r="BF85" s="145"/>
      <c r="BG85" s="145"/>
      <c r="BH85" s="145"/>
      <c r="BI85" s="145"/>
      <c r="CA85" s="145">
        <v>12</v>
      </c>
      <c r="CB85" s="145">
        <v>0</v>
      </c>
      <c r="CZ85" s="108">
        <v>4</v>
      </c>
    </row>
    <row r="86" spans="1:104" ht="22.5">
      <c r="A86" s="146">
        <v>61</v>
      </c>
      <c r="B86" s="147" t="s">
        <v>774</v>
      </c>
      <c r="C86" s="148" t="s">
        <v>775</v>
      </c>
      <c r="D86" s="149" t="s">
        <v>629</v>
      </c>
      <c r="E86" s="150">
        <v>1</v>
      </c>
      <c r="F86" s="151">
        <v>0</v>
      </c>
      <c r="G86" s="152">
        <f>E86*F86</f>
        <v>0</v>
      </c>
      <c r="H86" s="153">
        <v>0</v>
      </c>
      <c r="I86" s="154">
        <f>E86*H86</f>
        <v>0</v>
      </c>
      <c r="J86" s="153"/>
      <c r="K86" s="154">
        <f>E86*J86</f>
        <v>0</v>
      </c>
      <c r="O86" s="145"/>
      <c r="Z86" s="145"/>
      <c r="AA86" s="145">
        <v>12</v>
      </c>
      <c r="AB86" s="145">
        <v>0</v>
      </c>
      <c r="AC86" s="145">
        <v>72</v>
      </c>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55">
        <f>G86</f>
        <v>0</v>
      </c>
      <c r="BA86" s="145"/>
      <c r="BB86" s="145"/>
      <c r="BC86" s="145"/>
      <c r="BD86" s="145"/>
      <c r="BE86" s="145"/>
      <c r="BF86" s="145"/>
      <c r="BG86" s="145"/>
      <c r="BH86" s="145"/>
      <c r="BI86" s="145"/>
      <c r="CA86" s="145">
        <v>12</v>
      </c>
      <c r="CB86" s="145">
        <v>0</v>
      </c>
      <c r="CZ86" s="108">
        <v>4</v>
      </c>
    </row>
    <row r="87" spans="1:104" ht="22.5">
      <c r="A87" s="146">
        <v>62</v>
      </c>
      <c r="B87" s="147" t="s">
        <v>776</v>
      </c>
      <c r="C87" s="148" t="s">
        <v>777</v>
      </c>
      <c r="D87" s="149" t="s">
        <v>629</v>
      </c>
      <c r="E87" s="150">
        <v>30</v>
      </c>
      <c r="F87" s="151">
        <v>0</v>
      </c>
      <c r="G87" s="152">
        <f>E87*F87</f>
        <v>0</v>
      </c>
      <c r="H87" s="153">
        <v>0</v>
      </c>
      <c r="I87" s="154">
        <f>E87*H87</f>
        <v>0</v>
      </c>
      <c r="J87" s="153"/>
      <c r="K87" s="154">
        <f>E87*J87</f>
        <v>0</v>
      </c>
      <c r="O87" s="145"/>
      <c r="Z87" s="145"/>
      <c r="AA87" s="145">
        <v>12</v>
      </c>
      <c r="AB87" s="145">
        <v>0</v>
      </c>
      <c r="AC87" s="145">
        <v>73</v>
      </c>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55">
        <f>G87</f>
        <v>0</v>
      </c>
      <c r="BA87" s="145"/>
      <c r="BB87" s="145"/>
      <c r="BC87" s="145"/>
      <c r="BD87" s="145"/>
      <c r="BE87" s="145"/>
      <c r="BF87" s="145"/>
      <c r="BG87" s="145"/>
      <c r="BH87" s="145"/>
      <c r="BI87" s="145"/>
      <c r="CA87" s="145">
        <v>12</v>
      </c>
      <c r="CB87" s="145">
        <v>0</v>
      </c>
      <c r="CZ87" s="108">
        <v>4</v>
      </c>
    </row>
    <row r="88" spans="1:104" ht="33.75">
      <c r="A88" s="146">
        <v>63</v>
      </c>
      <c r="B88" s="147" t="s">
        <v>778</v>
      </c>
      <c r="C88" s="148" t="s">
        <v>779</v>
      </c>
      <c r="D88" s="149" t="s">
        <v>624</v>
      </c>
      <c r="E88" s="150">
        <v>9</v>
      </c>
      <c r="F88" s="151">
        <v>0</v>
      </c>
      <c r="G88" s="152">
        <f>E88*F88</f>
        <v>0</v>
      </c>
      <c r="H88" s="153">
        <v>0</v>
      </c>
      <c r="I88" s="154">
        <f>E88*H88</f>
        <v>0</v>
      </c>
      <c r="J88" s="153"/>
      <c r="K88" s="154">
        <f>E88*J88</f>
        <v>0</v>
      </c>
      <c r="O88" s="145"/>
      <c r="Z88" s="145"/>
      <c r="AA88" s="145">
        <v>12</v>
      </c>
      <c r="AB88" s="145">
        <v>0</v>
      </c>
      <c r="AC88" s="145">
        <v>74</v>
      </c>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55">
        <f>G88</f>
        <v>0</v>
      </c>
      <c r="BA88" s="145"/>
      <c r="BB88" s="145"/>
      <c r="BC88" s="145"/>
      <c r="BD88" s="145"/>
      <c r="BE88" s="145"/>
      <c r="BF88" s="145"/>
      <c r="BG88" s="145"/>
      <c r="BH88" s="145"/>
      <c r="BI88" s="145"/>
      <c r="CA88" s="145">
        <v>12</v>
      </c>
      <c r="CB88" s="145">
        <v>0</v>
      </c>
      <c r="CZ88" s="108">
        <v>4</v>
      </c>
    </row>
    <row r="89" spans="1:104" ht="22.5">
      <c r="A89" s="146">
        <v>64</v>
      </c>
      <c r="B89" s="147" t="s">
        <v>780</v>
      </c>
      <c r="C89" s="148" t="s">
        <v>781</v>
      </c>
      <c r="D89" s="149" t="s">
        <v>624</v>
      </c>
      <c r="E89" s="150">
        <v>1</v>
      </c>
      <c r="F89" s="151">
        <v>0</v>
      </c>
      <c r="G89" s="152">
        <f>E89*F89</f>
        <v>0</v>
      </c>
      <c r="H89" s="153">
        <v>0</v>
      </c>
      <c r="I89" s="154">
        <f>E89*H89</f>
        <v>0</v>
      </c>
      <c r="J89" s="153"/>
      <c r="K89" s="154">
        <f>E89*J89</f>
        <v>0</v>
      </c>
      <c r="O89" s="145"/>
      <c r="Z89" s="145"/>
      <c r="AA89" s="145">
        <v>12</v>
      </c>
      <c r="AB89" s="145">
        <v>0</v>
      </c>
      <c r="AC89" s="145">
        <v>75</v>
      </c>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55">
        <f>G89</f>
        <v>0</v>
      </c>
      <c r="BA89" s="145"/>
      <c r="BB89" s="145"/>
      <c r="BC89" s="145"/>
      <c r="BD89" s="145"/>
      <c r="BE89" s="145"/>
      <c r="BF89" s="145"/>
      <c r="BG89" s="145"/>
      <c r="BH89" s="145"/>
      <c r="BI89" s="145"/>
      <c r="CA89" s="145">
        <v>12</v>
      </c>
      <c r="CB89" s="145">
        <v>0</v>
      </c>
      <c r="CZ89" s="108">
        <v>4</v>
      </c>
    </row>
    <row r="90" spans="1:104" ht="33.75">
      <c r="A90" s="146">
        <v>65</v>
      </c>
      <c r="B90" s="147" t="s">
        <v>782</v>
      </c>
      <c r="C90" s="148" t="s">
        <v>783</v>
      </c>
      <c r="D90" s="149" t="s">
        <v>624</v>
      </c>
      <c r="E90" s="150">
        <v>2</v>
      </c>
      <c r="F90" s="151">
        <v>0</v>
      </c>
      <c r="G90" s="152">
        <f>E90*F90</f>
        <v>0</v>
      </c>
      <c r="H90" s="153">
        <v>0</v>
      </c>
      <c r="I90" s="154">
        <f>E90*H90</f>
        <v>0</v>
      </c>
      <c r="J90" s="153"/>
      <c r="K90" s="154">
        <f>E90*J90</f>
        <v>0</v>
      </c>
      <c r="O90" s="145"/>
      <c r="Z90" s="145"/>
      <c r="AA90" s="145">
        <v>12</v>
      </c>
      <c r="AB90" s="145">
        <v>0</v>
      </c>
      <c r="AC90" s="145">
        <v>76</v>
      </c>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55">
        <f>G90</f>
        <v>0</v>
      </c>
      <c r="BA90" s="145"/>
      <c r="BB90" s="145"/>
      <c r="BC90" s="145"/>
      <c r="BD90" s="145"/>
      <c r="BE90" s="145"/>
      <c r="BF90" s="145"/>
      <c r="BG90" s="145"/>
      <c r="BH90" s="145"/>
      <c r="BI90" s="145"/>
      <c r="CA90" s="145">
        <v>12</v>
      </c>
      <c r="CB90" s="145">
        <v>0</v>
      </c>
      <c r="CZ90" s="108">
        <v>4</v>
      </c>
    </row>
    <row r="91" spans="1:61" ht="22.5">
      <c r="A91" s="156"/>
      <c r="B91" s="157"/>
      <c r="C91" s="158" t="s">
        <v>784</v>
      </c>
      <c r="D91" s="159"/>
      <c r="E91" s="159"/>
      <c r="F91" s="159"/>
      <c r="G91" s="160"/>
      <c r="I91" s="161"/>
      <c r="K91" s="161"/>
      <c r="L91" s="162" t="s">
        <v>784</v>
      </c>
      <c r="O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row>
    <row r="92" spans="1:104" ht="22.5">
      <c r="A92" s="146">
        <v>66</v>
      </c>
      <c r="B92" s="147" t="s">
        <v>785</v>
      </c>
      <c r="C92" s="148" t="s">
        <v>786</v>
      </c>
      <c r="D92" s="149" t="s">
        <v>624</v>
      </c>
      <c r="E92" s="150">
        <v>1</v>
      </c>
      <c r="F92" s="151">
        <v>0</v>
      </c>
      <c r="G92" s="152">
        <f>E92*F92</f>
        <v>0</v>
      </c>
      <c r="H92" s="153">
        <v>0</v>
      </c>
      <c r="I92" s="154">
        <f>E92*H92</f>
        <v>0</v>
      </c>
      <c r="J92" s="153"/>
      <c r="K92" s="154">
        <f>E92*J92</f>
        <v>0</v>
      </c>
      <c r="O92" s="145"/>
      <c r="Z92" s="145"/>
      <c r="AA92" s="145">
        <v>12</v>
      </c>
      <c r="AB92" s="145">
        <v>0</v>
      </c>
      <c r="AC92" s="145">
        <v>77</v>
      </c>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55">
        <f>G92</f>
        <v>0</v>
      </c>
      <c r="BA92" s="145"/>
      <c r="BB92" s="145"/>
      <c r="BC92" s="145"/>
      <c r="BD92" s="145"/>
      <c r="BE92" s="145"/>
      <c r="BF92" s="145"/>
      <c r="BG92" s="145"/>
      <c r="BH92" s="145"/>
      <c r="BI92" s="145"/>
      <c r="CA92" s="145">
        <v>12</v>
      </c>
      <c r="CB92" s="145">
        <v>0</v>
      </c>
      <c r="CZ92" s="108">
        <v>4</v>
      </c>
    </row>
    <row r="93" spans="1:104" ht="33.75">
      <c r="A93" s="146">
        <v>67</v>
      </c>
      <c r="B93" s="147" t="s">
        <v>787</v>
      </c>
      <c r="C93" s="148" t="s">
        <v>788</v>
      </c>
      <c r="D93" s="149" t="s">
        <v>624</v>
      </c>
      <c r="E93" s="150">
        <v>2</v>
      </c>
      <c r="F93" s="151">
        <v>0</v>
      </c>
      <c r="G93" s="152">
        <f>E93*F93</f>
        <v>0</v>
      </c>
      <c r="H93" s="153">
        <v>0</v>
      </c>
      <c r="I93" s="154">
        <f>E93*H93</f>
        <v>0</v>
      </c>
      <c r="J93" s="153"/>
      <c r="K93" s="154">
        <f>E93*J93</f>
        <v>0</v>
      </c>
      <c r="O93" s="145"/>
      <c r="Z93" s="145"/>
      <c r="AA93" s="145">
        <v>12</v>
      </c>
      <c r="AB93" s="145">
        <v>0</v>
      </c>
      <c r="AC93" s="145">
        <v>78</v>
      </c>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55">
        <f>G93</f>
        <v>0</v>
      </c>
      <c r="BA93" s="145"/>
      <c r="BB93" s="145"/>
      <c r="BC93" s="145"/>
      <c r="BD93" s="145"/>
      <c r="BE93" s="145"/>
      <c r="BF93" s="145"/>
      <c r="BG93" s="145"/>
      <c r="BH93" s="145"/>
      <c r="BI93" s="145"/>
      <c r="CA93" s="145">
        <v>12</v>
      </c>
      <c r="CB93" s="145">
        <v>0</v>
      </c>
      <c r="CZ93" s="108">
        <v>4</v>
      </c>
    </row>
    <row r="94" spans="1:104" ht="22.5">
      <c r="A94" s="146">
        <v>68</v>
      </c>
      <c r="B94" s="147" t="s">
        <v>789</v>
      </c>
      <c r="C94" s="148" t="s">
        <v>790</v>
      </c>
      <c r="D94" s="149" t="s">
        <v>624</v>
      </c>
      <c r="E94" s="150">
        <v>1</v>
      </c>
      <c r="F94" s="151">
        <v>0</v>
      </c>
      <c r="G94" s="152">
        <f>E94*F94</f>
        <v>0</v>
      </c>
      <c r="H94" s="153">
        <v>0</v>
      </c>
      <c r="I94" s="154">
        <f>E94*H94</f>
        <v>0</v>
      </c>
      <c r="J94" s="153"/>
      <c r="K94" s="154">
        <f>E94*J94</f>
        <v>0</v>
      </c>
      <c r="O94" s="145"/>
      <c r="Z94" s="145"/>
      <c r="AA94" s="145">
        <v>12</v>
      </c>
      <c r="AB94" s="145">
        <v>0</v>
      </c>
      <c r="AC94" s="145">
        <v>79</v>
      </c>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55">
        <f>G94</f>
        <v>0</v>
      </c>
      <c r="BA94" s="145"/>
      <c r="BB94" s="145"/>
      <c r="BC94" s="145"/>
      <c r="BD94" s="145"/>
      <c r="BE94" s="145"/>
      <c r="BF94" s="145"/>
      <c r="BG94" s="145"/>
      <c r="BH94" s="145"/>
      <c r="BI94" s="145"/>
      <c r="CA94" s="145">
        <v>12</v>
      </c>
      <c r="CB94" s="145">
        <v>0</v>
      </c>
      <c r="CZ94" s="108">
        <v>4</v>
      </c>
    </row>
    <row r="95" spans="1:61" ht="33.75">
      <c r="A95" s="156"/>
      <c r="B95" s="157"/>
      <c r="C95" s="158" t="s">
        <v>791</v>
      </c>
      <c r="D95" s="159"/>
      <c r="E95" s="159"/>
      <c r="F95" s="159"/>
      <c r="G95" s="160"/>
      <c r="I95" s="161"/>
      <c r="K95" s="161"/>
      <c r="L95" s="162" t="s">
        <v>791</v>
      </c>
      <c r="O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row>
    <row r="96" spans="1:104" ht="33.75">
      <c r="A96" s="146">
        <v>69</v>
      </c>
      <c r="B96" s="147" t="s">
        <v>792</v>
      </c>
      <c r="C96" s="148" t="s">
        <v>793</v>
      </c>
      <c r="D96" s="149" t="s">
        <v>624</v>
      </c>
      <c r="E96" s="150">
        <v>15</v>
      </c>
      <c r="F96" s="151">
        <v>0</v>
      </c>
      <c r="G96" s="152">
        <f>E96*F96</f>
        <v>0</v>
      </c>
      <c r="H96" s="153">
        <v>0</v>
      </c>
      <c r="I96" s="154">
        <f>E96*H96</f>
        <v>0</v>
      </c>
      <c r="J96" s="153"/>
      <c r="K96" s="154">
        <f>E96*J96</f>
        <v>0</v>
      </c>
      <c r="O96" s="145"/>
      <c r="Z96" s="145"/>
      <c r="AA96" s="145">
        <v>12</v>
      </c>
      <c r="AB96" s="145">
        <v>0</v>
      </c>
      <c r="AC96" s="145">
        <v>80</v>
      </c>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55">
        <f>G96</f>
        <v>0</v>
      </c>
      <c r="BA96" s="145"/>
      <c r="BB96" s="145"/>
      <c r="BC96" s="145"/>
      <c r="BD96" s="145"/>
      <c r="BE96" s="145"/>
      <c r="BF96" s="145"/>
      <c r="BG96" s="145"/>
      <c r="BH96" s="145"/>
      <c r="BI96" s="145"/>
      <c r="CA96" s="145">
        <v>12</v>
      </c>
      <c r="CB96" s="145">
        <v>0</v>
      </c>
      <c r="CZ96" s="108">
        <v>4</v>
      </c>
    </row>
    <row r="97" spans="1:61" ht="22.5">
      <c r="A97" s="156"/>
      <c r="B97" s="157"/>
      <c r="C97" s="158" t="s">
        <v>794</v>
      </c>
      <c r="D97" s="159"/>
      <c r="E97" s="159"/>
      <c r="F97" s="159"/>
      <c r="G97" s="160"/>
      <c r="I97" s="161"/>
      <c r="K97" s="161"/>
      <c r="L97" s="162" t="s">
        <v>794</v>
      </c>
      <c r="O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row>
    <row r="98" spans="1:104" ht="33.75">
      <c r="A98" s="146">
        <v>70</v>
      </c>
      <c r="B98" s="147" t="s">
        <v>795</v>
      </c>
      <c r="C98" s="148" t="s">
        <v>796</v>
      </c>
      <c r="D98" s="149" t="s">
        <v>624</v>
      </c>
      <c r="E98" s="150">
        <v>1</v>
      </c>
      <c r="F98" s="151">
        <v>0</v>
      </c>
      <c r="G98" s="152">
        <f>E98*F98</f>
        <v>0</v>
      </c>
      <c r="H98" s="153">
        <v>0</v>
      </c>
      <c r="I98" s="154">
        <f>E98*H98</f>
        <v>0</v>
      </c>
      <c r="J98" s="153"/>
      <c r="K98" s="154">
        <f>E98*J98</f>
        <v>0</v>
      </c>
      <c r="O98" s="145"/>
      <c r="Z98" s="145"/>
      <c r="AA98" s="145">
        <v>12</v>
      </c>
      <c r="AB98" s="145">
        <v>0</v>
      </c>
      <c r="AC98" s="145">
        <v>81</v>
      </c>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55">
        <f>G98</f>
        <v>0</v>
      </c>
      <c r="BA98" s="145"/>
      <c r="BB98" s="145"/>
      <c r="BC98" s="145"/>
      <c r="BD98" s="145"/>
      <c r="BE98" s="145"/>
      <c r="BF98" s="145"/>
      <c r="BG98" s="145"/>
      <c r="BH98" s="145"/>
      <c r="BI98" s="145"/>
      <c r="CA98" s="145">
        <v>12</v>
      </c>
      <c r="CB98" s="145">
        <v>0</v>
      </c>
      <c r="CZ98" s="108">
        <v>4</v>
      </c>
    </row>
    <row r="99" spans="1:61" ht="112.5">
      <c r="A99" s="156"/>
      <c r="B99" s="157"/>
      <c r="C99" s="158" t="s">
        <v>797</v>
      </c>
      <c r="D99" s="159"/>
      <c r="E99" s="159"/>
      <c r="F99" s="159"/>
      <c r="G99" s="160"/>
      <c r="I99" s="161"/>
      <c r="K99" s="161"/>
      <c r="L99" s="162" t="s">
        <v>797</v>
      </c>
      <c r="O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row>
    <row r="100" spans="1:104" ht="22.5">
      <c r="A100" s="146">
        <v>71</v>
      </c>
      <c r="B100" s="147" t="s">
        <v>798</v>
      </c>
      <c r="C100" s="148" t="s">
        <v>799</v>
      </c>
      <c r="D100" s="149" t="s">
        <v>624</v>
      </c>
      <c r="E100" s="150">
        <v>1</v>
      </c>
      <c r="F100" s="151">
        <v>0</v>
      </c>
      <c r="G100" s="152">
        <f>E100*F100</f>
        <v>0</v>
      </c>
      <c r="H100" s="153">
        <v>0</v>
      </c>
      <c r="I100" s="154">
        <f>E100*H100</f>
        <v>0</v>
      </c>
      <c r="J100" s="153"/>
      <c r="K100" s="154">
        <f>E100*J100</f>
        <v>0</v>
      </c>
      <c r="O100" s="145"/>
      <c r="Z100" s="145"/>
      <c r="AA100" s="145">
        <v>12</v>
      </c>
      <c r="AB100" s="145">
        <v>0</v>
      </c>
      <c r="AC100" s="145">
        <v>82</v>
      </c>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55">
        <f>G100</f>
        <v>0</v>
      </c>
      <c r="BA100" s="145"/>
      <c r="BB100" s="145"/>
      <c r="BC100" s="145"/>
      <c r="BD100" s="145"/>
      <c r="BE100" s="145"/>
      <c r="BF100" s="145"/>
      <c r="BG100" s="145"/>
      <c r="BH100" s="145"/>
      <c r="BI100" s="145"/>
      <c r="CA100" s="145">
        <v>12</v>
      </c>
      <c r="CB100" s="145">
        <v>0</v>
      </c>
      <c r="CZ100" s="108">
        <v>4</v>
      </c>
    </row>
    <row r="101" spans="1:104" ht="33.75">
      <c r="A101" s="146">
        <v>72</v>
      </c>
      <c r="B101" s="147" t="s">
        <v>800</v>
      </c>
      <c r="C101" s="148" t="s">
        <v>801</v>
      </c>
      <c r="D101" s="149" t="s">
        <v>624</v>
      </c>
      <c r="E101" s="150">
        <v>1</v>
      </c>
      <c r="F101" s="151">
        <v>0</v>
      </c>
      <c r="G101" s="152">
        <f>E101*F101</f>
        <v>0</v>
      </c>
      <c r="H101" s="153">
        <v>0</v>
      </c>
      <c r="I101" s="154">
        <f>E101*H101</f>
        <v>0</v>
      </c>
      <c r="J101" s="153"/>
      <c r="K101" s="154">
        <f>E101*J101</f>
        <v>0</v>
      </c>
      <c r="O101" s="145"/>
      <c r="Z101" s="145"/>
      <c r="AA101" s="145">
        <v>12</v>
      </c>
      <c r="AB101" s="145">
        <v>0</v>
      </c>
      <c r="AC101" s="145">
        <v>83</v>
      </c>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55">
        <f>G101</f>
        <v>0</v>
      </c>
      <c r="BA101" s="145"/>
      <c r="BB101" s="145"/>
      <c r="BC101" s="145"/>
      <c r="BD101" s="145"/>
      <c r="BE101" s="145"/>
      <c r="BF101" s="145"/>
      <c r="BG101" s="145"/>
      <c r="BH101" s="145"/>
      <c r="BI101" s="145"/>
      <c r="CA101" s="145">
        <v>12</v>
      </c>
      <c r="CB101" s="145">
        <v>0</v>
      </c>
      <c r="CZ101" s="108">
        <v>4</v>
      </c>
    </row>
    <row r="102" spans="1:104" ht="22.5">
      <c r="A102" s="146">
        <v>73</v>
      </c>
      <c r="B102" s="147" t="s">
        <v>802</v>
      </c>
      <c r="C102" s="148" t="s">
        <v>803</v>
      </c>
      <c r="D102" s="149" t="s">
        <v>624</v>
      </c>
      <c r="E102" s="150">
        <v>1</v>
      </c>
      <c r="F102" s="151">
        <v>0</v>
      </c>
      <c r="G102" s="152">
        <f>E102*F102</f>
        <v>0</v>
      </c>
      <c r="H102" s="153">
        <v>0</v>
      </c>
      <c r="I102" s="154">
        <f>E102*H102</f>
        <v>0</v>
      </c>
      <c r="J102" s="153"/>
      <c r="K102" s="154">
        <f>E102*J102</f>
        <v>0</v>
      </c>
      <c r="O102" s="145"/>
      <c r="Z102" s="145"/>
      <c r="AA102" s="145">
        <v>12</v>
      </c>
      <c r="AB102" s="145">
        <v>0</v>
      </c>
      <c r="AC102" s="145">
        <v>84</v>
      </c>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55">
        <f>G102</f>
        <v>0</v>
      </c>
      <c r="BA102" s="145"/>
      <c r="BB102" s="145"/>
      <c r="BC102" s="145"/>
      <c r="BD102" s="145"/>
      <c r="BE102" s="145"/>
      <c r="BF102" s="145"/>
      <c r="BG102" s="145"/>
      <c r="BH102" s="145"/>
      <c r="BI102" s="145"/>
      <c r="CA102" s="145">
        <v>12</v>
      </c>
      <c r="CB102" s="145">
        <v>0</v>
      </c>
      <c r="CZ102" s="108">
        <v>4</v>
      </c>
    </row>
    <row r="103" spans="1:104" ht="12.75">
      <c r="A103" s="146">
        <v>74</v>
      </c>
      <c r="B103" s="147" t="s">
        <v>804</v>
      </c>
      <c r="C103" s="148" t="s">
        <v>805</v>
      </c>
      <c r="D103" s="149" t="s">
        <v>629</v>
      </c>
      <c r="E103" s="150">
        <v>1</v>
      </c>
      <c r="F103" s="151">
        <v>0</v>
      </c>
      <c r="G103" s="152">
        <f>E103*F103</f>
        <v>0</v>
      </c>
      <c r="H103" s="153">
        <v>0</v>
      </c>
      <c r="I103" s="154">
        <f>E103*H103</f>
        <v>0</v>
      </c>
      <c r="J103" s="153"/>
      <c r="K103" s="154">
        <f>E103*J103</f>
        <v>0</v>
      </c>
      <c r="O103" s="145"/>
      <c r="Z103" s="145"/>
      <c r="AA103" s="145">
        <v>12</v>
      </c>
      <c r="AB103" s="145">
        <v>0</v>
      </c>
      <c r="AC103" s="145">
        <v>85</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55">
        <f>G103</f>
        <v>0</v>
      </c>
      <c r="BA103" s="145"/>
      <c r="BB103" s="145"/>
      <c r="BC103" s="145"/>
      <c r="BD103" s="145"/>
      <c r="BE103" s="145"/>
      <c r="BF103" s="145"/>
      <c r="BG103" s="145"/>
      <c r="BH103" s="145"/>
      <c r="BI103" s="145"/>
      <c r="CA103" s="145">
        <v>12</v>
      </c>
      <c r="CB103" s="145">
        <v>0</v>
      </c>
      <c r="CZ103" s="108">
        <v>4</v>
      </c>
    </row>
    <row r="104" spans="1:104" ht="22.5">
      <c r="A104" s="146">
        <v>75</v>
      </c>
      <c r="B104" s="147" t="s">
        <v>806</v>
      </c>
      <c r="C104" s="148" t="s">
        <v>807</v>
      </c>
      <c r="D104" s="149" t="s">
        <v>624</v>
      </c>
      <c r="E104" s="150">
        <v>1</v>
      </c>
      <c r="F104" s="151">
        <v>0</v>
      </c>
      <c r="G104" s="152">
        <f>E104*F104</f>
        <v>0</v>
      </c>
      <c r="H104" s="153">
        <v>0</v>
      </c>
      <c r="I104" s="154">
        <f>E104*H104</f>
        <v>0</v>
      </c>
      <c r="J104" s="153"/>
      <c r="K104" s="154">
        <f>E104*J104</f>
        <v>0</v>
      </c>
      <c r="O104" s="145"/>
      <c r="Z104" s="145"/>
      <c r="AA104" s="145">
        <v>12</v>
      </c>
      <c r="AB104" s="145">
        <v>0</v>
      </c>
      <c r="AC104" s="145">
        <v>86</v>
      </c>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55">
        <f>G104</f>
        <v>0</v>
      </c>
      <c r="BA104" s="145"/>
      <c r="BB104" s="145"/>
      <c r="BC104" s="145"/>
      <c r="BD104" s="145"/>
      <c r="BE104" s="145"/>
      <c r="BF104" s="145"/>
      <c r="BG104" s="145"/>
      <c r="BH104" s="145"/>
      <c r="BI104" s="145"/>
      <c r="CA104" s="145">
        <v>12</v>
      </c>
      <c r="CB104" s="145">
        <v>0</v>
      </c>
      <c r="CZ104" s="108">
        <v>4</v>
      </c>
    </row>
    <row r="105" spans="1:104" ht="12.75">
      <c r="A105" s="146">
        <v>76</v>
      </c>
      <c r="B105" s="147" t="s">
        <v>808</v>
      </c>
      <c r="C105" s="148" t="s">
        <v>809</v>
      </c>
      <c r="D105" s="149" t="s">
        <v>629</v>
      </c>
      <c r="E105" s="150">
        <v>1</v>
      </c>
      <c r="F105" s="151">
        <v>0</v>
      </c>
      <c r="G105" s="152">
        <f>E105*F105</f>
        <v>0</v>
      </c>
      <c r="H105" s="153">
        <v>0</v>
      </c>
      <c r="I105" s="154">
        <f>E105*H105</f>
        <v>0</v>
      </c>
      <c r="J105" s="153"/>
      <c r="K105" s="154">
        <f>E105*J105</f>
        <v>0</v>
      </c>
      <c r="O105" s="145"/>
      <c r="Z105" s="145"/>
      <c r="AA105" s="145">
        <v>12</v>
      </c>
      <c r="AB105" s="145">
        <v>0</v>
      </c>
      <c r="AC105" s="145">
        <v>87</v>
      </c>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55">
        <f>G105</f>
        <v>0</v>
      </c>
      <c r="BA105" s="145"/>
      <c r="BB105" s="145"/>
      <c r="BC105" s="145"/>
      <c r="BD105" s="145"/>
      <c r="BE105" s="145"/>
      <c r="BF105" s="145"/>
      <c r="BG105" s="145"/>
      <c r="BH105" s="145"/>
      <c r="BI105" s="145"/>
      <c r="CA105" s="145">
        <v>12</v>
      </c>
      <c r="CB105" s="145">
        <v>0</v>
      </c>
      <c r="CZ105" s="108">
        <v>4</v>
      </c>
    </row>
    <row r="106" spans="1:104" ht="22.5">
      <c r="A106" s="146">
        <v>77</v>
      </c>
      <c r="B106" s="147" t="s">
        <v>810</v>
      </c>
      <c r="C106" s="148" t="s">
        <v>811</v>
      </c>
      <c r="D106" s="149" t="s">
        <v>624</v>
      </c>
      <c r="E106" s="150">
        <v>1</v>
      </c>
      <c r="F106" s="151">
        <v>0</v>
      </c>
      <c r="G106" s="152">
        <f>E106*F106</f>
        <v>0</v>
      </c>
      <c r="H106" s="153">
        <v>0</v>
      </c>
      <c r="I106" s="154">
        <f>E106*H106</f>
        <v>0</v>
      </c>
      <c r="J106" s="153"/>
      <c r="K106" s="154">
        <f>E106*J106</f>
        <v>0</v>
      </c>
      <c r="O106" s="145"/>
      <c r="Z106" s="145"/>
      <c r="AA106" s="145">
        <v>12</v>
      </c>
      <c r="AB106" s="145">
        <v>0</v>
      </c>
      <c r="AC106" s="145">
        <v>88</v>
      </c>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55">
        <f>G106</f>
        <v>0</v>
      </c>
      <c r="BA106" s="145"/>
      <c r="BB106" s="145"/>
      <c r="BC106" s="145"/>
      <c r="BD106" s="145"/>
      <c r="BE106" s="145"/>
      <c r="BF106" s="145"/>
      <c r="BG106" s="145"/>
      <c r="BH106" s="145"/>
      <c r="BI106" s="145"/>
      <c r="CA106" s="145">
        <v>12</v>
      </c>
      <c r="CB106" s="145">
        <v>0</v>
      </c>
      <c r="CZ106" s="108">
        <v>4</v>
      </c>
    </row>
    <row r="107" spans="1:104" ht="12.75">
      <c r="A107" s="146">
        <v>78</v>
      </c>
      <c r="B107" s="147" t="s">
        <v>812</v>
      </c>
      <c r="C107" s="148" t="s">
        <v>813</v>
      </c>
      <c r="D107" s="149" t="s">
        <v>629</v>
      </c>
      <c r="E107" s="150">
        <v>1</v>
      </c>
      <c r="F107" s="151">
        <v>0</v>
      </c>
      <c r="G107" s="152">
        <f>E107*F107</f>
        <v>0</v>
      </c>
      <c r="H107" s="153">
        <v>0</v>
      </c>
      <c r="I107" s="154">
        <f>E107*H107</f>
        <v>0</v>
      </c>
      <c r="J107" s="153"/>
      <c r="K107" s="154">
        <f>E107*J107</f>
        <v>0</v>
      </c>
      <c r="O107" s="145"/>
      <c r="Z107" s="145"/>
      <c r="AA107" s="145">
        <v>12</v>
      </c>
      <c r="AB107" s="145">
        <v>0</v>
      </c>
      <c r="AC107" s="145">
        <v>89</v>
      </c>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55">
        <f>G107</f>
        <v>0</v>
      </c>
      <c r="BA107" s="145"/>
      <c r="BB107" s="145"/>
      <c r="BC107" s="145"/>
      <c r="BD107" s="145"/>
      <c r="BE107" s="145"/>
      <c r="BF107" s="145"/>
      <c r="BG107" s="145"/>
      <c r="BH107" s="145"/>
      <c r="BI107" s="145"/>
      <c r="CA107" s="145">
        <v>12</v>
      </c>
      <c r="CB107" s="145">
        <v>0</v>
      </c>
      <c r="CZ107" s="108">
        <v>4</v>
      </c>
    </row>
    <row r="108" spans="1:104" ht="12.75">
      <c r="A108" s="146">
        <v>79</v>
      </c>
      <c r="B108" s="147" t="s">
        <v>814</v>
      </c>
      <c r="C108" s="148" t="s">
        <v>815</v>
      </c>
      <c r="D108" s="149" t="s">
        <v>629</v>
      </c>
      <c r="E108" s="150">
        <v>1</v>
      </c>
      <c r="F108" s="151">
        <v>0</v>
      </c>
      <c r="G108" s="152">
        <f>E108*F108</f>
        <v>0</v>
      </c>
      <c r="H108" s="153">
        <v>0</v>
      </c>
      <c r="I108" s="154">
        <f>E108*H108</f>
        <v>0</v>
      </c>
      <c r="J108" s="153"/>
      <c r="K108" s="154">
        <f>E108*J108</f>
        <v>0</v>
      </c>
      <c r="O108" s="145"/>
      <c r="Z108" s="145"/>
      <c r="AA108" s="145">
        <v>12</v>
      </c>
      <c r="AB108" s="145">
        <v>0</v>
      </c>
      <c r="AC108" s="145">
        <v>90</v>
      </c>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55">
        <f>G108</f>
        <v>0</v>
      </c>
      <c r="BA108" s="145"/>
      <c r="BB108" s="145"/>
      <c r="BC108" s="145"/>
      <c r="BD108" s="145"/>
      <c r="BE108" s="145"/>
      <c r="BF108" s="145"/>
      <c r="BG108" s="145"/>
      <c r="BH108" s="145"/>
      <c r="BI108" s="145"/>
      <c r="CA108" s="145">
        <v>12</v>
      </c>
      <c r="CB108" s="145">
        <v>0</v>
      </c>
      <c r="CZ108" s="108">
        <v>4</v>
      </c>
    </row>
    <row r="109" spans="1:104" ht="12.75">
      <c r="A109" s="146">
        <v>80</v>
      </c>
      <c r="B109" s="147" t="s">
        <v>816</v>
      </c>
      <c r="C109" s="148" t="s">
        <v>817</v>
      </c>
      <c r="D109" s="149" t="s">
        <v>629</v>
      </c>
      <c r="E109" s="150">
        <v>1</v>
      </c>
      <c r="F109" s="151">
        <v>0</v>
      </c>
      <c r="G109" s="152">
        <f>E109*F109</f>
        <v>0</v>
      </c>
      <c r="H109" s="153">
        <v>0</v>
      </c>
      <c r="I109" s="154">
        <f>E109*H109</f>
        <v>0</v>
      </c>
      <c r="J109" s="153"/>
      <c r="K109" s="154">
        <f>E109*J109</f>
        <v>0</v>
      </c>
      <c r="O109" s="145"/>
      <c r="Z109" s="145"/>
      <c r="AA109" s="145">
        <v>12</v>
      </c>
      <c r="AB109" s="145">
        <v>0</v>
      </c>
      <c r="AC109" s="145">
        <v>91</v>
      </c>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55">
        <f>G109</f>
        <v>0</v>
      </c>
      <c r="BA109" s="145"/>
      <c r="BB109" s="145"/>
      <c r="BC109" s="145"/>
      <c r="BD109" s="145"/>
      <c r="BE109" s="145"/>
      <c r="BF109" s="145"/>
      <c r="BG109" s="145"/>
      <c r="BH109" s="145"/>
      <c r="BI109" s="145"/>
      <c r="CA109" s="145">
        <v>12</v>
      </c>
      <c r="CB109" s="145">
        <v>0</v>
      </c>
      <c r="CZ109" s="108">
        <v>4</v>
      </c>
    </row>
    <row r="110" spans="1:104" ht="22.5">
      <c r="A110" s="146">
        <v>81</v>
      </c>
      <c r="B110" s="147" t="s">
        <v>140</v>
      </c>
      <c r="C110" s="148" t="s">
        <v>818</v>
      </c>
      <c r="D110" s="149" t="s">
        <v>624</v>
      </c>
      <c r="E110" s="150">
        <v>1</v>
      </c>
      <c r="F110" s="151">
        <v>0</v>
      </c>
      <c r="G110" s="152">
        <f>E110*F110</f>
        <v>0</v>
      </c>
      <c r="H110" s="153">
        <v>0</v>
      </c>
      <c r="I110" s="154">
        <f>E110*H110</f>
        <v>0</v>
      </c>
      <c r="J110" s="153"/>
      <c r="K110" s="154">
        <f>E110*J110</f>
        <v>0</v>
      </c>
      <c r="O110" s="145"/>
      <c r="Z110" s="145"/>
      <c r="AA110" s="145">
        <v>12</v>
      </c>
      <c r="AB110" s="145">
        <v>0</v>
      </c>
      <c r="AC110" s="145">
        <v>92</v>
      </c>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55">
        <f>G110</f>
        <v>0</v>
      </c>
      <c r="BA110" s="145"/>
      <c r="BB110" s="145"/>
      <c r="BC110" s="145"/>
      <c r="BD110" s="145"/>
      <c r="BE110" s="145"/>
      <c r="BF110" s="145"/>
      <c r="BG110" s="145"/>
      <c r="BH110" s="145"/>
      <c r="BI110" s="145"/>
      <c r="CA110" s="145">
        <v>12</v>
      </c>
      <c r="CB110" s="145">
        <v>0</v>
      </c>
      <c r="CZ110" s="108">
        <v>4</v>
      </c>
    </row>
    <row r="111" spans="1:104" ht="12.75">
      <c r="A111" s="146">
        <v>82</v>
      </c>
      <c r="B111" s="147" t="s">
        <v>819</v>
      </c>
      <c r="C111" s="148" t="s">
        <v>820</v>
      </c>
      <c r="D111" s="149" t="s">
        <v>629</v>
      </c>
      <c r="E111" s="150">
        <v>1</v>
      </c>
      <c r="F111" s="151">
        <v>0</v>
      </c>
      <c r="G111" s="152">
        <f>E111*F111</f>
        <v>0</v>
      </c>
      <c r="H111" s="153">
        <v>0</v>
      </c>
      <c r="I111" s="154">
        <f>E111*H111</f>
        <v>0</v>
      </c>
      <c r="J111" s="153"/>
      <c r="K111" s="154">
        <f>E111*J111</f>
        <v>0</v>
      </c>
      <c r="O111" s="145"/>
      <c r="Z111" s="145"/>
      <c r="AA111" s="145">
        <v>12</v>
      </c>
      <c r="AB111" s="145">
        <v>0</v>
      </c>
      <c r="AC111" s="145">
        <v>93</v>
      </c>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55">
        <f>G111</f>
        <v>0</v>
      </c>
      <c r="BA111" s="145"/>
      <c r="BB111" s="145"/>
      <c r="BC111" s="145"/>
      <c r="BD111" s="145"/>
      <c r="BE111" s="145"/>
      <c r="BF111" s="145"/>
      <c r="BG111" s="145"/>
      <c r="BH111" s="145"/>
      <c r="BI111" s="145"/>
      <c r="CA111" s="145">
        <v>12</v>
      </c>
      <c r="CB111" s="145">
        <v>0</v>
      </c>
      <c r="CZ111" s="108">
        <v>4</v>
      </c>
    </row>
    <row r="112" spans="1:104" ht="12.75">
      <c r="A112" s="146">
        <v>83</v>
      </c>
      <c r="B112" s="147" t="s">
        <v>821</v>
      </c>
      <c r="C112" s="148" t="s">
        <v>815</v>
      </c>
      <c r="D112" s="149" t="s">
        <v>629</v>
      </c>
      <c r="E112" s="150">
        <v>1</v>
      </c>
      <c r="F112" s="151">
        <v>0</v>
      </c>
      <c r="G112" s="152">
        <f>E112*F112</f>
        <v>0</v>
      </c>
      <c r="H112" s="153">
        <v>0</v>
      </c>
      <c r="I112" s="154">
        <f>E112*H112</f>
        <v>0</v>
      </c>
      <c r="J112" s="153"/>
      <c r="K112" s="154">
        <f>E112*J112</f>
        <v>0</v>
      </c>
      <c r="O112" s="145"/>
      <c r="Z112" s="145"/>
      <c r="AA112" s="145">
        <v>12</v>
      </c>
      <c r="AB112" s="145">
        <v>0</v>
      </c>
      <c r="AC112" s="145">
        <v>94</v>
      </c>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55">
        <f>G112</f>
        <v>0</v>
      </c>
      <c r="BA112" s="145"/>
      <c r="BB112" s="145"/>
      <c r="BC112" s="145"/>
      <c r="BD112" s="145"/>
      <c r="BE112" s="145"/>
      <c r="BF112" s="145"/>
      <c r="BG112" s="145"/>
      <c r="BH112" s="145"/>
      <c r="BI112" s="145"/>
      <c r="CA112" s="145">
        <v>12</v>
      </c>
      <c r="CB112" s="145">
        <v>0</v>
      </c>
      <c r="CZ112" s="108">
        <v>4</v>
      </c>
    </row>
    <row r="113" spans="1:104" ht="12.75">
      <c r="A113" s="146">
        <v>84</v>
      </c>
      <c r="B113" s="147" t="s">
        <v>822</v>
      </c>
      <c r="C113" s="148" t="s">
        <v>823</v>
      </c>
      <c r="D113" s="149" t="s">
        <v>629</v>
      </c>
      <c r="E113" s="150">
        <v>1</v>
      </c>
      <c r="F113" s="151">
        <v>0</v>
      </c>
      <c r="G113" s="152">
        <f>E113*F113</f>
        <v>0</v>
      </c>
      <c r="H113" s="153">
        <v>0</v>
      </c>
      <c r="I113" s="154">
        <f>E113*H113</f>
        <v>0</v>
      </c>
      <c r="J113" s="153"/>
      <c r="K113" s="154">
        <f>E113*J113</f>
        <v>0</v>
      </c>
      <c r="O113" s="145"/>
      <c r="Z113" s="145"/>
      <c r="AA113" s="145">
        <v>12</v>
      </c>
      <c r="AB113" s="145">
        <v>0</v>
      </c>
      <c r="AC113" s="145">
        <v>95</v>
      </c>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55">
        <f>G113</f>
        <v>0</v>
      </c>
      <c r="BA113" s="145"/>
      <c r="BB113" s="145"/>
      <c r="BC113" s="145"/>
      <c r="BD113" s="145"/>
      <c r="BE113" s="145"/>
      <c r="BF113" s="145"/>
      <c r="BG113" s="145"/>
      <c r="BH113" s="145"/>
      <c r="BI113" s="145"/>
      <c r="CA113" s="145">
        <v>12</v>
      </c>
      <c r="CB113" s="145">
        <v>0</v>
      </c>
      <c r="CZ113" s="108">
        <v>4</v>
      </c>
    </row>
    <row r="114" spans="1:104" ht="12.75">
      <c r="A114" s="146">
        <v>85</v>
      </c>
      <c r="B114" s="147" t="s">
        <v>824</v>
      </c>
      <c r="C114" s="148" t="s">
        <v>825</v>
      </c>
      <c r="D114" s="149" t="s">
        <v>629</v>
      </c>
      <c r="E114" s="150">
        <v>1</v>
      </c>
      <c r="F114" s="151">
        <v>0</v>
      </c>
      <c r="G114" s="152">
        <f>E114*F114</f>
        <v>0</v>
      </c>
      <c r="H114" s="153">
        <v>0</v>
      </c>
      <c r="I114" s="154">
        <f>E114*H114</f>
        <v>0</v>
      </c>
      <c r="J114" s="153"/>
      <c r="K114" s="154">
        <f>E114*J114</f>
        <v>0</v>
      </c>
      <c r="O114" s="145"/>
      <c r="Z114" s="145"/>
      <c r="AA114" s="145">
        <v>12</v>
      </c>
      <c r="AB114" s="145">
        <v>0</v>
      </c>
      <c r="AC114" s="145">
        <v>96</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55">
        <f>G114</f>
        <v>0</v>
      </c>
      <c r="BA114" s="145"/>
      <c r="BB114" s="145"/>
      <c r="BC114" s="145"/>
      <c r="BD114" s="145"/>
      <c r="BE114" s="145"/>
      <c r="BF114" s="145"/>
      <c r="BG114" s="145"/>
      <c r="BH114" s="145"/>
      <c r="BI114" s="145"/>
      <c r="CA114" s="145">
        <v>12</v>
      </c>
      <c r="CB114" s="145">
        <v>0</v>
      </c>
      <c r="CZ114" s="108">
        <v>4</v>
      </c>
    </row>
    <row r="115" spans="1:104" ht="12.75">
      <c r="A115" s="146">
        <v>86</v>
      </c>
      <c r="B115" s="147" t="s">
        <v>826</v>
      </c>
      <c r="C115" s="148" t="s">
        <v>827</v>
      </c>
      <c r="D115" s="149" t="s">
        <v>629</v>
      </c>
      <c r="E115" s="150">
        <v>1</v>
      </c>
      <c r="F115" s="151">
        <v>0</v>
      </c>
      <c r="G115" s="152">
        <f>E115*F115</f>
        <v>0</v>
      </c>
      <c r="H115" s="153">
        <v>0</v>
      </c>
      <c r="I115" s="154">
        <f>E115*H115</f>
        <v>0</v>
      </c>
      <c r="J115" s="153"/>
      <c r="K115" s="154">
        <f>E115*J115</f>
        <v>0</v>
      </c>
      <c r="O115" s="145"/>
      <c r="Z115" s="145"/>
      <c r="AA115" s="145">
        <v>12</v>
      </c>
      <c r="AB115" s="145">
        <v>0</v>
      </c>
      <c r="AC115" s="145">
        <v>97</v>
      </c>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55">
        <f>G115</f>
        <v>0</v>
      </c>
      <c r="BA115" s="145"/>
      <c r="BB115" s="145"/>
      <c r="BC115" s="145"/>
      <c r="BD115" s="145"/>
      <c r="BE115" s="145"/>
      <c r="BF115" s="145"/>
      <c r="BG115" s="145"/>
      <c r="BH115" s="145"/>
      <c r="BI115" s="145"/>
      <c r="CA115" s="145">
        <v>12</v>
      </c>
      <c r="CB115" s="145">
        <v>0</v>
      </c>
      <c r="CZ115" s="108">
        <v>4</v>
      </c>
    </row>
    <row r="116" spans="1:104" ht="33.75">
      <c r="A116" s="146">
        <v>87</v>
      </c>
      <c r="B116" s="147" t="s">
        <v>828</v>
      </c>
      <c r="C116" s="148" t="s">
        <v>829</v>
      </c>
      <c r="D116" s="149" t="s">
        <v>624</v>
      </c>
      <c r="E116" s="150">
        <v>1</v>
      </c>
      <c r="F116" s="151">
        <v>0</v>
      </c>
      <c r="G116" s="152">
        <f>E116*F116</f>
        <v>0</v>
      </c>
      <c r="H116" s="153">
        <v>0</v>
      </c>
      <c r="I116" s="154">
        <f>E116*H116</f>
        <v>0</v>
      </c>
      <c r="J116" s="153"/>
      <c r="K116" s="154">
        <f>E116*J116</f>
        <v>0</v>
      </c>
      <c r="O116" s="145"/>
      <c r="Z116" s="145"/>
      <c r="AA116" s="145">
        <v>12</v>
      </c>
      <c r="AB116" s="145">
        <v>0</v>
      </c>
      <c r="AC116" s="145">
        <v>98</v>
      </c>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55">
        <f>G116</f>
        <v>0</v>
      </c>
      <c r="BA116" s="145"/>
      <c r="BB116" s="145"/>
      <c r="BC116" s="145"/>
      <c r="BD116" s="145"/>
      <c r="BE116" s="145"/>
      <c r="BF116" s="145"/>
      <c r="BG116" s="145"/>
      <c r="BH116" s="145"/>
      <c r="BI116" s="145"/>
      <c r="CA116" s="145">
        <v>12</v>
      </c>
      <c r="CB116" s="145">
        <v>0</v>
      </c>
      <c r="CZ116" s="108">
        <v>4</v>
      </c>
    </row>
    <row r="117" spans="1:61" ht="78.75">
      <c r="A117" s="156"/>
      <c r="B117" s="157"/>
      <c r="C117" s="158" t="s">
        <v>830</v>
      </c>
      <c r="D117" s="159"/>
      <c r="E117" s="159"/>
      <c r="F117" s="159"/>
      <c r="G117" s="160"/>
      <c r="I117" s="161"/>
      <c r="K117" s="161"/>
      <c r="L117" s="162" t="s">
        <v>830</v>
      </c>
      <c r="O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row>
    <row r="118" spans="1:104" ht="33.75">
      <c r="A118" s="146">
        <v>88</v>
      </c>
      <c r="B118" s="147" t="s">
        <v>831</v>
      </c>
      <c r="C118" s="148" t="s">
        <v>832</v>
      </c>
      <c r="D118" s="149" t="s">
        <v>624</v>
      </c>
      <c r="E118" s="150">
        <v>1</v>
      </c>
      <c r="F118" s="151">
        <v>0</v>
      </c>
      <c r="G118" s="152">
        <f>E118*F118</f>
        <v>0</v>
      </c>
      <c r="H118" s="153">
        <v>0</v>
      </c>
      <c r="I118" s="154">
        <f>E118*H118</f>
        <v>0</v>
      </c>
      <c r="J118" s="153"/>
      <c r="K118" s="154">
        <f>E118*J118</f>
        <v>0</v>
      </c>
      <c r="O118" s="145"/>
      <c r="Z118" s="145"/>
      <c r="AA118" s="145">
        <v>12</v>
      </c>
      <c r="AB118" s="145">
        <v>0</v>
      </c>
      <c r="AC118" s="145">
        <v>99</v>
      </c>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55">
        <f>G118</f>
        <v>0</v>
      </c>
      <c r="BA118" s="145"/>
      <c r="BB118" s="145"/>
      <c r="BC118" s="145"/>
      <c r="BD118" s="145"/>
      <c r="BE118" s="145"/>
      <c r="BF118" s="145"/>
      <c r="BG118" s="145"/>
      <c r="BH118" s="145"/>
      <c r="BI118" s="145"/>
      <c r="CA118" s="145">
        <v>12</v>
      </c>
      <c r="CB118" s="145">
        <v>0</v>
      </c>
      <c r="CZ118" s="108">
        <v>4</v>
      </c>
    </row>
    <row r="119" spans="1:61" ht="22.5">
      <c r="A119" s="156"/>
      <c r="B119" s="157"/>
      <c r="C119" s="158" t="s">
        <v>833</v>
      </c>
      <c r="D119" s="159"/>
      <c r="E119" s="159"/>
      <c r="F119" s="159"/>
      <c r="G119" s="160"/>
      <c r="I119" s="161"/>
      <c r="K119" s="161"/>
      <c r="L119" s="162" t="s">
        <v>833</v>
      </c>
      <c r="O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row>
    <row r="120" spans="1:104" ht="33.75">
      <c r="A120" s="146">
        <v>89</v>
      </c>
      <c r="B120" s="147" t="s">
        <v>834</v>
      </c>
      <c r="C120" s="148" t="s">
        <v>835</v>
      </c>
      <c r="D120" s="149" t="s">
        <v>624</v>
      </c>
      <c r="E120" s="150">
        <v>1</v>
      </c>
      <c r="F120" s="151">
        <v>0</v>
      </c>
      <c r="G120" s="152">
        <f>E120*F120</f>
        <v>0</v>
      </c>
      <c r="H120" s="153">
        <v>0</v>
      </c>
      <c r="I120" s="154">
        <f>E120*H120</f>
        <v>0</v>
      </c>
      <c r="J120" s="153"/>
      <c r="K120" s="154">
        <f>E120*J120</f>
        <v>0</v>
      </c>
      <c r="O120" s="145"/>
      <c r="Z120" s="145"/>
      <c r="AA120" s="145">
        <v>12</v>
      </c>
      <c r="AB120" s="145">
        <v>0</v>
      </c>
      <c r="AC120" s="145">
        <v>100</v>
      </c>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55">
        <f>G120</f>
        <v>0</v>
      </c>
      <c r="BA120" s="145"/>
      <c r="BB120" s="145"/>
      <c r="BC120" s="145"/>
      <c r="BD120" s="145"/>
      <c r="BE120" s="145"/>
      <c r="BF120" s="145"/>
      <c r="BG120" s="145"/>
      <c r="BH120" s="145"/>
      <c r="BI120" s="145"/>
      <c r="CA120" s="145">
        <v>12</v>
      </c>
      <c r="CB120" s="145">
        <v>0</v>
      </c>
      <c r="CZ120" s="108">
        <v>4</v>
      </c>
    </row>
    <row r="121" spans="1:104" ht="22.5">
      <c r="A121" s="146">
        <v>90</v>
      </c>
      <c r="B121" s="147" t="s">
        <v>836</v>
      </c>
      <c r="C121" s="148" t="s">
        <v>837</v>
      </c>
      <c r="D121" s="149" t="s">
        <v>624</v>
      </c>
      <c r="E121" s="150">
        <v>1</v>
      </c>
      <c r="F121" s="151">
        <v>0</v>
      </c>
      <c r="G121" s="152">
        <f>E121*F121</f>
        <v>0</v>
      </c>
      <c r="H121" s="153">
        <v>0</v>
      </c>
      <c r="I121" s="154">
        <f>E121*H121</f>
        <v>0</v>
      </c>
      <c r="J121" s="153"/>
      <c r="K121" s="154">
        <f>E121*J121</f>
        <v>0</v>
      </c>
      <c r="O121" s="145"/>
      <c r="Z121" s="145"/>
      <c r="AA121" s="145">
        <v>12</v>
      </c>
      <c r="AB121" s="145">
        <v>0</v>
      </c>
      <c r="AC121" s="145">
        <v>101</v>
      </c>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55">
        <f>G121</f>
        <v>0</v>
      </c>
      <c r="BA121" s="145"/>
      <c r="BB121" s="145"/>
      <c r="BC121" s="145"/>
      <c r="BD121" s="145"/>
      <c r="BE121" s="145"/>
      <c r="BF121" s="145"/>
      <c r="BG121" s="145"/>
      <c r="BH121" s="145"/>
      <c r="BI121" s="145"/>
      <c r="CA121" s="145">
        <v>12</v>
      </c>
      <c r="CB121" s="145">
        <v>0</v>
      </c>
      <c r="CZ121" s="108">
        <v>4</v>
      </c>
    </row>
    <row r="122" spans="1:104" ht="12.75">
      <c r="A122" s="146">
        <v>91</v>
      </c>
      <c r="B122" s="147" t="s">
        <v>838</v>
      </c>
      <c r="C122" s="148" t="s">
        <v>839</v>
      </c>
      <c r="D122" s="149" t="s">
        <v>624</v>
      </c>
      <c r="E122" s="150">
        <v>1</v>
      </c>
      <c r="F122" s="151">
        <v>0</v>
      </c>
      <c r="G122" s="152">
        <f>E122*F122</f>
        <v>0</v>
      </c>
      <c r="H122" s="153">
        <v>0</v>
      </c>
      <c r="I122" s="154">
        <f>E122*H122</f>
        <v>0</v>
      </c>
      <c r="J122" s="153"/>
      <c r="K122" s="154">
        <f>E122*J122</f>
        <v>0</v>
      </c>
      <c r="O122" s="145"/>
      <c r="Z122" s="145"/>
      <c r="AA122" s="145">
        <v>12</v>
      </c>
      <c r="AB122" s="145">
        <v>0</v>
      </c>
      <c r="AC122" s="145">
        <v>102</v>
      </c>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55">
        <f>G122</f>
        <v>0</v>
      </c>
      <c r="BA122" s="145"/>
      <c r="BB122" s="145"/>
      <c r="BC122" s="145"/>
      <c r="BD122" s="145"/>
      <c r="BE122" s="145"/>
      <c r="BF122" s="145"/>
      <c r="BG122" s="145"/>
      <c r="BH122" s="145"/>
      <c r="BI122" s="145"/>
      <c r="CA122" s="145">
        <v>12</v>
      </c>
      <c r="CB122" s="145">
        <v>0</v>
      </c>
      <c r="CZ122" s="108">
        <v>4</v>
      </c>
    </row>
    <row r="123" spans="1:104" ht="12.75">
      <c r="A123" s="146">
        <v>92</v>
      </c>
      <c r="B123" s="147" t="s">
        <v>840</v>
      </c>
      <c r="C123" s="148" t="s">
        <v>841</v>
      </c>
      <c r="D123" s="149" t="s">
        <v>629</v>
      </c>
      <c r="E123" s="150">
        <v>1</v>
      </c>
      <c r="F123" s="151">
        <v>0</v>
      </c>
      <c r="G123" s="152">
        <f>E123*F123</f>
        <v>0</v>
      </c>
      <c r="H123" s="153">
        <v>0</v>
      </c>
      <c r="I123" s="154">
        <f>E123*H123</f>
        <v>0</v>
      </c>
      <c r="J123" s="153"/>
      <c r="K123" s="154">
        <f>E123*J123</f>
        <v>0</v>
      </c>
      <c r="O123" s="145"/>
      <c r="Z123" s="145"/>
      <c r="AA123" s="145">
        <v>12</v>
      </c>
      <c r="AB123" s="145">
        <v>0</v>
      </c>
      <c r="AC123" s="145">
        <v>103</v>
      </c>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55">
        <f>G123</f>
        <v>0</v>
      </c>
      <c r="BA123" s="145"/>
      <c r="BB123" s="145"/>
      <c r="BC123" s="145"/>
      <c r="BD123" s="145"/>
      <c r="BE123" s="145"/>
      <c r="BF123" s="145"/>
      <c r="BG123" s="145"/>
      <c r="BH123" s="145"/>
      <c r="BI123" s="145"/>
      <c r="CA123" s="145">
        <v>12</v>
      </c>
      <c r="CB123" s="145">
        <v>0</v>
      </c>
      <c r="CZ123" s="108">
        <v>4</v>
      </c>
    </row>
    <row r="124" spans="1:104" ht="12.75">
      <c r="A124" s="146">
        <v>93</v>
      </c>
      <c r="B124" s="147" t="s">
        <v>842</v>
      </c>
      <c r="C124" s="148" t="s">
        <v>843</v>
      </c>
      <c r="D124" s="149" t="s">
        <v>629</v>
      </c>
      <c r="E124" s="150">
        <v>1</v>
      </c>
      <c r="F124" s="151">
        <v>0</v>
      </c>
      <c r="G124" s="152">
        <f>E124*F124</f>
        <v>0</v>
      </c>
      <c r="H124" s="153">
        <v>0</v>
      </c>
      <c r="I124" s="154">
        <f>E124*H124</f>
        <v>0</v>
      </c>
      <c r="J124" s="153"/>
      <c r="K124" s="154">
        <f>E124*J124</f>
        <v>0</v>
      </c>
      <c r="O124" s="145"/>
      <c r="Z124" s="145"/>
      <c r="AA124" s="145">
        <v>12</v>
      </c>
      <c r="AB124" s="145">
        <v>0</v>
      </c>
      <c r="AC124" s="145">
        <v>104</v>
      </c>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55">
        <f>G124</f>
        <v>0</v>
      </c>
      <c r="BA124" s="145"/>
      <c r="BB124" s="145"/>
      <c r="BC124" s="145"/>
      <c r="BD124" s="145"/>
      <c r="BE124" s="145"/>
      <c r="BF124" s="145"/>
      <c r="BG124" s="145"/>
      <c r="BH124" s="145"/>
      <c r="BI124" s="145"/>
      <c r="CA124" s="145">
        <v>12</v>
      </c>
      <c r="CB124" s="145">
        <v>0</v>
      </c>
      <c r="CZ124" s="108">
        <v>4</v>
      </c>
    </row>
    <row r="125" spans="1:104" ht="12.75">
      <c r="A125" s="146">
        <v>94</v>
      </c>
      <c r="B125" s="147" t="s">
        <v>844</v>
      </c>
      <c r="C125" s="148" t="s">
        <v>845</v>
      </c>
      <c r="D125" s="149" t="s">
        <v>629</v>
      </c>
      <c r="E125" s="150">
        <v>1</v>
      </c>
      <c r="F125" s="151">
        <v>0</v>
      </c>
      <c r="G125" s="152">
        <f>E125*F125</f>
        <v>0</v>
      </c>
      <c r="H125" s="153">
        <v>0</v>
      </c>
      <c r="I125" s="154">
        <f>E125*H125</f>
        <v>0</v>
      </c>
      <c r="J125" s="153"/>
      <c r="K125" s="154">
        <f>E125*J125</f>
        <v>0</v>
      </c>
      <c r="O125" s="145"/>
      <c r="Z125" s="145"/>
      <c r="AA125" s="145">
        <v>12</v>
      </c>
      <c r="AB125" s="145">
        <v>0</v>
      </c>
      <c r="AC125" s="145">
        <v>105</v>
      </c>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55">
        <f>G125</f>
        <v>0</v>
      </c>
      <c r="BA125" s="145"/>
      <c r="BB125" s="145"/>
      <c r="BC125" s="145"/>
      <c r="BD125" s="145"/>
      <c r="BE125" s="145"/>
      <c r="BF125" s="145"/>
      <c r="BG125" s="145"/>
      <c r="BH125" s="145"/>
      <c r="BI125" s="145"/>
      <c r="CA125" s="145">
        <v>12</v>
      </c>
      <c r="CB125" s="145">
        <v>0</v>
      </c>
      <c r="CZ125" s="108">
        <v>4</v>
      </c>
    </row>
    <row r="126" spans="1:104" ht="12.75">
      <c r="A126" s="146">
        <v>95</v>
      </c>
      <c r="B126" s="147" t="s">
        <v>846</v>
      </c>
      <c r="C126" s="148" t="s">
        <v>847</v>
      </c>
      <c r="D126" s="149" t="s">
        <v>629</v>
      </c>
      <c r="E126" s="150">
        <v>1</v>
      </c>
      <c r="F126" s="151">
        <v>0</v>
      </c>
      <c r="G126" s="152">
        <f>E126*F126</f>
        <v>0</v>
      </c>
      <c r="H126" s="153">
        <v>0</v>
      </c>
      <c r="I126" s="154">
        <f>E126*H126</f>
        <v>0</v>
      </c>
      <c r="J126" s="153"/>
      <c r="K126" s="154">
        <f>E126*J126</f>
        <v>0</v>
      </c>
      <c r="O126" s="145"/>
      <c r="Z126" s="145"/>
      <c r="AA126" s="145">
        <v>12</v>
      </c>
      <c r="AB126" s="145">
        <v>0</v>
      </c>
      <c r="AC126" s="145">
        <v>106</v>
      </c>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55">
        <f>G126</f>
        <v>0</v>
      </c>
      <c r="BA126" s="145"/>
      <c r="BB126" s="145"/>
      <c r="BC126" s="145"/>
      <c r="BD126" s="145"/>
      <c r="BE126" s="145"/>
      <c r="BF126" s="145"/>
      <c r="BG126" s="145"/>
      <c r="BH126" s="145"/>
      <c r="BI126" s="145"/>
      <c r="CA126" s="145">
        <v>12</v>
      </c>
      <c r="CB126" s="145">
        <v>0</v>
      </c>
      <c r="CZ126" s="108">
        <v>4</v>
      </c>
    </row>
    <row r="127" spans="1:104" ht="12.75">
      <c r="A127" s="146">
        <v>96</v>
      </c>
      <c r="B127" s="147" t="s">
        <v>848</v>
      </c>
      <c r="C127" s="148" t="s">
        <v>847</v>
      </c>
      <c r="D127" s="149" t="s">
        <v>629</v>
      </c>
      <c r="E127" s="150">
        <v>1</v>
      </c>
      <c r="F127" s="151">
        <v>0</v>
      </c>
      <c r="G127" s="152">
        <f>E127*F127</f>
        <v>0</v>
      </c>
      <c r="H127" s="153">
        <v>0</v>
      </c>
      <c r="I127" s="154">
        <f>E127*H127</f>
        <v>0</v>
      </c>
      <c r="J127" s="153"/>
      <c r="K127" s="154">
        <f>E127*J127</f>
        <v>0</v>
      </c>
      <c r="O127" s="145"/>
      <c r="Z127" s="145"/>
      <c r="AA127" s="145">
        <v>12</v>
      </c>
      <c r="AB127" s="145">
        <v>0</v>
      </c>
      <c r="AC127" s="145">
        <v>107</v>
      </c>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55">
        <f>G127</f>
        <v>0</v>
      </c>
      <c r="BA127" s="145"/>
      <c r="BB127" s="145"/>
      <c r="BC127" s="145"/>
      <c r="BD127" s="145"/>
      <c r="BE127" s="145"/>
      <c r="BF127" s="145"/>
      <c r="BG127" s="145"/>
      <c r="BH127" s="145"/>
      <c r="BI127" s="145"/>
      <c r="CA127" s="145">
        <v>12</v>
      </c>
      <c r="CB127" s="145">
        <v>0</v>
      </c>
      <c r="CZ127" s="108">
        <v>4</v>
      </c>
    </row>
    <row r="128" spans="1:104" ht="12.75">
      <c r="A128" s="146">
        <v>97</v>
      </c>
      <c r="B128" s="147" t="s">
        <v>849</v>
      </c>
      <c r="C128" s="148" t="s">
        <v>850</v>
      </c>
      <c r="D128" s="149" t="s">
        <v>629</v>
      </c>
      <c r="E128" s="150">
        <v>1</v>
      </c>
      <c r="F128" s="151">
        <v>0</v>
      </c>
      <c r="G128" s="152">
        <f>E128*F128</f>
        <v>0</v>
      </c>
      <c r="H128" s="153">
        <v>0</v>
      </c>
      <c r="I128" s="154">
        <f>E128*H128</f>
        <v>0</v>
      </c>
      <c r="J128" s="153"/>
      <c r="K128" s="154">
        <f>E128*J128</f>
        <v>0</v>
      </c>
      <c r="O128" s="145"/>
      <c r="Z128" s="145"/>
      <c r="AA128" s="145">
        <v>12</v>
      </c>
      <c r="AB128" s="145">
        <v>0</v>
      </c>
      <c r="AC128" s="145">
        <v>108</v>
      </c>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55">
        <f>G128</f>
        <v>0</v>
      </c>
      <c r="BA128" s="145"/>
      <c r="BB128" s="145"/>
      <c r="BC128" s="145"/>
      <c r="BD128" s="145"/>
      <c r="BE128" s="145"/>
      <c r="BF128" s="145"/>
      <c r="BG128" s="145"/>
      <c r="BH128" s="145"/>
      <c r="BI128" s="145"/>
      <c r="CA128" s="145">
        <v>12</v>
      </c>
      <c r="CB128" s="145">
        <v>0</v>
      </c>
      <c r="CZ128" s="108">
        <v>4</v>
      </c>
    </row>
    <row r="129" spans="1:104" ht="33.75">
      <c r="A129" s="146">
        <v>98</v>
      </c>
      <c r="B129" s="147" t="s">
        <v>851</v>
      </c>
      <c r="C129" s="148" t="s">
        <v>852</v>
      </c>
      <c r="D129" s="149" t="s">
        <v>624</v>
      </c>
      <c r="E129" s="150">
        <v>1</v>
      </c>
      <c r="F129" s="151">
        <v>0</v>
      </c>
      <c r="G129" s="152">
        <f>E129*F129</f>
        <v>0</v>
      </c>
      <c r="H129" s="153">
        <v>0</v>
      </c>
      <c r="I129" s="154">
        <f>E129*H129</f>
        <v>0</v>
      </c>
      <c r="J129" s="153"/>
      <c r="K129" s="154">
        <f>E129*J129</f>
        <v>0</v>
      </c>
      <c r="O129" s="145"/>
      <c r="Z129" s="145"/>
      <c r="AA129" s="145">
        <v>12</v>
      </c>
      <c r="AB129" s="145">
        <v>0</v>
      </c>
      <c r="AC129" s="145">
        <v>109</v>
      </c>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55">
        <f>G129</f>
        <v>0</v>
      </c>
      <c r="BA129" s="145"/>
      <c r="BB129" s="145"/>
      <c r="BC129" s="145"/>
      <c r="BD129" s="145"/>
      <c r="BE129" s="145"/>
      <c r="BF129" s="145"/>
      <c r="BG129" s="145"/>
      <c r="BH129" s="145"/>
      <c r="BI129" s="145"/>
      <c r="CA129" s="145">
        <v>12</v>
      </c>
      <c r="CB129" s="145">
        <v>0</v>
      </c>
      <c r="CZ129" s="108">
        <v>4</v>
      </c>
    </row>
    <row r="130" spans="1:61" ht="22.5">
      <c r="A130" s="156"/>
      <c r="B130" s="157"/>
      <c r="C130" s="158" t="s">
        <v>853</v>
      </c>
      <c r="D130" s="159"/>
      <c r="E130" s="159"/>
      <c r="F130" s="159"/>
      <c r="G130" s="160"/>
      <c r="I130" s="161"/>
      <c r="K130" s="161"/>
      <c r="L130" s="162" t="s">
        <v>853</v>
      </c>
      <c r="O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row>
    <row r="131" spans="1:61" ht="12.75">
      <c r="A131" s="171" t="s">
        <v>51</v>
      </c>
      <c r="B131" s="172" t="s">
        <v>656</v>
      </c>
      <c r="C131" s="173" t="s">
        <v>657</v>
      </c>
      <c r="D131" s="174"/>
      <c r="E131" s="175"/>
      <c r="F131" s="175"/>
      <c r="G131" s="176">
        <f>SUM(G7:G130)</f>
        <v>0</v>
      </c>
      <c r="H131" s="177"/>
      <c r="I131" s="176">
        <f>SUM(I7:I130)</f>
        <v>0</v>
      </c>
      <c r="J131" s="178"/>
      <c r="K131" s="176">
        <f>SUM(K7:K130)</f>
        <v>0</v>
      </c>
      <c r="O131" s="145"/>
      <c r="X131" s="179">
        <f>K131</f>
        <v>0</v>
      </c>
      <c r="Y131" s="179">
        <f>I131</f>
        <v>0</v>
      </c>
      <c r="Z131" s="155">
        <f>G131</f>
        <v>0</v>
      </c>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80"/>
      <c r="BB131" s="180"/>
      <c r="BC131" s="180"/>
      <c r="BD131" s="180"/>
      <c r="BE131" s="180"/>
      <c r="BF131" s="180"/>
      <c r="BG131" s="145"/>
      <c r="BH131" s="145"/>
      <c r="BI131" s="145"/>
    </row>
    <row r="132" spans="1:58" ht="12.75">
      <c r="A132" s="181" t="s">
        <v>31</v>
      </c>
      <c r="B132" s="182" t="s">
        <v>52</v>
      </c>
      <c r="C132" s="183"/>
      <c r="D132" s="184"/>
      <c r="E132" s="185"/>
      <c r="F132" s="185"/>
      <c r="G132" s="186">
        <f>SUM(Z7:Z132)</f>
        <v>0</v>
      </c>
      <c r="H132" s="187"/>
      <c r="I132" s="186">
        <f>SUM(Y7:Y132)</f>
        <v>0</v>
      </c>
      <c r="J132" s="187"/>
      <c r="K132" s="186">
        <f>SUM(X7:X132)</f>
        <v>0</v>
      </c>
      <c r="O132" s="145"/>
      <c r="BA132" s="188"/>
      <c r="BB132" s="188"/>
      <c r="BC132" s="188"/>
      <c r="BD132" s="188"/>
      <c r="BE132" s="188"/>
      <c r="BF132" s="188"/>
    </row>
    <row r="133" ht="12.75">
      <c r="E133" s="108"/>
    </row>
    <row r="134" spans="1:5" ht="12.75">
      <c r="A134" s="189" t="s">
        <v>33</v>
      </c>
      <c r="E134" s="108"/>
    </row>
    <row r="135" spans="1:7" ht="117.75" customHeight="1">
      <c r="A135" s="190"/>
      <c r="B135" s="191"/>
      <c r="C135" s="191"/>
      <c r="D135" s="191"/>
      <c r="E135" s="191"/>
      <c r="F135" s="191"/>
      <c r="G135" s="192"/>
    </row>
    <row r="136" ht="12.75">
      <c r="E136" s="108"/>
    </row>
    <row r="137" ht="12.75">
      <c r="E137" s="108"/>
    </row>
    <row r="138" ht="12.75">
      <c r="E138" s="108"/>
    </row>
    <row r="139" ht="12.75">
      <c r="E139" s="108"/>
    </row>
    <row r="140" ht="12.75">
      <c r="E140" s="108"/>
    </row>
    <row r="141" ht="12.75">
      <c r="E141" s="108"/>
    </row>
    <row r="142" ht="12.75">
      <c r="E142" s="108"/>
    </row>
    <row r="143" ht="12.75">
      <c r="E143" s="108"/>
    </row>
    <row r="144" ht="12.75">
      <c r="E144" s="108"/>
    </row>
    <row r="145" ht="12.75">
      <c r="E145" s="108"/>
    </row>
    <row r="146" ht="12.75">
      <c r="E146" s="108"/>
    </row>
    <row r="147" ht="12.75">
      <c r="E147" s="108"/>
    </row>
    <row r="148" ht="12.75">
      <c r="E148" s="108"/>
    </row>
    <row r="149" ht="12.75">
      <c r="E149" s="108"/>
    </row>
    <row r="150" ht="12.75">
      <c r="E150" s="108"/>
    </row>
    <row r="151" ht="12.75">
      <c r="E151" s="108"/>
    </row>
    <row r="152" ht="12.75">
      <c r="E152" s="108"/>
    </row>
    <row r="153" ht="12.75">
      <c r="E153" s="108"/>
    </row>
    <row r="154" ht="12.75">
      <c r="E154" s="108"/>
    </row>
    <row r="155" ht="12.75">
      <c r="E155" s="108"/>
    </row>
    <row r="156" spans="1:7" ht="12.75">
      <c r="A156" s="169"/>
      <c r="B156" s="169"/>
      <c r="C156" s="169"/>
      <c r="D156" s="169"/>
      <c r="E156" s="169"/>
      <c r="F156" s="169"/>
      <c r="G156" s="169"/>
    </row>
    <row r="157" spans="1:7" ht="12.75">
      <c r="A157" s="169"/>
      <c r="B157" s="169"/>
      <c r="C157" s="169"/>
      <c r="D157" s="169"/>
      <c r="E157" s="169"/>
      <c r="F157" s="169"/>
      <c r="G157" s="169"/>
    </row>
    <row r="158" spans="1:7" ht="12.75">
      <c r="A158" s="169"/>
      <c r="B158" s="169"/>
      <c r="C158" s="169"/>
      <c r="D158" s="169"/>
      <c r="E158" s="169"/>
      <c r="F158" s="169"/>
      <c r="G158" s="169"/>
    </row>
    <row r="159" spans="1:7" ht="12.75">
      <c r="A159" s="169"/>
      <c r="B159" s="169"/>
      <c r="C159" s="169"/>
      <c r="D159" s="169"/>
      <c r="E159" s="169"/>
      <c r="F159" s="169"/>
      <c r="G159" s="169"/>
    </row>
    <row r="160" ht="12.75">
      <c r="E160" s="108"/>
    </row>
    <row r="161" ht="12.75">
      <c r="E161" s="108"/>
    </row>
    <row r="162" ht="12.75">
      <c r="E162" s="108"/>
    </row>
    <row r="163" ht="12.75">
      <c r="E163" s="108"/>
    </row>
    <row r="164" ht="12.75">
      <c r="E164" s="108"/>
    </row>
    <row r="165" ht="12.75">
      <c r="E165" s="108"/>
    </row>
    <row r="166" ht="12.75">
      <c r="E166" s="108"/>
    </row>
    <row r="167" ht="12.75">
      <c r="E167" s="108"/>
    </row>
    <row r="168" ht="12.75">
      <c r="E168" s="108"/>
    </row>
    <row r="169" ht="12.75">
      <c r="E169" s="108"/>
    </row>
    <row r="170" ht="12.75">
      <c r="E170" s="108"/>
    </row>
    <row r="171" ht="12.75">
      <c r="E171" s="108"/>
    </row>
    <row r="172" ht="12.75">
      <c r="E172" s="108"/>
    </row>
    <row r="173" ht="12.75">
      <c r="E173" s="108"/>
    </row>
    <row r="174" ht="12.75">
      <c r="E174" s="108"/>
    </row>
    <row r="175" ht="12.75">
      <c r="E175" s="108"/>
    </row>
    <row r="176" ht="12.75">
      <c r="E176" s="108"/>
    </row>
    <row r="177" ht="12.75">
      <c r="E177" s="108"/>
    </row>
    <row r="178" ht="12.75">
      <c r="E178" s="108"/>
    </row>
    <row r="179" ht="12.75">
      <c r="E179" s="108"/>
    </row>
    <row r="180" ht="12.75">
      <c r="E180" s="108"/>
    </row>
    <row r="181" ht="12.75">
      <c r="E181" s="108"/>
    </row>
    <row r="182" ht="12.75">
      <c r="E182" s="108"/>
    </row>
    <row r="183" ht="12.75">
      <c r="E183" s="108"/>
    </row>
    <row r="184" ht="12.75">
      <c r="E184" s="108"/>
    </row>
    <row r="185" ht="12.75">
      <c r="E185" s="108"/>
    </row>
    <row r="186" ht="12.75">
      <c r="E186" s="108"/>
    </row>
    <row r="187" ht="12.75">
      <c r="E187" s="108"/>
    </row>
    <row r="188" ht="12.75">
      <c r="E188" s="108"/>
    </row>
    <row r="189" ht="12.75">
      <c r="E189" s="108"/>
    </row>
    <row r="190" ht="12.75">
      <c r="E190" s="108"/>
    </row>
    <row r="191" spans="1:2" ht="12.75">
      <c r="A191" s="193"/>
      <c r="B191" s="193"/>
    </row>
    <row r="192" spans="1:7" ht="12.75">
      <c r="A192" s="169"/>
      <c r="B192" s="169"/>
      <c r="C192" s="194"/>
      <c r="D192" s="194"/>
      <c r="E192" s="195"/>
      <c r="F192" s="194"/>
      <c r="G192" s="196"/>
    </row>
    <row r="193" spans="1:7" ht="12.75">
      <c r="A193" s="197"/>
      <c r="B193" s="197"/>
      <c r="C193" s="169"/>
      <c r="D193" s="169"/>
      <c r="E193" s="198"/>
      <c r="F193" s="169"/>
      <c r="G193" s="169"/>
    </row>
    <row r="194" spans="1:7" ht="12.75">
      <c r="A194" s="169"/>
      <c r="B194" s="169"/>
      <c r="C194" s="169"/>
      <c r="D194" s="169"/>
      <c r="E194" s="198"/>
      <c r="F194" s="169"/>
      <c r="G194" s="169"/>
    </row>
    <row r="195" spans="1:7" ht="12.75">
      <c r="A195" s="169"/>
      <c r="B195" s="169"/>
      <c r="C195" s="169"/>
      <c r="D195" s="169"/>
      <c r="E195" s="198"/>
      <c r="F195" s="169"/>
      <c r="G195" s="169"/>
    </row>
    <row r="196" spans="1:7" ht="12.75">
      <c r="A196" s="169"/>
      <c r="B196" s="169"/>
      <c r="C196" s="169"/>
      <c r="D196" s="169"/>
      <c r="E196" s="198"/>
      <c r="F196" s="169"/>
      <c r="G196" s="169"/>
    </row>
    <row r="197" spans="1:7" ht="12.75">
      <c r="A197" s="169"/>
      <c r="B197" s="169"/>
      <c r="C197" s="169"/>
      <c r="D197" s="169"/>
      <c r="E197" s="198"/>
      <c r="F197" s="169"/>
      <c r="G197" s="169"/>
    </row>
    <row r="198" spans="1:7" ht="12.75">
      <c r="A198" s="169"/>
      <c r="B198" s="169"/>
      <c r="C198" s="169"/>
      <c r="D198" s="169"/>
      <c r="E198" s="198"/>
      <c r="F198" s="169"/>
      <c r="G198" s="169"/>
    </row>
    <row r="199" spans="1:7" ht="12.75">
      <c r="A199" s="169"/>
      <c r="B199" s="169"/>
      <c r="C199" s="169"/>
      <c r="D199" s="169"/>
      <c r="E199" s="198"/>
      <c r="F199" s="169"/>
      <c r="G199" s="169"/>
    </row>
    <row r="200" spans="1:7" ht="12.75">
      <c r="A200" s="169"/>
      <c r="B200" s="169"/>
      <c r="C200" s="169"/>
      <c r="D200" s="169"/>
      <c r="E200" s="198"/>
      <c r="F200" s="169"/>
      <c r="G200" s="169"/>
    </row>
    <row r="201" spans="1:7" ht="12.75">
      <c r="A201" s="169"/>
      <c r="B201" s="169"/>
      <c r="C201" s="169"/>
      <c r="D201" s="169"/>
      <c r="E201" s="198"/>
      <c r="F201" s="169"/>
      <c r="G201" s="169"/>
    </row>
    <row r="202" spans="1:7" ht="12.75">
      <c r="A202" s="169"/>
      <c r="B202" s="169"/>
      <c r="C202" s="169"/>
      <c r="D202" s="169"/>
      <c r="E202" s="198"/>
      <c r="F202" s="169"/>
      <c r="G202" s="169"/>
    </row>
    <row r="203" spans="1:7" ht="12.75">
      <c r="A203" s="169"/>
      <c r="B203" s="169"/>
      <c r="C203" s="169"/>
      <c r="D203" s="169"/>
      <c r="E203" s="198"/>
      <c r="F203" s="169"/>
      <c r="G203" s="169"/>
    </row>
    <row r="204" spans="1:7" ht="12.75">
      <c r="A204" s="169"/>
      <c r="B204" s="169"/>
      <c r="C204" s="169"/>
      <c r="D204" s="169"/>
      <c r="E204" s="198"/>
      <c r="F204" s="169"/>
      <c r="G204" s="169"/>
    </row>
    <row r="205" spans="1:7" ht="12.75">
      <c r="A205" s="169"/>
      <c r="B205" s="169"/>
      <c r="C205" s="169"/>
      <c r="D205" s="169"/>
      <c r="E205" s="198"/>
      <c r="F205" s="169"/>
      <c r="G205" s="169"/>
    </row>
  </sheetData>
  <sheetProtection algorithmName="SHA-512" hashValue="iKwQWVHx3mu2Wv8bnAUJkvaKK1Mv+Q6kukWgOHc49XfGKFn4l5sk6DVfCwepW9llr8SsQaBHR7i3GI6gY1/WMA==" saltValue="7LuvEJ/2pgO87swzpuSsAA==" spinCount="100000" sheet="1"/>
  <mergeCells count="27">
    <mergeCell ref="C130:G130"/>
    <mergeCell ref="C91:G91"/>
    <mergeCell ref="C95:G95"/>
    <mergeCell ref="C97:G97"/>
    <mergeCell ref="C99:G99"/>
    <mergeCell ref="C117:G117"/>
    <mergeCell ref="C119:G119"/>
    <mergeCell ref="C70:G70"/>
    <mergeCell ref="C72:G72"/>
    <mergeCell ref="C73:G73"/>
    <mergeCell ref="C75:G75"/>
    <mergeCell ref="C82:G82"/>
    <mergeCell ref="C84:G84"/>
    <mergeCell ref="C58:G58"/>
    <mergeCell ref="C60:G60"/>
    <mergeCell ref="C62:G62"/>
    <mergeCell ref="C64:G64"/>
    <mergeCell ref="C66:G66"/>
    <mergeCell ref="C68:G68"/>
    <mergeCell ref="A1:G1"/>
    <mergeCell ref="A135:G135"/>
    <mergeCell ref="C46:G46"/>
    <mergeCell ref="C48:G48"/>
    <mergeCell ref="C50:G50"/>
    <mergeCell ref="C52:G52"/>
    <mergeCell ref="C54:G54"/>
    <mergeCell ref="C56:G56"/>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85"/>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856</v>
      </c>
      <c r="E3" s="116"/>
      <c r="F3" s="117"/>
      <c r="G3" s="118"/>
    </row>
    <row r="4" spans="1:7" ht="13.5" customHeight="1" thickBot="1">
      <c r="A4" s="119" t="s">
        <v>36</v>
      </c>
      <c r="B4" s="120"/>
      <c r="C4" s="121"/>
      <c r="D4" s="122" t="s">
        <v>865</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656</v>
      </c>
      <c r="C7" s="137" t="s">
        <v>858</v>
      </c>
      <c r="D7" s="138"/>
      <c r="E7" s="139"/>
      <c r="F7" s="139"/>
      <c r="G7" s="140"/>
      <c r="H7" s="141"/>
      <c r="I7" s="142"/>
      <c r="J7" s="143"/>
      <c r="K7" s="144"/>
      <c r="O7" s="145"/>
    </row>
    <row r="8" spans="1:104" ht="12.75">
      <c r="A8" s="146">
        <v>1</v>
      </c>
      <c r="B8" s="147" t="s">
        <v>859</v>
      </c>
      <c r="C8" s="148" t="s">
        <v>860</v>
      </c>
      <c r="D8" s="149" t="s">
        <v>281</v>
      </c>
      <c r="E8" s="150">
        <v>70</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104" ht="12.75">
      <c r="A9" s="146">
        <v>2</v>
      </c>
      <c r="B9" s="147" t="s">
        <v>861</v>
      </c>
      <c r="C9" s="148" t="s">
        <v>862</v>
      </c>
      <c r="D9" s="149" t="s">
        <v>281</v>
      </c>
      <c r="E9" s="150">
        <v>60</v>
      </c>
      <c r="F9" s="151">
        <v>0</v>
      </c>
      <c r="G9" s="152">
        <f>E9*F9</f>
        <v>0</v>
      </c>
      <c r="H9" s="153">
        <v>0</v>
      </c>
      <c r="I9" s="154">
        <f>E9*H9</f>
        <v>0</v>
      </c>
      <c r="J9" s="153"/>
      <c r="K9" s="154">
        <f>E9*J9</f>
        <v>0</v>
      </c>
      <c r="O9" s="145"/>
      <c r="Z9" s="145"/>
      <c r="AA9" s="145">
        <v>12</v>
      </c>
      <c r="AB9" s="145">
        <v>0</v>
      </c>
      <c r="AC9" s="145">
        <v>2</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104" ht="22.5">
      <c r="A10" s="146">
        <v>3</v>
      </c>
      <c r="B10" s="147" t="s">
        <v>863</v>
      </c>
      <c r="C10" s="148" t="s">
        <v>864</v>
      </c>
      <c r="D10" s="149" t="s">
        <v>629</v>
      </c>
      <c r="E10" s="150">
        <v>20</v>
      </c>
      <c r="F10" s="151">
        <v>0</v>
      </c>
      <c r="G10" s="152">
        <f>E10*F10</f>
        <v>0</v>
      </c>
      <c r="H10" s="153">
        <v>0</v>
      </c>
      <c r="I10" s="154">
        <f>E10*H10</f>
        <v>0</v>
      </c>
      <c r="J10" s="153"/>
      <c r="K10" s="154">
        <f>E10*J10</f>
        <v>0</v>
      </c>
      <c r="O10" s="145"/>
      <c r="Z10" s="145"/>
      <c r="AA10" s="145">
        <v>12</v>
      </c>
      <c r="AB10" s="145">
        <v>0</v>
      </c>
      <c r="AC10" s="145">
        <v>3</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61" ht="12.75">
      <c r="A11" s="171" t="s">
        <v>51</v>
      </c>
      <c r="B11" s="172" t="s">
        <v>656</v>
      </c>
      <c r="C11" s="173" t="s">
        <v>858</v>
      </c>
      <c r="D11" s="174"/>
      <c r="E11" s="175"/>
      <c r="F11" s="175"/>
      <c r="G11" s="176">
        <f>SUM(G7:G10)</f>
        <v>0</v>
      </c>
      <c r="H11" s="177"/>
      <c r="I11" s="176">
        <f>SUM(I7:I10)</f>
        <v>0</v>
      </c>
      <c r="J11" s="178"/>
      <c r="K11" s="176">
        <f>SUM(K7:K10)</f>
        <v>0</v>
      </c>
      <c r="O11" s="145"/>
      <c r="X11" s="179">
        <f>K11</f>
        <v>0</v>
      </c>
      <c r="Y11" s="179">
        <f>I11</f>
        <v>0</v>
      </c>
      <c r="Z11" s="155">
        <f>G11</f>
        <v>0</v>
      </c>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80"/>
      <c r="BB11" s="180"/>
      <c r="BC11" s="180"/>
      <c r="BD11" s="180"/>
      <c r="BE11" s="180"/>
      <c r="BF11" s="180"/>
      <c r="BG11" s="145"/>
      <c r="BH11" s="145"/>
      <c r="BI11" s="145"/>
    </row>
    <row r="12" spans="1:58" ht="12.75">
      <c r="A12" s="181" t="s">
        <v>31</v>
      </c>
      <c r="B12" s="182" t="s">
        <v>52</v>
      </c>
      <c r="C12" s="183"/>
      <c r="D12" s="184"/>
      <c r="E12" s="185"/>
      <c r="F12" s="185"/>
      <c r="G12" s="186">
        <f>SUM(Z7:Z12)</f>
        <v>0</v>
      </c>
      <c r="H12" s="187"/>
      <c r="I12" s="186">
        <f>SUM(Y7:Y12)</f>
        <v>0</v>
      </c>
      <c r="J12" s="187"/>
      <c r="K12" s="186">
        <f>SUM(X7:X12)</f>
        <v>0</v>
      </c>
      <c r="O12" s="145"/>
      <c r="BA12" s="188"/>
      <c r="BB12" s="188"/>
      <c r="BC12" s="188"/>
      <c r="BD12" s="188"/>
      <c r="BE12" s="188"/>
      <c r="BF12" s="188"/>
    </row>
    <row r="13" ht="12.75">
      <c r="E13" s="108"/>
    </row>
    <row r="14" spans="1:5" ht="12.75">
      <c r="A14" s="189" t="s">
        <v>33</v>
      </c>
      <c r="E14" s="108"/>
    </row>
    <row r="15" spans="1:7" ht="117.75" customHeight="1">
      <c r="A15" s="190"/>
      <c r="B15" s="191"/>
      <c r="C15" s="191"/>
      <c r="D15" s="191"/>
      <c r="E15" s="191"/>
      <c r="F15" s="191"/>
      <c r="G15" s="192"/>
    </row>
    <row r="16" ht="12.75">
      <c r="E16" s="108"/>
    </row>
    <row r="17" ht="12.75">
      <c r="E17" s="108"/>
    </row>
    <row r="18" ht="12.75">
      <c r="E18" s="108"/>
    </row>
    <row r="19" ht="12.75">
      <c r="E19" s="108"/>
    </row>
    <row r="20" ht="12.75">
      <c r="E20" s="108"/>
    </row>
    <row r="21" ht="12.75">
      <c r="E21" s="108"/>
    </row>
    <row r="22" ht="12.75">
      <c r="E22" s="108"/>
    </row>
    <row r="23" ht="12.75">
      <c r="E23" s="108"/>
    </row>
    <row r="24" ht="12.75">
      <c r="E24" s="108"/>
    </row>
    <row r="25" ht="12.75">
      <c r="E25" s="108"/>
    </row>
    <row r="26" ht="12.75">
      <c r="E26" s="108"/>
    </row>
    <row r="27" ht="12.75">
      <c r="E27" s="108"/>
    </row>
    <row r="28" ht="12.75">
      <c r="E28" s="108"/>
    </row>
    <row r="29" ht="12.75">
      <c r="E29" s="108"/>
    </row>
    <row r="30" ht="12.75">
      <c r="E30" s="108"/>
    </row>
    <row r="31" ht="12.75">
      <c r="E31" s="108"/>
    </row>
    <row r="32" ht="12.75">
      <c r="E32" s="108"/>
    </row>
    <row r="33" ht="12.75">
      <c r="E33" s="108"/>
    </row>
    <row r="34" ht="12.75">
      <c r="E34" s="108"/>
    </row>
    <row r="35" ht="12.75">
      <c r="E35" s="108"/>
    </row>
    <row r="36" spans="1:7" ht="12.75">
      <c r="A36" s="169"/>
      <c r="B36" s="169"/>
      <c r="C36" s="169"/>
      <c r="D36" s="169"/>
      <c r="E36" s="169"/>
      <c r="F36" s="169"/>
      <c r="G36" s="169"/>
    </row>
    <row r="37" spans="1:7" ht="12.75">
      <c r="A37" s="169"/>
      <c r="B37" s="169"/>
      <c r="C37" s="169"/>
      <c r="D37" s="169"/>
      <c r="E37" s="169"/>
      <c r="F37" s="169"/>
      <c r="G37" s="169"/>
    </row>
    <row r="38" spans="1:7" ht="12.75">
      <c r="A38" s="169"/>
      <c r="B38" s="169"/>
      <c r="C38" s="169"/>
      <c r="D38" s="169"/>
      <c r="E38" s="169"/>
      <c r="F38" s="169"/>
      <c r="G38" s="169"/>
    </row>
    <row r="39" spans="1:7" ht="12.75">
      <c r="A39" s="169"/>
      <c r="B39" s="169"/>
      <c r="C39" s="169"/>
      <c r="D39" s="169"/>
      <c r="E39" s="169"/>
      <c r="F39" s="169"/>
      <c r="G39" s="169"/>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ht="12.75">
      <c r="E49" s="108"/>
    </row>
    <row r="50" ht="12.75">
      <c r="E50" s="108"/>
    </row>
    <row r="51" ht="12.75">
      <c r="E51" s="108"/>
    </row>
    <row r="52" ht="12.75">
      <c r="E52" s="108"/>
    </row>
    <row r="53" ht="12.75">
      <c r="E53" s="108"/>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spans="1:2" ht="12.75">
      <c r="A71" s="193"/>
      <c r="B71" s="193"/>
    </row>
    <row r="72" spans="1:7" ht="12.75">
      <c r="A72" s="169"/>
      <c r="B72" s="169"/>
      <c r="C72" s="194"/>
      <c r="D72" s="194"/>
      <c r="E72" s="195"/>
      <c r="F72" s="194"/>
      <c r="G72" s="196"/>
    </row>
    <row r="73" spans="1:7" ht="12.75">
      <c r="A73" s="197"/>
      <c r="B73" s="197"/>
      <c r="C73" s="169"/>
      <c r="D73" s="169"/>
      <c r="E73" s="198"/>
      <c r="F73" s="169"/>
      <c r="G73" s="169"/>
    </row>
    <row r="74" spans="1:7" ht="12.75">
      <c r="A74" s="169"/>
      <c r="B74" s="169"/>
      <c r="C74" s="169"/>
      <c r="D74" s="169"/>
      <c r="E74" s="198"/>
      <c r="F74" s="169"/>
      <c r="G74" s="169"/>
    </row>
    <row r="75" spans="1:7" ht="12.75">
      <c r="A75" s="169"/>
      <c r="B75" s="169"/>
      <c r="C75" s="169"/>
      <c r="D75" s="169"/>
      <c r="E75" s="198"/>
      <c r="F75" s="169"/>
      <c r="G75" s="169"/>
    </row>
    <row r="76" spans="1:7" ht="12.75">
      <c r="A76" s="169"/>
      <c r="B76" s="169"/>
      <c r="C76" s="169"/>
      <c r="D76" s="169"/>
      <c r="E76" s="198"/>
      <c r="F76" s="169"/>
      <c r="G76" s="169"/>
    </row>
    <row r="77" spans="1:7" ht="12.75">
      <c r="A77" s="169"/>
      <c r="B77" s="169"/>
      <c r="C77" s="169"/>
      <c r="D77" s="169"/>
      <c r="E77" s="198"/>
      <c r="F77" s="169"/>
      <c r="G77" s="169"/>
    </row>
    <row r="78" spans="1:7" ht="12.75">
      <c r="A78" s="169"/>
      <c r="B78" s="169"/>
      <c r="C78" s="169"/>
      <c r="D78" s="169"/>
      <c r="E78" s="198"/>
      <c r="F78" s="169"/>
      <c r="G78" s="169"/>
    </row>
    <row r="79" spans="1:7" ht="12.75">
      <c r="A79" s="169"/>
      <c r="B79" s="169"/>
      <c r="C79" s="169"/>
      <c r="D79" s="169"/>
      <c r="E79" s="198"/>
      <c r="F79" s="169"/>
      <c r="G79" s="169"/>
    </row>
    <row r="80" spans="1:7" ht="12.75">
      <c r="A80" s="169"/>
      <c r="B80" s="169"/>
      <c r="C80" s="169"/>
      <c r="D80" s="169"/>
      <c r="E80" s="198"/>
      <c r="F80" s="169"/>
      <c r="G80" s="169"/>
    </row>
    <row r="81" spans="1:7" ht="12.75">
      <c r="A81" s="169"/>
      <c r="B81" s="169"/>
      <c r="C81" s="169"/>
      <c r="D81" s="169"/>
      <c r="E81" s="198"/>
      <c r="F81" s="169"/>
      <c r="G81" s="169"/>
    </row>
    <row r="82" spans="1:7" ht="12.75">
      <c r="A82" s="169"/>
      <c r="B82" s="169"/>
      <c r="C82" s="169"/>
      <c r="D82" s="169"/>
      <c r="E82" s="198"/>
      <c r="F82" s="169"/>
      <c r="G82" s="169"/>
    </row>
    <row r="83" spans="1:7" ht="12.75">
      <c r="A83" s="169"/>
      <c r="B83" s="169"/>
      <c r="C83" s="169"/>
      <c r="D83" s="169"/>
      <c r="E83" s="198"/>
      <c r="F83" s="169"/>
      <c r="G83" s="169"/>
    </row>
    <row r="84" spans="1:7" ht="12.75">
      <c r="A84" s="169"/>
      <c r="B84" s="169"/>
      <c r="C84" s="169"/>
      <c r="D84" s="169"/>
      <c r="E84" s="198"/>
      <c r="F84" s="169"/>
      <c r="G84" s="169"/>
    </row>
    <row r="85" spans="1:7" ht="12.75">
      <c r="A85" s="169"/>
      <c r="B85" s="169"/>
      <c r="C85" s="169"/>
      <c r="D85" s="169"/>
      <c r="E85" s="198"/>
      <c r="F85" s="169"/>
      <c r="G85" s="169"/>
    </row>
  </sheetData>
  <sheetProtection algorithmName="SHA-512" hashValue="WeQBC/ViZXqU+OAm6mpObEYC11OI4ilbcbyseCRN+bMz9ruE4M0azCK4W2HJnDCktclQsSL+A/XoYRCdbGBwPA==" saltValue="quq48r67S43obGFFqHBYrw==" spinCount="100000" sheet="1"/>
  <mergeCells count="2">
    <mergeCell ref="A1:G1"/>
    <mergeCell ref="A15:G15"/>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856</v>
      </c>
      <c r="E3" s="116"/>
      <c r="F3" s="117"/>
      <c r="G3" s="118"/>
    </row>
    <row r="4" spans="1:7" ht="13.5" customHeight="1" thickBot="1">
      <c r="A4" s="119" t="s">
        <v>36</v>
      </c>
      <c r="B4" s="120"/>
      <c r="C4" s="121"/>
      <c r="D4" s="122" t="s">
        <v>883</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656</v>
      </c>
      <c r="C7" s="137" t="s">
        <v>858</v>
      </c>
      <c r="D7" s="138"/>
      <c r="E7" s="139"/>
      <c r="F7" s="139"/>
      <c r="G7" s="140"/>
      <c r="H7" s="141"/>
      <c r="I7" s="142"/>
      <c r="J7" s="143"/>
      <c r="K7" s="144"/>
      <c r="O7" s="145"/>
    </row>
    <row r="8" spans="1:104" ht="12.75">
      <c r="A8" s="146">
        <v>1</v>
      </c>
      <c r="B8" s="147" t="s">
        <v>49</v>
      </c>
      <c r="C8" s="148" t="s">
        <v>866</v>
      </c>
      <c r="D8" s="149" t="s">
        <v>867</v>
      </c>
      <c r="E8" s="150">
        <v>1</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104" ht="12.75">
      <c r="A9" s="146">
        <v>2</v>
      </c>
      <c r="B9" s="147" t="s">
        <v>640</v>
      </c>
      <c r="C9" s="148" t="s">
        <v>868</v>
      </c>
      <c r="D9" s="149" t="s">
        <v>867</v>
      </c>
      <c r="E9" s="150">
        <v>1</v>
      </c>
      <c r="F9" s="151">
        <v>0</v>
      </c>
      <c r="G9" s="152">
        <f>E9*F9</f>
        <v>0</v>
      </c>
      <c r="H9" s="153">
        <v>0</v>
      </c>
      <c r="I9" s="154">
        <f>E9*H9</f>
        <v>0</v>
      </c>
      <c r="J9" s="153"/>
      <c r="K9" s="154">
        <f>E9*J9</f>
        <v>0</v>
      </c>
      <c r="O9" s="145"/>
      <c r="Z9" s="145"/>
      <c r="AA9" s="145">
        <v>12</v>
      </c>
      <c r="AB9" s="145">
        <v>0</v>
      </c>
      <c r="AC9" s="145">
        <v>11</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61" ht="12.75">
      <c r="A10" s="156"/>
      <c r="B10" s="157"/>
      <c r="C10" s="158"/>
      <c r="D10" s="159"/>
      <c r="E10" s="159"/>
      <c r="F10" s="159"/>
      <c r="G10" s="160"/>
      <c r="I10" s="161"/>
      <c r="K10" s="161"/>
      <c r="L10" s="162"/>
      <c r="O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1:61" ht="12.75">
      <c r="A11" s="156"/>
      <c r="B11" s="157"/>
      <c r="C11" s="158"/>
      <c r="D11" s="159"/>
      <c r="E11" s="159"/>
      <c r="F11" s="159"/>
      <c r="G11" s="160"/>
      <c r="I11" s="161"/>
      <c r="K11" s="161"/>
      <c r="L11" s="162"/>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12.75">
      <c r="A12" s="156"/>
      <c r="B12" s="157"/>
      <c r="C12" s="158" t="s">
        <v>869</v>
      </c>
      <c r="D12" s="159"/>
      <c r="E12" s="159"/>
      <c r="F12" s="159"/>
      <c r="G12" s="160"/>
      <c r="I12" s="161"/>
      <c r="K12" s="161"/>
      <c r="L12" s="162" t="s">
        <v>869</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104" ht="22.5">
      <c r="A13" s="146">
        <v>3</v>
      </c>
      <c r="B13" s="147" t="s">
        <v>256</v>
      </c>
      <c r="C13" s="148" t="s">
        <v>870</v>
      </c>
      <c r="D13" s="149" t="s">
        <v>867</v>
      </c>
      <c r="E13" s="150">
        <v>1</v>
      </c>
      <c r="F13" s="151">
        <v>0</v>
      </c>
      <c r="G13" s="152">
        <f>E13*F13</f>
        <v>0</v>
      </c>
      <c r="H13" s="153">
        <v>0</v>
      </c>
      <c r="I13" s="154">
        <f>E13*H13</f>
        <v>0</v>
      </c>
      <c r="J13" s="153"/>
      <c r="K13" s="154">
        <f>E13*J13</f>
        <v>0</v>
      </c>
      <c r="O13" s="145"/>
      <c r="Z13" s="145"/>
      <c r="AA13" s="145">
        <v>12</v>
      </c>
      <c r="AB13" s="145">
        <v>0</v>
      </c>
      <c r="AC13" s="145">
        <v>2</v>
      </c>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55">
        <f>G13</f>
        <v>0</v>
      </c>
      <c r="BA13" s="145"/>
      <c r="BB13" s="145"/>
      <c r="BC13" s="145"/>
      <c r="BD13" s="145"/>
      <c r="BE13" s="145"/>
      <c r="BF13" s="145"/>
      <c r="BG13" s="145"/>
      <c r="BH13" s="145"/>
      <c r="BI13" s="145"/>
      <c r="CA13" s="145">
        <v>12</v>
      </c>
      <c r="CB13" s="145">
        <v>0</v>
      </c>
      <c r="CZ13" s="108">
        <v>4</v>
      </c>
    </row>
    <row r="14" spans="1:61" ht="12.75">
      <c r="A14" s="156"/>
      <c r="B14" s="157"/>
      <c r="C14" s="158" t="s">
        <v>871</v>
      </c>
      <c r="D14" s="159"/>
      <c r="E14" s="159"/>
      <c r="F14" s="159"/>
      <c r="G14" s="160"/>
      <c r="I14" s="161"/>
      <c r="K14" s="161"/>
      <c r="L14" s="162" t="s">
        <v>871</v>
      </c>
      <c r="O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row>
    <row r="15" spans="1:104" ht="12.75">
      <c r="A15" s="146">
        <v>4</v>
      </c>
      <c r="B15" s="147" t="s">
        <v>53</v>
      </c>
      <c r="C15" s="148" t="s">
        <v>872</v>
      </c>
      <c r="D15" s="149" t="s">
        <v>867</v>
      </c>
      <c r="E15" s="150">
        <v>1</v>
      </c>
      <c r="F15" s="151">
        <v>0</v>
      </c>
      <c r="G15" s="152">
        <f>E15*F15</f>
        <v>0</v>
      </c>
      <c r="H15" s="153">
        <v>0</v>
      </c>
      <c r="I15" s="154">
        <f>E15*H15</f>
        <v>0</v>
      </c>
      <c r="J15" s="153"/>
      <c r="K15" s="154">
        <f>E15*J15</f>
        <v>0</v>
      </c>
      <c r="O15" s="145"/>
      <c r="Z15" s="145"/>
      <c r="AA15" s="145">
        <v>12</v>
      </c>
      <c r="AB15" s="145">
        <v>0</v>
      </c>
      <c r="AC15" s="145">
        <v>3</v>
      </c>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55">
        <f>G15</f>
        <v>0</v>
      </c>
      <c r="BA15" s="145"/>
      <c r="BB15" s="145"/>
      <c r="BC15" s="145"/>
      <c r="BD15" s="145"/>
      <c r="BE15" s="145"/>
      <c r="BF15" s="145"/>
      <c r="BG15" s="145"/>
      <c r="BH15" s="145"/>
      <c r="BI15" s="145"/>
      <c r="CA15" s="145">
        <v>12</v>
      </c>
      <c r="CB15" s="145">
        <v>0</v>
      </c>
      <c r="CZ15" s="108">
        <v>4</v>
      </c>
    </row>
    <row r="16" spans="1:61" ht="12.75">
      <c r="A16" s="156"/>
      <c r="B16" s="157"/>
      <c r="C16" s="158" t="s">
        <v>873</v>
      </c>
      <c r="D16" s="159"/>
      <c r="E16" s="159"/>
      <c r="F16" s="159"/>
      <c r="G16" s="160"/>
      <c r="I16" s="161"/>
      <c r="K16" s="161"/>
      <c r="L16" s="162" t="s">
        <v>873</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104" ht="12.75">
      <c r="A17" s="146">
        <v>5</v>
      </c>
      <c r="B17" s="147" t="s">
        <v>119</v>
      </c>
      <c r="C17" s="148" t="s">
        <v>874</v>
      </c>
      <c r="D17" s="149" t="s">
        <v>332</v>
      </c>
      <c r="E17" s="150">
        <v>10</v>
      </c>
      <c r="F17" s="151">
        <v>0</v>
      </c>
      <c r="G17" s="152">
        <f>E17*F17</f>
        <v>0</v>
      </c>
      <c r="H17" s="153">
        <v>0</v>
      </c>
      <c r="I17" s="154">
        <f>E17*H17</f>
        <v>0</v>
      </c>
      <c r="J17" s="153"/>
      <c r="K17" s="154">
        <f>E17*J17</f>
        <v>0</v>
      </c>
      <c r="O17" s="145"/>
      <c r="Z17" s="145"/>
      <c r="AA17" s="145">
        <v>12</v>
      </c>
      <c r="AB17" s="145">
        <v>0</v>
      </c>
      <c r="AC17" s="145">
        <v>4</v>
      </c>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55">
        <f>G17</f>
        <v>0</v>
      </c>
      <c r="BA17" s="145"/>
      <c r="BB17" s="145"/>
      <c r="BC17" s="145"/>
      <c r="BD17" s="145"/>
      <c r="BE17" s="145"/>
      <c r="BF17" s="145"/>
      <c r="BG17" s="145"/>
      <c r="BH17" s="145"/>
      <c r="BI17" s="145"/>
      <c r="CA17" s="145">
        <v>12</v>
      </c>
      <c r="CB17" s="145">
        <v>0</v>
      </c>
      <c r="CZ17" s="108">
        <v>4</v>
      </c>
    </row>
    <row r="18" spans="1:61" ht="12.75">
      <c r="A18" s="156"/>
      <c r="B18" s="157"/>
      <c r="C18" s="158" t="s">
        <v>875</v>
      </c>
      <c r="D18" s="159"/>
      <c r="E18" s="159"/>
      <c r="F18" s="159"/>
      <c r="G18" s="160"/>
      <c r="I18" s="161"/>
      <c r="K18" s="161"/>
      <c r="L18" s="162" t="s">
        <v>875</v>
      </c>
      <c r="O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row>
    <row r="19" spans="1:104" ht="12.75">
      <c r="A19" s="146">
        <v>6</v>
      </c>
      <c r="B19" s="147" t="s">
        <v>631</v>
      </c>
      <c r="C19" s="148" t="s">
        <v>876</v>
      </c>
      <c r="D19" s="149" t="s">
        <v>867</v>
      </c>
      <c r="E19" s="150">
        <v>1</v>
      </c>
      <c r="F19" s="151">
        <v>0</v>
      </c>
      <c r="G19" s="152">
        <f>E19*F19</f>
        <v>0</v>
      </c>
      <c r="H19" s="153">
        <v>0</v>
      </c>
      <c r="I19" s="154">
        <f>E19*H19</f>
        <v>0</v>
      </c>
      <c r="J19" s="153"/>
      <c r="K19" s="154">
        <f>E19*J19</f>
        <v>0</v>
      </c>
      <c r="O19" s="145"/>
      <c r="Z19" s="145"/>
      <c r="AA19" s="145">
        <v>12</v>
      </c>
      <c r="AB19" s="145">
        <v>0</v>
      </c>
      <c r="AC19" s="145">
        <v>5</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4</v>
      </c>
    </row>
    <row r="20" spans="1:61" ht="12.75">
      <c r="A20" s="156"/>
      <c r="B20" s="157"/>
      <c r="C20" s="158"/>
      <c r="D20" s="159"/>
      <c r="E20" s="159"/>
      <c r="F20" s="159"/>
      <c r="G20" s="160"/>
      <c r="I20" s="161"/>
      <c r="K20" s="161"/>
      <c r="L20" s="162"/>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row>
    <row r="21" spans="1:104" ht="12.75">
      <c r="A21" s="146">
        <v>7</v>
      </c>
      <c r="B21" s="147" t="s">
        <v>633</v>
      </c>
      <c r="C21" s="148" t="s">
        <v>877</v>
      </c>
      <c r="D21" s="149" t="s">
        <v>867</v>
      </c>
      <c r="E21" s="150">
        <v>1</v>
      </c>
      <c r="F21" s="151">
        <v>0</v>
      </c>
      <c r="G21" s="152">
        <f>E21*F21</f>
        <v>0</v>
      </c>
      <c r="H21" s="153">
        <v>0</v>
      </c>
      <c r="I21" s="154">
        <f>E21*H21</f>
        <v>0</v>
      </c>
      <c r="J21" s="153"/>
      <c r="K21" s="154">
        <f>E21*J21</f>
        <v>0</v>
      </c>
      <c r="O21" s="145"/>
      <c r="Z21" s="145"/>
      <c r="AA21" s="145">
        <v>12</v>
      </c>
      <c r="AB21" s="145">
        <v>0</v>
      </c>
      <c r="AC21" s="145">
        <v>6</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12</v>
      </c>
      <c r="CB21" s="145">
        <v>0</v>
      </c>
      <c r="CZ21" s="108">
        <v>4</v>
      </c>
    </row>
    <row r="22" spans="1:61" ht="12.75">
      <c r="A22" s="156"/>
      <c r="B22" s="157"/>
      <c r="C22" s="158"/>
      <c r="D22" s="159"/>
      <c r="E22" s="159"/>
      <c r="F22" s="159"/>
      <c r="G22" s="160"/>
      <c r="I22" s="161"/>
      <c r="K22" s="161"/>
      <c r="L22" s="162"/>
      <c r="O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row>
    <row r="23" spans="1:61" ht="12.75">
      <c r="A23" s="156"/>
      <c r="B23" s="157"/>
      <c r="C23" s="158" t="s">
        <v>878</v>
      </c>
      <c r="D23" s="159"/>
      <c r="E23" s="159"/>
      <c r="F23" s="159"/>
      <c r="G23" s="160"/>
      <c r="I23" s="161"/>
      <c r="K23" s="161"/>
      <c r="L23" s="162" t="s">
        <v>878</v>
      </c>
      <c r="O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row>
    <row r="24" spans="1:104" ht="12.75">
      <c r="A24" s="146">
        <v>8</v>
      </c>
      <c r="B24" s="147" t="s">
        <v>635</v>
      </c>
      <c r="C24" s="148" t="s">
        <v>879</v>
      </c>
      <c r="D24" s="149" t="s">
        <v>867</v>
      </c>
      <c r="E24" s="150">
        <v>1</v>
      </c>
      <c r="F24" s="151">
        <v>0</v>
      </c>
      <c r="G24" s="152">
        <f>E24*F24</f>
        <v>0</v>
      </c>
      <c r="H24" s="153">
        <v>0</v>
      </c>
      <c r="I24" s="154">
        <f>E24*H24</f>
        <v>0</v>
      </c>
      <c r="J24" s="153"/>
      <c r="K24" s="154">
        <f>E24*J24</f>
        <v>0</v>
      </c>
      <c r="O24" s="145"/>
      <c r="Z24" s="145"/>
      <c r="AA24" s="145">
        <v>12</v>
      </c>
      <c r="AB24" s="145">
        <v>0</v>
      </c>
      <c r="AC24" s="145">
        <v>8</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12</v>
      </c>
      <c r="CB24" s="145">
        <v>0</v>
      </c>
      <c r="CZ24" s="108">
        <v>4</v>
      </c>
    </row>
    <row r="25" spans="1:61" ht="12.75">
      <c r="A25" s="156"/>
      <c r="B25" s="157"/>
      <c r="C25" s="158"/>
      <c r="D25" s="159"/>
      <c r="E25" s="159"/>
      <c r="F25" s="159"/>
      <c r="G25" s="160"/>
      <c r="I25" s="161"/>
      <c r="K25" s="161"/>
      <c r="L25" s="162"/>
      <c r="O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row>
    <row r="26" spans="1:61" ht="12.75">
      <c r="A26" s="156"/>
      <c r="B26" s="157"/>
      <c r="C26" s="158"/>
      <c r="D26" s="159"/>
      <c r="E26" s="159"/>
      <c r="F26" s="159"/>
      <c r="G26" s="160"/>
      <c r="I26" s="161"/>
      <c r="K26" s="161"/>
      <c r="L26" s="162"/>
      <c r="O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row>
    <row r="27" spans="1:61" ht="12.75">
      <c r="A27" s="156"/>
      <c r="B27" s="157"/>
      <c r="C27" s="158" t="s">
        <v>880</v>
      </c>
      <c r="D27" s="159"/>
      <c r="E27" s="159"/>
      <c r="F27" s="159"/>
      <c r="G27" s="160"/>
      <c r="I27" s="161"/>
      <c r="K27" s="161"/>
      <c r="L27" s="162" t="s">
        <v>880</v>
      </c>
      <c r="O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1:104" ht="12.75">
      <c r="A28" s="146">
        <v>9</v>
      </c>
      <c r="B28" s="147" t="s">
        <v>635</v>
      </c>
      <c r="C28" s="148" t="s">
        <v>881</v>
      </c>
      <c r="D28" s="149" t="s">
        <v>867</v>
      </c>
      <c r="E28" s="150">
        <v>1</v>
      </c>
      <c r="F28" s="151">
        <v>0</v>
      </c>
      <c r="G28" s="152">
        <f>E28*F28</f>
        <v>0</v>
      </c>
      <c r="H28" s="153">
        <v>0</v>
      </c>
      <c r="I28" s="154">
        <f>E28*H28</f>
        <v>0</v>
      </c>
      <c r="J28" s="153"/>
      <c r="K28" s="154">
        <f>E28*J28</f>
        <v>0</v>
      </c>
      <c r="O28" s="145"/>
      <c r="Z28" s="145"/>
      <c r="AA28" s="145">
        <v>12</v>
      </c>
      <c r="AB28" s="145">
        <v>0</v>
      </c>
      <c r="AC28" s="145">
        <v>7</v>
      </c>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55">
        <f>G28</f>
        <v>0</v>
      </c>
      <c r="BA28" s="145"/>
      <c r="BB28" s="145"/>
      <c r="BC28" s="145"/>
      <c r="BD28" s="145"/>
      <c r="BE28" s="145"/>
      <c r="BF28" s="145"/>
      <c r="BG28" s="145"/>
      <c r="BH28" s="145"/>
      <c r="BI28" s="145"/>
      <c r="CA28" s="145">
        <v>12</v>
      </c>
      <c r="CB28" s="145">
        <v>0</v>
      </c>
      <c r="CZ28" s="108">
        <v>4</v>
      </c>
    </row>
    <row r="29" spans="1:61" ht="12.75">
      <c r="A29" s="156"/>
      <c r="B29" s="157"/>
      <c r="C29" s="158"/>
      <c r="D29" s="159"/>
      <c r="E29" s="159"/>
      <c r="F29" s="159"/>
      <c r="G29" s="160"/>
      <c r="I29" s="161"/>
      <c r="K29" s="161"/>
      <c r="L29" s="162"/>
      <c r="O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1:61" ht="12.75">
      <c r="A30" s="156"/>
      <c r="B30" s="157"/>
      <c r="C30" s="158"/>
      <c r="D30" s="159"/>
      <c r="E30" s="159"/>
      <c r="F30" s="159"/>
      <c r="G30" s="160"/>
      <c r="I30" s="161"/>
      <c r="K30" s="161"/>
      <c r="L30" s="162"/>
      <c r="O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1:104" ht="12.75">
      <c r="A31" s="146">
        <v>10</v>
      </c>
      <c r="B31" s="147" t="s">
        <v>637</v>
      </c>
      <c r="C31" s="148" t="s">
        <v>882</v>
      </c>
      <c r="D31" s="149" t="s">
        <v>332</v>
      </c>
      <c r="E31" s="150">
        <v>40</v>
      </c>
      <c r="F31" s="151">
        <v>0</v>
      </c>
      <c r="G31" s="152">
        <f>E31*F31</f>
        <v>0</v>
      </c>
      <c r="H31" s="153">
        <v>0</v>
      </c>
      <c r="I31" s="154">
        <f>E31*H31</f>
        <v>0</v>
      </c>
      <c r="J31" s="153"/>
      <c r="K31" s="154">
        <f>E31*J31</f>
        <v>0</v>
      </c>
      <c r="O31" s="145"/>
      <c r="Z31" s="145"/>
      <c r="AA31" s="145">
        <v>12</v>
      </c>
      <c r="AB31" s="145">
        <v>0</v>
      </c>
      <c r="AC31" s="145">
        <v>9</v>
      </c>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55">
        <f>G31</f>
        <v>0</v>
      </c>
      <c r="BA31" s="145"/>
      <c r="BB31" s="145"/>
      <c r="BC31" s="145"/>
      <c r="BD31" s="145"/>
      <c r="BE31" s="145"/>
      <c r="BF31" s="145"/>
      <c r="BG31" s="145"/>
      <c r="BH31" s="145"/>
      <c r="BI31" s="145"/>
      <c r="CA31" s="145">
        <v>12</v>
      </c>
      <c r="CB31" s="145">
        <v>0</v>
      </c>
      <c r="CZ31" s="108">
        <v>4</v>
      </c>
    </row>
    <row r="32" spans="1:61" ht="12.75">
      <c r="A32" s="156"/>
      <c r="B32" s="157"/>
      <c r="C32" s="158"/>
      <c r="D32" s="159"/>
      <c r="E32" s="159"/>
      <c r="F32" s="159"/>
      <c r="G32" s="160"/>
      <c r="I32" s="161"/>
      <c r="K32" s="161"/>
      <c r="L32" s="162"/>
      <c r="O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row>
    <row r="33" spans="1:61" ht="12.75">
      <c r="A33" s="156"/>
      <c r="B33" s="157"/>
      <c r="C33" s="158"/>
      <c r="D33" s="159"/>
      <c r="E33" s="159"/>
      <c r="F33" s="159"/>
      <c r="G33" s="160"/>
      <c r="I33" s="161"/>
      <c r="K33" s="161"/>
      <c r="L33" s="162"/>
      <c r="O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row>
    <row r="34" spans="1:104" ht="12.75">
      <c r="A34" s="146">
        <v>11</v>
      </c>
      <c r="B34" s="147" t="s">
        <v>184</v>
      </c>
      <c r="C34" s="148" t="s">
        <v>874</v>
      </c>
      <c r="D34" s="149" t="s">
        <v>332</v>
      </c>
      <c r="E34" s="150">
        <v>40</v>
      </c>
      <c r="F34" s="151">
        <v>0</v>
      </c>
      <c r="G34" s="152">
        <f>E34*F34</f>
        <v>0</v>
      </c>
      <c r="H34" s="153">
        <v>0</v>
      </c>
      <c r="I34" s="154">
        <f>E34*H34</f>
        <v>0</v>
      </c>
      <c r="J34" s="153"/>
      <c r="K34" s="154">
        <f>E34*J34</f>
        <v>0</v>
      </c>
      <c r="O34" s="145"/>
      <c r="Z34" s="145"/>
      <c r="AA34" s="145">
        <v>12</v>
      </c>
      <c r="AB34" s="145">
        <v>0</v>
      </c>
      <c r="AC34" s="145">
        <v>10</v>
      </c>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55">
        <f>G34</f>
        <v>0</v>
      </c>
      <c r="BA34" s="145"/>
      <c r="BB34" s="145"/>
      <c r="BC34" s="145"/>
      <c r="BD34" s="145"/>
      <c r="BE34" s="145"/>
      <c r="BF34" s="145"/>
      <c r="BG34" s="145"/>
      <c r="BH34" s="145"/>
      <c r="BI34" s="145"/>
      <c r="CA34" s="145">
        <v>12</v>
      </c>
      <c r="CB34" s="145">
        <v>0</v>
      </c>
      <c r="CZ34" s="108">
        <v>4</v>
      </c>
    </row>
    <row r="35" spans="1:61" ht="12.75">
      <c r="A35" s="156"/>
      <c r="B35" s="157"/>
      <c r="C35" s="158"/>
      <c r="D35" s="159"/>
      <c r="E35" s="159"/>
      <c r="F35" s="159"/>
      <c r="G35" s="160"/>
      <c r="I35" s="161"/>
      <c r="K35" s="161"/>
      <c r="L35" s="162"/>
      <c r="O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row>
    <row r="36" spans="1:61" ht="12.75">
      <c r="A36" s="156"/>
      <c r="B36" s="157"/>
      <c r="C36" s="158"/>
      <c r="D36" s="159"/>
      <c r="E36" s="159"/>
      <c r="F36" s="159"/>
      <c r="G36" s="160"/>
      <c r="I36" s="161"/>
      <c r="K36" s="161"/>
      <c r="L36" s="162"/>
      <c r="O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row>
    <row r="37" spans="1:61" ht="12.75">
      <c r="A37" s="171" t="s">
        <v>51</v>
      </c>
      <c r="B37" s="172" t="s">
        <v>656</v>
      </c>
      <c r="C37" s="173" t="s">
        <v>858</v>
      </c>
      <c r="D37" s="174"/>
      <c r="E37" s="175"/>
      <c r="F37" s="175"/>
      <c r="G37" s="176">
        <f>SUM(G7:G36)</f>
        <v>0</v>
      </c>
      <c r="H37" s="177"/>
      <c r="I37" s="176">
        <f>SUM(I7:I36)</f>
        <v>0</v>
      </c>
      <c r="J37" s="178"/>
      <c r="K37" s="176">
        <f>SUM(K7:K36)</f>
        <v>0</v>
      </c>
      <c r="O37" s="145"/>
      <c r="X37" s="179">
        <f>K37</f>
        <v>0</v>
      </c>
      <c r="Y37" s="179">
        <f>I37</f>
        <v>0</v>
      </c>
      <c r="Z37" s="155">
        <f>G37</f>
        <v>0</v>
      </c>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80"/>
      <c r="BB37" s="180"/>
      <c r="BC37" s="180"/>
      <c r="BD37" s="180"/>
      <c r="BE37" s="180"/>
      <c r="BF37" s="180"/>
      <c r="BG37" s="145"/>
      <c r="BH37" s="145"/>
      <c r="BI37" s="145"/>
    </row>
    <row r="38" spans="1:58" ht="12.75">
      <c r="A38" s="181" t="s">
        <v>31</v>
      </c>
      <c r="B38" s="182" t="s">
        <v>52</v>
      </c>
      <c r="C38" s="183"/>
      <c r="D38" s="184"/>
      <c r="E38" s="185"/>
      <c r="F38" s="185"/>
      <c r="G38" s="186">
        <f>SUM(Z7:Z38)</f>
        <v>0</v>
      </c>
      <c r="H38" s="187"/>
      <c r="I38" s="186">
        <f>SUM(Y7:Y38)</f>
        <v>0</v>
      </c>
      <c r="J38" s="187"/>
      <c r="K38" s="186">
        <f>SUM(X7:X38)</f>
        <v>0</v>
      </c>
      <c r="O38" s="145"/>
      <c r="BA38" s="188"/>
      <c r="BB38" s="188"/>
      <c r="BC38" s="188"/>
      <c r="BD38" s="188"/>
      <c r="BE38" s="188"/>
      <c r="BF38" s="188"/>
    </row>
    <row r="39" ht="12.75">
      <c r="E39" s="108"/>
    </row>
    <row r="40" spans="1:5" ht="12.75">
      <c r="A40" s="189" t="s">
        <v>33</v>
      </c>
      <c r="E40" s="108"/>
    </row>
    <row r="41" spans="1:7" ht="117.75" customHeight="1">
      <c r="A41" s="190"/>
      <c r="B41" s="191"/>
      <c r="C41" s="191"/>
      <c r="D41" s="191"/>
      <c r="E41" s="191"/>
      <c r="F41" s="191"/>
      <c r="G41" s="192"/>
    </row>
    <row r="42" ht="12.75">
      <c r="E42" s="108"/>
    </row>
    <row r="43" ht="12.75">
      <c r="E43" s="108"/>
    </row>
    <row r="44" ht="12.75">
      <c r="E44" s="108"/>
    </row>
    <row r="45" ht="12.75">
      <c r="E45" s="108"/>
    </row>
    <row r="46" ht="12.75">
      <c r="E46" s="108"/>
    </row>
    <row r="47" ht="12.75">
      <c r="E47" s="108"/>
    </row>
    <row r="48" ht="12.75">
      <c r="E48" s="108"/>
    </row>
    <row r="49" ht="12.75">
      <c r="E49" s="108"/>
    </row>
    <row r="50" ht="12.75">
      <c r="E50" s="108"/>
    </row>
    <row r="51" ht="12.75">
      <c r="E51" s="108"/>
    </row>
    <row r="52" ht="12.75">
      <c r="E52" s="108"/>
    </row>
    <row r="53" ht="12.75">
      <c r="E53" s="108"/>
    </row>
    <row r="54" ht="12.75">
      <c r="E54" s="108"/>
    </row>
    <row r="55" ht="12.75">
      <c r="E55" s="108"/>
    </row>
    <row r="56" ht="12.75">
      <c r="E56" s="108"/>
    </row>
    <row r="57" ht="12.75">
      <c r="E57" s="108"/>
    </row>
    <row r="58" ht="12.75">
      <c r="E58" s="108"/>
    </row>
    <row r="59" ht="12.75">
      <c r="E59" s="108"/>
    </row>
    <row r="60" ht="12.75">
      <c r="E60" s="108"/>
    </row>
    <row r="61" ht="12.75">
      <c r="E61" s="108"/>
    </row>
    <row r="62" spans="1:7" ht="12.75">
      <c r="A62" s="169"/>
      <c r="B62" s="169"/>
      <c r="C62" s="169"/>
      <c r="D62" s="169"/>
      <c r="E62" s="169"/>
      <c r="F62" s="169"/>
      <c r="G62" s="169"/>
    </row>
    <row r="63" spans="1:7" ht="12.75">
      <c r="A63" s="169"/>
      <c r="B63" s="169"/>
      <c r="C63" s="169"/>
      <c r="D63" s="169"/>
      <c r="E63" s="169"/>
      <c r="F63" s="169"/>
      <c r="G63" s="169"/>
    </row>
    <row r="64" spans="1:7" ht="12.75">
      <c r="A64" s="169"/>
      <c r="B64" s="169"/>
      <c r="C64" s="169"/>
      <c r="D64" s="169"/>
      <c r="E64" s="169"/>
      <c r="F64" s="169"/>
      <c r="G64" s="169"/>
    </row>
    <row r="65" spans="1:7" ht="12.75">
      <c r="A65" s="169"/>
      <c r="B65" s="169"/>
      <c r="C65" s="169"/>
      <c r="D65" s="169"/>
      <c r="E65" s="169"/>
      <c r="F65" s="169"/>
      <c r="G65" s="169"/>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ht="12.75">
      <c r="E84" s="108"/>
    </row>
    <row r="85" ht="12.75">
      <c r="E85" s="108"/>
    </row>
    <row r="86" ht="12.75">
      <c r="E86" s="108"/>
    </row>
    <row r="87" ht="12.75">
      <c r="E87" s="108"/>
    </row>
    <row r="88" ht="12.75">
      <c r="E88" s="108"/>
    </row>
    <row r="89" ht="12.75">
      <c r="E89" s="108"/>
    </row>
    <row r="90" ht="12.75">
      <c r="E90" s="108"/>
    </row>
    <row r="91" ht="12.75">
      <c r="E91" s="108"/>
    </row>
    <row r="92" ht="12.75">
      <c r="E92" s="108"/>
    </row>
    <row r="93" ht="12.75">
      <c r="E93" s="108"/>
    </row>
    <row r="94" ht="12.75">
      <c r="E94" s="108"/>
    </row>
    <row r="95" ht="12.75">
      <c r="E95" s="108"/>
    </row>
    <row r="96" ht="12.75">
      <c r="E96" s="108"/>
    </row>
    <row r="97" spans="1:2" ht="12.75">
      <c r="A97" s="193"/>
      <c r="B97" s="193"/>
    </row>
    <row r="98" spans="1:7" ht="12.75">
      <c r="A98" s="169"/>
      <c r="B98" s="169"/>
      <c r="C98" s="194"/>
      <c r="D98" s="194"/>
      <c r="E98" s="195"/>
      <c r="F98" s="194"/>
      <c r="G98" s="196"/>
    </row>
    <row r="99" spans="1:7" ht="12.75">
      <c r="A99" s="197"/>
      <c r="B99" s="197"/>
      <c r="C99" s="169"/>
      <c r="D99" s="169"/>
      <c r="E99" s="198"/>
      <c r="F99" s="169"/>
      <c r="G99" s="169"/>
    </row>
    <row r="100" spans="1:7" ht="12.75">
      <c r="A100" s="169"/>
      <c r="B100" s="169"/>
      <c r="C100" s="169"/>
      <c r="D100" s="169"/>
      <c r="E100" s="198"/>
      <c r="F100" s="169"/>
      <c r="G100" s="169"/>
    </row>
    <row r="101" spans="1:7" ht="12.75">
      <c r="A101" s="169"/>
      <c r="B101" s="169"/>
      <c r="C101" s="169"/>
      <c r="D101" s="169"/>
      <c r="E101" s="198"/>
      <c r="F101" s="169"/>
      <c r="G101" s="169"/>
    </row>
    <row r="102" spans="1:7" ht="12.75">
      <c r="A102" s="169"/>
      <c r="B102" s="169"/>
      <c r="C102" s="169"/>
      <c r="D102" s="169"/>
      <c r="E102" s="198"/>
      <c r="F102" s="169"/>
      <c r="G102" s="169"/>
    </row>
    <row r="103" spans="1:7" ht="12.75">
      <c r="A103" s="169"/>
      <c r="B103" s="169"/>
      <c r="C103" s="169"/>
      <c r="D103" s="169"/>
      <c r="E103" s="198"/>
      <c r="F103" s="169"/>
      <c r="G103" s="169"/>
    </row>
    <row r="104" spans="1:7" ht="12.75">
      <c r="A104" s="169"/>
      <c r="B104" s="169"/>
      <c r="C104" s="169"/>
      <c r="D104" s="169"/>
      <c r="E104" s="198"/>
      <c r="F104" s="169"/>
      <c r="G104" s="169"/>
    </row>
    <row r="105" spans="1:7" ht="12.75">
      <c r="A105" s="169"/>
      <c r="B105" s="169"/>
      <c r="C105" s="169"/>
      <c r="D105" s="169"/>
      <c r="E105" s="198"/>
      <c r="F105" s="169"/>
      <c r="G105" s="169"/>
    </row>
    <row r="106" spans="1:7" ht="12.75">
      <c r="A106" s="169"/>
      <c r="B106" s="169"/>
      <c r="C106" s="169"/>
      <c r="D106" s="169"/>
      <c r="E106" s="198"/>
      <c r="F106" s="169"/>
      <c r="G106" s="169"/>
    </row>
    <row r="107" spans="1:7" ht="12.75">
      <c r="A107" s="169"/>
      <c r="B107" s="169"/>
      <c r="C107" s="169"/>
      <c r="D107" s="169"/>
      <c r="E107" s="198"/>
      <c r="F107" s="169"/>
      <c r="G107" s="169"/>
    </row>
    <row r="108" spans="1:7" ht="12.75">
      <c r="A108" s="169"/>
      <c r="B108" s="169"/>
      <c r="C108" s="169"/>
      <c r="D108" s="169"/>
      <c r="E108" s="198"/>
      <c r="F108" s="169"/>
      <c r="G108" s="169"/>
    </row>
    <row r="109" spans="1:7" ht="12.75">
      <c r="A109" s="169"/>
      <c r="B109" s="169"/>
      <c r="C109" s="169"/>
      <c r="D109" s="169"/>
      <c r="E109" s="198"/>
      <c r="F109" s="169"/>
      <c r="G109" s="169"/>
    </row>
    <row r="110" spans="1:7" ht="12.75">
      <c r="A110" s="169"/>
      <c r="B110" s="169"/>
      <c r="C110" s="169"/>
      <c r="D110" s="169"/>
      <c r="E110" s="198"/>
      <c r="F110" s="169"/>
      <c r="G110" s="169"/>
    </row>
    <row r="111" spans="1:7" ht="12.75">
      <c r="A111" s="169"/>
      <c r="B111" s="169"/>
      <c r="C111" s="169"/>
      <c r="D111" s="169"/>
      <c r="E111" s="198"/>
      <c r="F111" s="169"/>
      <c r="G111" s="169"/>
    </row>
  </sheetData>
  <sheetProtection algorithmName="SHA-512" hashValue="C7P8OAvB29vhIzsD2xSW1Bx+AOl6PalxXidJWlfIy+wuQg9Dec5z2A26N4W0iMfw9QVnKdeqDaJlcfOInkVGYw==" saltValue="RVHd+BOaE16z6mxm+95EJw==" spinCount="100000" sheet="1"/>
  <mergeCells count="20">
    <mergeCell ref="C29:G29"/>
    <mergeCell ref="C30:G30"/>
    <mergeCell ref="C32:G32"/>
    <mergeCell ref="C33:G33"/>
    <mergeCell ref="C35:G35"/>
    <mergeCell ref="C36:G36"/>
    <mergeCell ref="C20:G20"/>
    <mergeCell ref="C22:G22"/>
    <mergeCell ref="C23:G23"/>
    <mergeCell ref="C25:G25"/>
    <mergeCell ref="C26:G26"/>
    <mergeCell ref="C27:G27"/>
    <mergeCell ref="A1:G1"/>
    <mergeCell ref="A41:G41"/>
    <mergeCell ref="C10:G10"/>
    <mergeCell ref="C11:G11"/>
    <mergeCell ref="C12:G12"/>
    <mergeCell ref="C14:G14"/>
    <mergeCell ref="C16:G16"/>
    <mergeCell ref="C18:G18"/>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1"/>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856</v>
      </c>
      <c r="E3" s="116"/>
      <c r="F3" s="117"/>
      <c r="G3" s="118"/>
    </row>
    <row r="4" spans="1:7" ht="13.5" customHeight="1" thickBot="1">
      <c r="A4" s="119" t="s">
        <v>36</v>
      </c>
      <c r="B4" s="120"/>
      <c r="C4" s="121"/>
      <c r="D4" s="122" t="s">
        <v>894</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656</v>
      </c>
      <c r="C7" s="137" t="s">
        <v>858</v>
      </c>
      <c r="D7" s="138"/>
      <c r="E7" s="139"/>
      <c r="F7" s="139"/>
      <c r="G7" s="140"/>
      <c r="H7" s="141"/>
      <c r="I7" s="142"/>
      <c r="J7" s="143"/>
      <c r="K7" s="144"/>
      <c r="O7" s="145"/>
    </row>
    <row r="8" spans="1:104" ht="22.5">
      <c r="A8" s="146">
        <v>1</v>
      </c>
      <c r="B8" s="147" t="s">
        <v>49</v>
      </c>
      <c r="C8" s="148" t="s">
        <v>884</v>
      </c>
      <c r="D8" s="149" t="s">
        <v>885</v>
      </c>
      <c r="E8" s="150">
        <v>1</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61" ht="12.75">
      <c r="A9" s="156"/>
      <c r="B9" s="157"/>
      <c r="C9" s="158" t="s">
        <v>886</v>
      </c>
      <c r="D9" s="159"/>
      <c r="E9" s="159"/>
      <c r="F9" s="159"/>
      <c r="G9" s="160"/>
      <c r="I9" s="161"/>
      <c r="K9" s="161"/>
      <c r="L9" s="162" t="s">
        <v>886</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104" ht="12.75">
      <c r="A10" s="146">
        <v>2</v>
      </c>
      <c r="B10" s="147" t="s">
        <v>256</v>
      </c>
      <c r="C10" s="148" t="s">
        <v>887</v>
      </c>
      <c r="D10" s="149" t="s">
        <v>885</v>
      </c>
      <c r="E10" s="150">
        <v>1</v>
      </c>
      <c r="F10" s="151">
        <v>0</v>
      </c>
      <c r="G10" s="152">
        <f>E10*F10</f>
        <v>0</v>
      </c>
      <c r="H10" s="153">
        <v>0</v>
      </c>
      <c r="I10" s="154">
        <f>E10*H10</f>
        <v>0</v>
      </c>
      <c r="J10" s="153"/>
      <c r="K10" s="154">
        <f>E10*J10</f>
        <v>0</v>
      </c>
      <c r="O10" s="145"/>
      <c r="Z10" s="145"/>
      <c r="AA10" s="145">
        <v>12</v>
      </c>
      <c r="AB10" s="145">
        <v>0</v>
      </c>
      <c r="AC10" s="145">
        <v>2</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61" ht="12.75">
      <c r="A11" s="156"/>
      <c r="B11" s="157"/>
      <c r="C11" s="158" t="s">
        <v>888</v>
      </c>
      <c r="D11" s="159"/>
      <c r="E11" s="159"/>
      <c r="F11" s="159"/>
      <c r="G11" s="160"/>
      <c r="I11" s="161"/>
      <c r="K11" s="161"/>
      <c r="L11" s="162" t="s">
        <v>888</v>
      </c>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104" ht="12.75">
      <c r="A12" s="146">
        <v>3</v>
      </c>
      <c r="B12" s="147" t="s">
        <v>53</v>
      </c>
      <c r="C12" s="148" t="s">
        <v>889</v>
      </c>
      <c r="D12" s="149" t="s">
        <v>885</v>
      </c>
      <c r="E12" s="150">
        <v>1</v>
      </c>
      <c r="F12" s="151">
        <v>0</v>
      </c>
      <c r="G12" s="152">
        <f>E12*F12</f>
        <v>0</v>
      </c>
      <c r="H12" s="153">
        <v>0</v>
      </c>
      <c r="I12" s="154">
        <f>E12*H12</f>
        <v>0</v>
      </c>
      <c r="J12" s="153"/>
      <c r="K12" s="154">
        <f>E12*J12</f>
        <v>0</v>
      </c>
      <c r="O12" s="145"/>
      <c r="Z12" s="145"/>
      <c r="AA12" s="145">
        <v>12</v>
      </c>
      <c r="AB12" s="145">
        <v>0</v>
      </c>
      <c r="AC12" s="145">
        <v>3</v>
      </c>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55">
        <f>G12</f>
        <v>0</v>
      </c>
      <c r="BA12" s="145"/>
      <c r="BB12" s="145"/>
      <c r="BC12" s="145"/>
      <c r="BD12" s="145"/>
      <c r="BE12" s="145"/>
      <c r="BF12" s="145"/>
      <c r="BG12" s="145"/>
      <c r="BH12" s="145"/>
      <c r="BI12" s="145"/>
      <c r="CA12" s="145">
        <v>12</v>
      </c>
      <c r="CB12" s="145">
        <v>0</v>
      </c>
      <c r="CZ12" s="108">
        <v>4</v>
      </c>
    </row>
    <row r="13" spans="1:61" ht="12.75">
      <c r="A13" s="156"/>
      <c r="B13" s="157"/>
      <c r="C13" s="158" t="s">
        <v>890</v>
      </c>
      <c r="D13" s="159"/>
      <c r="E13" s="159"/>
      <c r="F13" s="159"/>
      <c r="G13" s="160"/>
      <c r="I13" s="161"/>
      <c r="K13" s="161"/>
      <c r="L13" s="162" t="s">
        <v>890</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104" ht="22.5">
      <c r="A14" s="146">
        <v>4</v>
      </c>
      <c r="B14" s="147" t="s">
        <v>119</v>
      </c>
      <c r="C14" s="148" t="s">
        <v>891</v>
      </c>
      <c r="D14" s="149" t="s">
        <v>885</v>
      </c>
      <c r="E14" s="150">
        <v>1</v>
      </c>
      <c r="F14" s="151">
        <v>0</v>
      </c>
      <c r="G14" s="152">
        <f>E14*F14</f>
        <v>0</v>
      </c>
      <c r="H14" s="153">
        <v>0</v>
      </c>
      <c r="I14" s="154">
        <f>E14*H14</f>
        <v>0</v>
      </c>
      <c r="J14" s="153"/>
      <c r="K14" s="154">
        <f>E14*J14</f>
        <v>0</v>
      </c>
      <c r="O14" s="145"/>
      <c r="Z14" s="145"/>
      <c r="AA14" s="145">
        <v>12</v>
      </c>
      <c r="AB14" s="145">
        <v>0</v>
      </c>
      <c r="AC14" s="145">
        <v>4</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12</v>
      </c>
      <c r="CB14" s="145">
        <v>0</v>
      </c>
      <c r="CZ14" s="108">
        <v>4</v>
      </c>
    </row>
    <row r="15" spans="1:61" ht="12.75">
      <c r="A15" s="156"/>
      <c r="B15" s="157"/>
      <c r="C15" s="158" t="s">
        <v>892</v>
      </c>
      <c r="D15" s="159"/>
      <c r="E15" s="159"/>
      <c r="F15" s="159"/>
      <c r="G15" s="160"/>
      <c r="I15" s="161"/>
      <c r="K15" s="161"/>
      <c r="L15" s="162" t="s">
        <v>892</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104" ht="12.75">
      <c r="A16" s="146">
        <v>5</v>
      </c>
      <c r="B16" s="147" t="s">
        <v>631</v>
      </c>
      <c r="C16" s="148" t="s">
        <v>893</v>
      </c>
      <c r="D16" s="149" t="s">
        <v>885</v>
      </c>
      <c r="E16" s="150">
        <v>1</v>
      </c>
      <c r="F16" s="151">
        <v>0</v>
      </c>
      <c r="G16" s="152">
        <f>E16*F16</f>
        <v>0</v>
      </c>
      <c r="H16" s="153">
        <v>0</v>
      </c>
      <c r="I16" s="154">
        <f>E16*H16</f>
        <v>0</v>
      </c>
      <c r="J16" s="153"/>
      <c r="K16" s="154">
        <f>E16*J16</f>
        <v>0</v>
      </c>
      <c r="O16" s="145"/>
      <c r="Z16" s="145"/>
      <c r="AA16" s="145">
        <v>12</v>
      </c>
      <c r="AB16" s="145">
        <v>0</v>
      </c>
      <c r="AC16" s="145">
        <v>5</v>
      </c>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55">
        <f>G16</f>
        <v>0</v>
      </c>
      <c r="BA16" s="145"/>
      <c r="BB16" s="145"/>
      <c r="BC16" s="145"/>
      <c r="BD16" s="145"/>
      <c r="BE16" s="145"/>
      <c r="BF16" s="145"/>
      <c r="BG16" s="145"/>
      <c r="BH16" s="145"/>
      <c r="BI16" s="145"/>
      <c r="CA16" s="145">
        <v>12</v>
      </c>
      <c r="CB16" s="145">
        <v>0</v>
      </c>
      <c r="CZ16" s="108">
        <v>4</v>
      </c>
    </row>
    <row r="17" spans="1:61" ht="12.75">
      <c r="A17" s="171" t="s">
        <v>51</v>
      </c>
      <c r="B17" s="172" t="s">
        <v>656</v>
      </c>
      <c r="C17" s="173" t="s">
        <v>858</v>
      </c>
      <c r="D17" s="174"/>
      <c r="E17" s="175"/>
      <c r="F17" s="175"/>
      <c r="G17" s="176">
        <f>SUM(G7:G16)</f>
        <v>0</v>
      </c>
      <c r="H17" s="177"/>
      <c r="I17" s="176">
        <f>SUM(I7:I16)</f>
        <v>0</v>
      </c>
      <c r="J17" s="178"/>
      <c r="K17" s="176">
        <f>SUM(K7:K16)</f>
        <v>0</v>
      </c>
      <c r="O17" s="145"/>
      <c r="X17" s="179">
        <f>K17</f>
        <v>0</v>
      </c>
      <c r="Y17" s="179">
        <f>I17</f>
        <v>0</v>
      </c>
      <c r="Z17" s="155">
        <f>G17</f>
        <v>0</v>
      </c>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80"/>
      <c r="BB17" s="180"/>
      <c r="BC17" s="180"/>
      <c r="BD17" s="180"/>
      <c r="BE17" s="180"/>
      <c r="BF17" s="180"/>
      <c r="BG17" s="145"/>
      <c r="BH17" s="145"/>
      <c r="BI17" s="145"/>
    </row>
    <row r="18" spans="1:58" ht="12.75">
      <c r="A18" s="181" t="s">
        <v>31</v>
      </c>
      <c r="B18" s="182" t="s">
        <v>52</v>
      </c>
      <c r="C18" s="183"/>
      <c r="D18" s="184"/>
      <c r="E18" s="185"/>
      <c r="F18" s="185"/>
      <c r="G18" s="186">
        <f>SUM(Z7:Z18)</f>
        <v>0</v>
      </c>
      <c r="H18" s="187"/>
      <c r="I18" s="186">
        <f>SUM(Y7:Y18)</f>
        <v>0</v>
      </c>
      <c r="J18" s="187"/>
      <c r="K18" s="186">
        <f>SUM(X7:X18)</f>
        <v>0</v>
      </c>
      <c r="O18" s="145"/>
      <c r="BA18" s="188"/>
      <c r="BB18" s="188"/>
      <c r="BC18" s="188"/>
      <c r="BD18" s="188"/>
      <c r="BE18" s="188"/>
      <c r="BF18" s="188"/>
    </row>
    <row r="19" ht="12.75">
      <c r="E19" s="108"/>
    </row>
    <row r="20" spans="1:5" ht="12.75">
      <c r="A20" s="189" t="s">
        <v>33</v>
      </c>
      <c r="E20" s="108"/>
    </row>
    <row r="21" spans="1:7" ht="117.75" customHeight="1">
      <c r="A21" s="190"/>
      <c r="B21" s="191"/>
      <c r="C21" s="191"/>
      <c r="D21" s="191"/>
      <c r="E21" s="191"/>
      <c r="F21" s="191"/>
      <c r="G21" s="192"/>
    </row>
    <row r="22" ht="12.75">
      <c r="E22" s="108"/>
    </row>
    <row r="23" ht="12.75">
      <c r="E23" s="108"/>
    </row>
    <row r="24" ht="12.75">
      <c r="E24" s="108"/>
    </row>
    <row r="25" ht="12.75">
      <c r="E25" s="108"/>
    </row>
    <row r="26" ht="12.75">
      <c r="E26" s="108"/>
    </row>
    <row r="27" ht="12.75">
      <c r="E27" s="108"/>
    </row>
    <row r="28" ht="12.75">
      <c r="E28" s="108"/>
    </row>
    <row r="29" ht="12.75">
      <c r="E29" s="108"/>
    </row>
    <row r="30" ht="12.75">
      <c r="E30" s="108"/>
    </row>
    <row r="31" ht="12.75">
      <c r="E31" s="108"/>
    </row>
    <row r="32" ht="12.75">
      <c r="E32" s="108"/>
    </row>
    <row r="33" ht="12.75">
      <c r="E33" s="108"/>
    </row>
    <row r="34" ht="12.75">
      <c r="E34" s="108"/>
    </row>
    <row r="35" ht="12.75">
      <c r="E35" s="108"/>
    </row>
    <row r="36" ht="12.75">
      <c r="E36" s="108"/>
    </row>
    <row r="37" ht="12.75">
      <c r="E37" s="108"/>
    </row>
    <row r="38" ht="12.75">
      <c r="E38" s="108"/>
    </row>
    <row r="39" ht="12.75">
      <c r="E39" s="108"/>
    </row>
    <row r="40" ht="12.75">
      <c r="E40" s="108"/>
    </row>
    <row r="41" ht="12.75">
      <c r="E41" s="108"/>
    </row>
    <row r="42" spans="1:7" ht="12.75">
      <c r="A42" s="169"/>
      <c r="B42" s="169"/>
      <c r="C42" s="169"/>
      <c r="D42" s="169"/>
      <c r="E42" s="169"/>
      <c r="F42" s="169"/>
      <c r="G42" s="169"/>
    </row>
    <row r="43" spans="1:7" ht="12.75">
      <c r="A43" s="169"/>
      <c r="B43" s="169"/>
      <c r="C43" s="169"/>
      <c r="D43" s="169"/>
      <c r="E43" s="169"/>
      <c r="F43" s="169"/>
      <c r="G43" s="169"/>
    </row>
    <row r="44" spans="1:7" ht="12.75">
      <c r="A44" s="169"/>
      <c r="B44" s="169"/>
      <c r="C44" s="169"/>
      <c r="D44" s="169"/>
      <c r="E44" s="169"/>
      <c r="F44" s="169"/>
      <c r="G44" s="169"/>
    </row>
    <row r="45" spans="1:7" ht="12.75">
      <c r="A45" s="169"/>
      <c r="B45" s="169"/>
      <c r="C45" s="169"/>
      <c r="D45" s="169"/>
      <c r="E45" s="169"/>
      <c r="F45" s="169"/>
      <c r="G45" s="169"/>
    </row>
    <row r="46" ht="12.75">
      <c r="E46" s="108"/>
    </row>
    <row r="47" ht="12.75">
      <c r="E47" s="108"/>
    </row>
    <row r="48" ht="12.75">
      <c r="E48" s="108"/>
    </row>
    <row r="49" ht="12.75">
      <c r="E49" s="108"/>
    </row>
    <row r="50" ht="12.75">
      <c r="E50" s="108"/>
    </row>
    <row r="51" ht="12.75">
      <c r="E51" s="108"/>
    </row>
    <row r="52" ht="12.75">
      <c r="E52" s="108"/>
    </row>
    <row r="53" ht="12.75">
      <c r="E53" s="108"/>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spans="1:2" ht="12.75">
      <c r="A77" s="193"/>
      <c r="B77" s="193"/>
    </row>
    <row r="78" spans="1:7" ht="12.75">
      <c r="A78" s="169"/>
      <c r="B78" s="169"/>
      <c r="C78" s="194"/>
      <c r="D78" s="194"/>
      <c r="E78" s="195"/>
      <c r="F78" s="194"/>
      <c r="G78" s="196"/>
    </row>
    <row r="79" spans="1:7" ht="12.75">
      <c r="A79" s="197"/>
      <c r="B79" s="197"/>
      <c r="C79" s="169"/>
      <c r="D79" s="169"/>
      <c r="E79" s="198"/>
      <c r="F79" s="169"/>
      <c r="G79" s="169"/>
    </row>
    <row r="80" spans="1:7" ht="12.75">
      <c r="A80" s="169"/>
      <c r="B80" s="169"/>
      <c r="C80" s="169"/>
      <c r="D80" s="169"/>
      <c r="E80" s="198"/>
      <c r="F80" s="169"/>
      <c r="G80" s="169"/>
    </row>
    <row r="81" spans="1:7" ht="12.75">
      <c r="A81" s="169"/>
      <c r="B81" s="169"/>
      <c r="C81" s="169"/>
      <c r="D81" s="169"/>
      <c r="E81" s="198"/>
      <c r="F81" s="169"/>
      <c r="G81" s="169"/>
    </row>
    <row r="82" spans="1:7" ht="12.75">
      <c r="A82" s="169"/>
      <c r="B82" s="169"/>
      <c r="C82" s="169"/>
      <c r="D82" s="169"/>
      <c r="E82" s="198"/>
      <c r="F82" s="169"/>
      <c r="G82" s="169"/>
    </row>
    <row r="83" spans="1:7" ht="12.75">
      <c r="A83" s="169"/>
      <c r="B83" s="169"/>
      <c r="C83" s="169"/>
      <c r="D83" s="169"/>
      <c r="E83" s="198"/>
      <c r="F83" s="169"/>
      <c r="G83" s="169"/>
    </row>
    <row r="84" spans="1:7" ht="12.75">
      <c r="A84" s="169"/>
      <c r="B84" s="169"/>
      <c r="C84" s="169"/>
      <c r="D84" s="169"/>
      <c r="E84" s="198"/>
      <c r="F84" s="169"/>
      <c r="G84" s="169"/>
    </row>
    <row r="85" spans="1:7" ht="12.75">
      <c r="A85" s="169"/>
      <c r="B85" s="169"/>
      <c r="C85" s="169"/>
      <c r="D85" s="169"/>
      <c r="E85" s="198"/>
      <c r="F85" s="169"/>
      <c r="G85" s="169"/>
    </row>
    <row r="86" spans="1:7" ht="12.75">
      <c r="A86" s="169"/>
      <c r="B86" s="169"/>
      <c r="C86" s="169"/>
      <c r="D86" s="169"/>
      <c r="E86" s="198"/>
      <c r="F86" s="169"/>
      <c r="G86" s="169"/>
    </row>
    <row r="87" spans="1:7" ht="12.75">
      <c r="A87" s="169"/>
      <c r="B87" s="169"/>
      <c r="C87" s="169"/>
      <c r="D87" s="169"/>
      <c r="E87" s="198"/>
      <c r="F87" s="169"/>
      <c r="G87" s="169"/>
    </row>
    <row r="88" spans="1:7" ht="12.75">
      <c r="A88" s="169"/>
      <c r="B88" s="169"/>
      <c r="C88" s="169"/>
      <c r="D88" s="169"/>
      <c r="E88" s="198"/>
      <c r="F88" s="169"/>
      <c r="G88" s="169"/>
    </row>
    <row r="89" spans="1:7" ht="12.75">
      <c r="A89" s="169"/>
      <c r="B89" s="169"/>
      <c r="C89" s="169"/>
      <c r="D89" s="169"/>
      <c r="E89" s="198"/>
      <c r="F89" s="169"/>
      <c r="G89" s="169"/>
    </row>
    <row r="90" spans="1:7" ht="12.75">
      <c r="A90" s="169"/>
      <c r="B90" s="169"/>
      <c r="C90" s="169"/>
      <c r="D90" s="169"/>
      <c r="E90" s="198"/>
      <c r="F90" s="169"/>
      <c r="G90" s="169"/>
    </row>
    <row r="91" spans="1:7" ht="12.75">
      <c r="A91" s="169"/>
      <c r="B91" s="169"/>
      <c r="C91" s="169"/>
      <c r="D91" s="169"/>
      <c r="E91" s="198"/>
      <c r="F91" s="169"/>
      <c r="G91" s="169"/>
    </row>
  </sheetData>
  <sheetProtection algorithmName="SHA-512" hashValue="zCGfP9W/KucaUgyRN2gFX0x9kc0RWSVRcd578tGC+l4IBFMNq9jLl1lAyklrAOddRN7/+6MD7j2MgHzjMaD24g==" saltValue="UaWk7/i3MGXDUqWS9jRrYQ==" spinCount="100000" sheet="1"/>
  <mergeCells count="6">
    <mergeCell ref="A1:G1"/>
    <mergeCell ref="A21:G21"/>
    <mergeCell ref="C9:G9"/>
    <mergeCell ref="C11:G11"/>
    <mergeCell ref="C13:G13"/>
    <mergeCell ref="C15:G15"/>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8"/>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34</v>
      </c>
      <c r="B1" s="107"/>
      <c r="C1" s="107"/>
      <c r="D1" s="107"/>
      <c r="E1" s="107"/>
      <c r="F1" s="107"/>
      <c r="G1" s="107"/>
    </row>
    <row r="2" spans="2:7" ht="3" customHeight="1" thickBot="1">
      <c r="B2" s="109"/>
      <c r="C2" s="110"/>
      <c r="D2" s="110"/>
      <c r="E2" s="111"/>
      <c r="F2" s="110"/>
      <c r="G2" s="110"/>
    </row>
    <row r="3" spans="1:7" ht="13.5" customHeight="1" thickTop="1">
      <c r="A3" s="112" t="s">
        <v>35</v>
      </c>
      <c r="B3" s="113"/>
      <c r="C3" s="114"/>
      <c r="D3" s="115" t="s">
        <v>925</v>
      </c>
      <c r="E3" s="116"/>
      <c r="F3" s="117"/>
      <c r="G3" s="118"/>
    </row>
    <row r="4" spans="1:7" ht="13.5" customHeight="1" thickBot="1">
      <c r="A4" s="119" t="s">
        <v>36</v>
      </c>
      <c r="B4" s="120"/>
      <c r="C4" s="121"/>
      <c r="D4" s="122" t="s">
        <v>926</v>
      </c>
      <c r="E4" s="123"/>
      <c r="F4" s="124"/>
      <c r="G4" s="125"/>
    </row>
    <row r="5" spans="1:7" ht="13.5" thickTop="1">
      <c r="A5" s="126"/>
      <c r="G5" s="128"/>
    </row>
    <row r="6" spans="1:11" s="134" customFormat="1" ht="26.25" customHeight="1">
      <c r="A6" s="129" t="s">
        <v>37</v>
      </c>
      <c r="B6" s="130" t="s">
        <v>38</v>
      </c>
      <c r="C6" s="130" t="s">
        <v>39</v>
      </c>
      <c r="D6" s="130" t="s">
        <v>40</v>
      </c>
      <c r="E6" s="131" t="s">
        <v>41</v>
      </c>
      <c r="F6" s="130" t="s">
        <v>42</v>
      </c>
      <c r="G6" s="132" t="s">
        <v>43</v>
      </c>
      <c r="H6" s="133" t="s">
        <v>44</v>
      </c>
      <c r="I6" s="133" t="s">
        <v>45</v>
      </c>
      <c r="J6" s="133" t="s">
        <v>46</v>
      </c>
      <c r="K6" s="133" t="s">
        <v>47</v>
      </c>
    </row>
    <row r="7" spans="1:15" ht="14.25" customHeight="1">
      <c r="A7" s="135" t="s">
        <v>48</v>
      </c>
      <c r="B7" s="136" t="s">
        <v>895</v>
      </c>
      <c r="C7" s="137" t="s">
        <v>896</v>
      </c>
      <c r="D7" s="138"/>
      <c r="E7" s="139"/>
      <c r="F7" s="139"/>
      <c r="G7" s="140"/>
      <c r="H7" s="141"/>
      <c r="I7" s="142"/>
      <c r="J7" s="143"/>
      <c r="K7" s="144"/>
      <c r="O7" s="145"/>
    </row>
    <row r="8" spans="1:104" ht="22.5">
      <c r="A8" s="146">
        <v>1</v>
      </c>
      <c r="B8" s="147" t="s">
        <v>897</v>
      </c>
      <c r="C8" s="148" t="s">
        <v>898</v>
      </c>
      <c r="D8" s="149" t="s">
        <v>899</v>
      </c>
      <c r="E8" s="150">
        <v>1</v>
      </c>
      <c r="F8" s="151">
        <v>0</v>
      </c>
      <c r="G8" s="152">
        <f>E8*F8</f>
        <v>0</v>
      </c>
      <c r="H8" s="153">
        <v>20000</v>
      </c>
      <c r="I8" s="154">
        <f>E8*H8</f>
        <v>20000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104" ht="22.5">
      <c r="A9" s="146">
        <v>2</v>
      </c>
      <c r="B9" s="147" t="s">
        <v>900</v>
      </c>
      <c r="C9" s="148" t="s">
        <v>901</v>
      </c>
      <c r="D9" s="149" t="s">
        <v>899</v>
      </c>
      <c r="E9" s="150">
        <v>1</v>
      </c>
      <c r="F9" s="151">
        <v>0</v>
      </c>
      <c r="G9" s="152">
        <f>E9*F9</f>
        <v>0</v>
      </c>
      <c r="H9" s="153">
        <v>10000</v>
      </c>
      <c r="I9" s="154">
        <f>E9*H9</f>
        <v>10000</v>
      </c>
      <c r="J9" s="153"/>
      <c r="K9" s="154">
        <f>E9*J9</f>
        <v>0</v>
      </c>
      <c r="O9" s="145"/>
      <c r="Z9" s="145"/>
      <c r="AA9" s="145">
        <v>12</v>
      </c>
      <c r="AB9" s="145">
        <v>0</v>
      </c>
      <c r="AC9" s="145">
        <v>2</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104" ht="33.75">
      <c r="A10" s="146">
        <v>3</v>
      </c>
      <c r="B10" s="147" t="s">
        <v>902</v>
      </c>
      <c r="C10" s="148" t="s">
        <v>903</v>
      </c>
      <c r="D10" s="149" t="s">
        <v>208</v>
      </c>
      <c r="E10" s="150">
        <v>1</v>
      </c>
      <c r="F10" s="151">
        <v>0</v>
      </c>
      <c r="G10" s="152">
        <f>E10*F10</f>
        <v>0</v>
      </c>
      <c r="H10" s="153">
        <v>15000</v>
      </c>
      <c r="I10" s="154">
        <f>E10*H10</f>
        <v>15000</v>
      </c>
      <c r="J10" s="153"/>
      <c r="K10" s="154">
        <f>E10*J10</f>
        <v>0</v>
      </c>
      <c r="O10" s="145"/>
      <c r="Z10" s="145"/>
      <c r="AA10" s="145">
        <v>12</v>
      </c>
      <c r="AB10" s="145">
        <v>0</v>
      </c>
      <c r="AC10" s="145">
        <v>3</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104" ht="12.75">
      <c r="A11" s="146">
        <v>4</v>
      </c>
      <c r="B11" s="147" t="s">
        <v>904</v>
      </c>
      <c r="C11" s="148" t="s">
        <v>905</v>
      </c>
      <c r="D11" s="149" t="s">
        <v>899</v>
      </c>
      <c r="E11" s="150">
        <v>1</v>
      </c>
      <c r="F11" s="151">
        <v>0</v>
      </c>
      <c r="G11" s="152">
        <f>E11*F11</f>
        <v>0</v>
      </c>
      <c r="H11" s="153">
        <v>140000</v>
      </c>
      <c r="I11" s="154">
        <f>E11*H11</f>
        <v>140000</v>
      </c>
      <c r="J11" s="153"/>
      <c r="K11" s="154">
        <f>E11*J11</f>
        <v>0</v>
      </c>
      <c r="O11" s="145"/>
      <c r="Z11" s="145"/>
      <c r="AA11" s="145">
        <v>12</v>
      </c>
      <c r="AB11" s="145">
        <v>0</v>
      </c>
      <c r="AC11" s="145">
        <v>4</v>
      </c>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55">
        <f>G11</f>
        <v>0</v>
      </c>
      <c r="BA11" s="145"/>
      <c r="BB11" s="145"/>
      <c r="BC11" s="145"/>
      <c r="BD11" s="145"/>
      <c r="BE11" s="145"/>
      <c r="BF11" s="145"/>
      <c r="BG11" s="145"/>
      <c r="BH11" s="145"/>
      <c r="BI11" s="145"/>
      <c r="CA11" s="145">
        <v>12</v>
      </c>
      <c r="CB11" s="145">
        <v>0</v>
      </c>
      <c r="CZ11" s="108">
        <v>4</v>
      </c>
    </row>
    <row r="12" spans="1:61" ht="12.75">
      <c r="A12" s="156"/>
      <c r="B12" s="157"/>
      <c r="C12" s="158" t="s">
        <v>906</v>
      </c>
      <c r="D12" s="159"/>
      <c r="E12" s="159"/>
      <c r="F12" s="159"/>
      <c r="G12" s="160"/>
      <c r="I12" s="161"/>
      <c r="K12" s="161"/>
      <c r="L12" s="162" t="s">
        <v>906</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12.75">
      <c r="A13" s="156"/>
      <c r="B13" s="157"/>
      <c r="C13" s="158" t="s">
        <v>907</v>
      </c>
      <c r="D13" s="159"/>
      <c r="E13" s="159"/>
      <c r="F13" s="159"/>
      <c r="G13" s="160"/>
      <c r="I13" s="161"/>
      <c r="K13" s="161"/>
      <c r="L13" s="162" t="s">
        <v>907</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61" ht="12.75">
      <c r="A14" s="156"/>
      <c r="B14" s="157"/>
      <c r="C14" s="158" t="s">
        <v>908</v>
      </c>
      <c r="D14" s="159"/>
      <c r="E14" s="159"/>
      <c r="F14" s="159"/>
      <c r="G14" s="160"/>
      <c r="I14" s="161"/>
      <c r="K14" s="161"/>
      <c r="L14" s="162" t="s">
        <v>908</v>
      </c>
      <c r="O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row>
    <row r="15" spans="1:61" ht="12.75">
      <c r="A15" s="156"/>
      <c r="B15" s="157"/>
      <c r="C15" s="158" t="s">
        <v>909</v>
      </c>
      <c r="D15" s="159"/>
      <c r="E15" s="159"/>
      <c r="F15" s="159"/>
      <c r="G15" s="160"/>
      <c r="I15" s="161"/>
      <c r="K15" s="161"/>
      <c r="L15" s="162" t="s">
        <v>909</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12.75">
      <c r="A16" s="156"/>
      <c r="B16" s="157"/>
      <c r="C16" s="158" t="s">
        <v>910</v>
      </c>
      <c r="D16" s="159"/>
      <c r="E16" s="159"/>
      <c r="F16" s="159"/>
      <c r="G16" s="160"/>
      <c r="I16" s="161"/>
      <c r="K16" s="161"/>
      <c r="L16" s="162" t="s">
        <v>910</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61" ht="12.75">
      <c r="A17" s="156"/>
      <c r="B17" s="157"/>
      <c r="C17" s="158" t="s">
        <v>911</v>
      </c>
      <c r="D17" s="159"/>
      <c r="E17" s="159"/>
      <c r="F17" s="159"/>
      <c r="G17" s="160"/>
      <c r="I17" s="161"/>
      <c r="K17" s="161"/>
      <c r="L17" s="162" t="s">
        <v>911</v>
      </c>
      <c r="O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row>
    <row r="18" spans="1:104" ht="33.75">
      <c r="A18" s="146">
        <v>5</v>
      </c>
      <c r="B18" s="147" t="s">
        <v>912</v>
      </c>
      <c r="C18" s="148" t="s">
        <v>913</v>
      </c>
      <c r="D18" s="149" t="s">
        <v>899</v>
      </c>
      <c r="E18" s="150">
        <v>1</v>
      </c>
      <c r="F18" s="151">
        <v>0</v>
      </c>
      <c r="G18" s="152">
        <f>E18*F18</f>
        <v>0</v>
      </c>
      <c r="H18" s="153">
        <v>155000</v>
      </c>
      <c r="I18" s="154">
        <f>E18*H18</f>
        <v>155000</v>
      </c>
      <c r="J18" s="153"/>
      <c r="K18" s="154">
        <f>E18*J18</f>
        <v>0</v>
      </c>
      <c r="O18" s="145"/>
      <c r="Z18" s="145"/>
      <c r="AA18" s="145">
        <v>12</v>
      </c>
      <c r="AB18" s="145">
        <v>0</v>
      </c>
      <c r="AC18" s="145">
        <v>5</v>
      </c>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55">
        <f>G18</f>
        <v>0</v>
      </c>
      <c r="BA18" s="145"/>
      <c r="BB18" s="145"/>
      <c r="BC18" s="145"/>
      <c r="BD18" s="145"/>
      <c r="BE18" s="145"/>
      <c r="BF18" s="145"/>
      <c r="BG18" s="145"/>
      <c r="BH18" s="145"/>
      <c r="BI18" s="145"/>
      <c r="CA18" s="145">
        <v>12</v>
      </c>
      <c r="CB18" s="145">
        <v>0</v>
      </c>
      <c r="CZ18" s="108">
        <v>4</v>
      </c>
    </row>
    <row r="19" spans="1:104" ht="22.5">
      <c r="A19" s="146">
        <v>6</v>
      </c>
      <c r="B19" s="147" t="s">
        <v>914</v>
      </c>
      <c r="C19" s="148" t="s">
        <v>915</v>
      </c>
      <c r="D19" s="149" t="s">
        <v>899</v>
      </c>
      <c r="E19" s="150">
        <v>4</v>
      </c>
      <c r="F19" s="151">
        <v>0</v>
      </c>
      <c r="G19" s="152">
        <f>E19*F19</f>
        <v>0</v>
      </c>
      <c r="H19" s="153">
        <v>136000</v>
      </c>
      <c r="I19" s="154">
        <f>E19*H19</f>
        <v>544000</v>
      </c>
      <c r="J19" s="153"/>
      <c r="K19" s="154">
        <f>E19*J19</f>
        <v>0</v>
      </c>
      <c r="O19" s="145"/>
      <c r="Z19" s="145"/>
      <c r="AA19" s="145">
        <v>12</v>
      </c>
      <c r="AB19" s="145">
        <v>0</v>
      </c>
      <c r="AC19" s="145">
        <v>6</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4</v>
      </c>
    </row>
    <row r="20" spans="1:104" ht="12.75">
      <c r="A20" s="146">
        <v>7</v>
      </c>
      <c r="B20" s="147" t="s">
        <v>916</v>
      </c>
      <c r="C20" s="148" t="s">
        <v>917</v>
      </c>
      <c r="D20" s="149" t="s">
        <v>899</v>
      </c>
      <c r="E20" s="150">
        <v>1</v>
      </c>
      <c r="F20" s="151">
        <v>0</v>
      </c>
      <c r="G20" s="152">
        <f>E20*F20</f>
        <v>0</v>
      </c>
      <c r="H20" s="153">
        <v>165000</v>
      </c>
      <c r="I20" s="154">
        <f>E20*H20</f>
        <v>165000</v>
      </c>
      <c r="J20" s="153"/>
      <c r="K20" s="154">
        <f>E20*J20</f>
        <v>0</v>
      </c>
      <c r="O20" s="145"/>
      <c r="Z20" s="145"/>
      <c r="AA20" s="145">
        <v>12</v>
      </c>
      <c r="AB20" s="145">
        <v>0</v>
      </c>
      <c r="AC20" s="145">
        <v>7</v>
      </c>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55">
        <f>G20</f>
        <v>0</v>
      </c>
      <c r="BA20" s="145"/>
      <c r="BB20" s="145"/>
      <c r="BC20" s="145"/>
      <c r="BD20" s="145"/>
      <c r="BE20" s="145"/>
      <c r="BF20" s="145"/>
      <c r="BG20" s="145"/>
      <c r="BH20" s="145"/>
      <c r="BI20" s="145"/>
      <c r="CA20" s="145">
        <v>12</v>
      </c>
      <c r="CB20" s="145">
        <v>0</v>
      </c>
      <c r="CZ20" s="108">
        <v>4</v>
      </c>
    </row>
    <row r="21" spans="1:104" ht="12.75">
      <c r="A21" s="146">
        <v>8</v>
      </c>
      <c r="B21" s="147" t="s">
        <v>900</v>
      </c>
      <c r="C21" s="148" t="s">
        <v>918</v>
      </c>
      <c r="D21" s="149" t="s">
        <v>899</v>
      </c>
      <c r="E21" s="150">
        <v>1</v>
      </c>
      <c r="F21" s="151">
        <v>0</v>
      </c>
      <c r="G21" s="152">
        <f>E21*F21</f>
        <v>0</v>
      </c>
      <c r="H21" s="153">
        <v>40000</v>
      </c>
      <c r="I21" s="154">
        <f>E21*H21</f>
        <v>40000</v>
      </c>
      <c r="J21" s="153"/>
      <c r="K21" s="154">
        <f>E21*J21</f>
        <v>0</v>
      </c>
      <c r="O21" s="145"/>
      <c r="Z21" s="145"/>
      <c r="AA21" s="145">
        <v>12</v>
      </c>
      <c r="AB21" s="145">
        <v>0</v>
      </c>
      <c r="AC21" s="145">
        <v>8</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12</v>
      </c>
      <c r="CB21" s="145">
        <v>0</v>
      </c>
      <c r="CZ21" s="108">
        <v>4</v>
      </c>
    </row>
    <row r="22" spans="1:104" ht="12.75">
      <c r="A22" s="146">
        <v>9</v>
      </c>
      <c r="B22" s="147" t="s">
        <v>919</v>
      </c>
      <c r="C22" s="148" t="s">
        <v>920</v>
      </c>
      <c r="D22" s="149" t="s">
        <v>899</v>
      </c>
      <c r="E22" s="150">
        <v>1</v>
      </c>
      <c r="F22" s="151">
        <v>0</v>
      </c>
      <c r="G22" s="152">
        <f>E22*F22</f>
        <v>0</v>
      </c>
      <c r="H22" s="153">
        <v>290000</v>
      </c>
      <c r="I22" s="154">
        <f>E22*H22</f>
        <v>290000</v>
      </c>
      <c r="J22" s="153"/>
      <c r="K22" s="154">
        <f>E22*J22</f>
        <v>0</v>
      </c>
      <c r="O22" s="145"/>
      <c r="Z22" s="145"/>
      <c r="AA22" s="145">
        <v>12</v>
      </c>
      <c r="AB22" s="145">
        <v>0</v>
      </c>
      <c r="AC22" s="145">
        <v>9</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12</v>
      </c>
      <c r="CB22" s="145">
        <v>0</v>
      </c>
      <c r="CZ22" s="108">
        <v>4</v>
      </c>
    </row>
    <row r="23" spans="1:104" ht="22.5">
      <c r="A23" s="146">
        <v>10</v>
      </c>
      <c r="B23" s="147" t="s">
        <v>921</v>
      </c>
      <c r="C23" s="148" t="s">
        <v>922</v>
      </c>
      <c r="D23" s="149" t="s">
        <v>923</v>
      </c>
      <c r="E23" s="150">
        <v>20</v>
      </c>
      <c r="F23" s="151">
        <v>0</v>
      </c>
      <c r="G23" s="152">
        <f>E23*F23</f>
        <v>0</v>
      </c>
      <c r="H23" s="153">
        <v>9000</v>
      </c>
      <c r="I23" s="154">
        <f>E23*H23</f>
        <v>180000</v>
      </c>
      <c r="J23" s="153">
        <v>0</v>
      </c>
      <c r="K23" s="154">
        <f>E23*J23</f>
        <v>0</v>
      </c>
      <c r="O23" s="145"/>
      <c r="Z23" s="145"/>
      <c r="AA23" s="145">
        <v>1</v>
      </c>
      <c r="AB23" s="145">
        <v>9</v>
      </c>
      <c r="AC23" s="145">
        <v>9</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v>
      </c>
      <c r="CB23" s="145">
        <v>9</v>
      </c>
      <c r="CZ23" s="108">
        <v>4</v>
      </c>
    </row>
    <row r="24" spans="1:61" ht="12.75">
      <c r="A24" s="171" t="s">
        <v>51</v>
      </c>
      <c r="B24" s="172" t="s">
        <v>895</v>
      </c>
      <c r="C24" s="173" t="s">
        <v>896</v>
      </c>
      <c r="D24" s="174"/>
      <c r="E24" s="175"/>
      <c r="F24" s="175"/>
      <c r="G24" s="176">
        <f>SUM(G7:G23)</f>
        <v>0</v>
      </c>
      <c r="H24" s="177"/>
      <c r="I24" s="176">
        <f>SUM(I7:I23)</f>
        <v>1559000</v>
      </c>
      <c r="J24" s="178"/>
      <c r="K24" s="176">
        <f>SUM(K7:K23)</f>
        <v>0</v>
      </c>
      <c r="O24" s="145"/>
      <c r="X24" s="179">
        <f>K24</f>
        <v>0</v>
      </c>
      <c r="Y24" s="179">
        <f>I24</f>
        <v>1559000</v>
      </c>
      <c r="Z24" s="155">
        <f>G24</f>
        <v>0</v>
      </c>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80"/>
      <c r="BB24" s="180"/>
      <c r="BC24" s="180"/>
      <c r="BD24" s="180"/>
      <c r="BE24" s="180"/>
      <c r="BF24" s="180"/>
      <c r="BG24" s="145"/>
      <c r="BH24" s="145"/>
      <c r="BI24" s="145"/>
    </row>
    <row r="25" spans="1:58" ht="12.75">
      <c r="A25" s="181" t="s">
        <v>31</v>
      </c>
      <c r="B25" s="182" t="s">
        <v>52</v>
      </c>
      <c r="C25" s="183"/>
      <c r="D25" s="184"/>
      <c r="E25" s="185"/>
      <c r="F25" s="185"/>
      <c r="G25" s="186">
        <f>SUM(Z7:Z25)</f>
        <v>0</v>
      </c>
      <c r="H25" s="187"/>
      <c r="I25" s="186">
        <f>SUM(Y7:Y25)</f>
        <v>1559000</v>
      </c>
      <c r="J25" s="187"/>
      <c r="K25" s="186">
        <f>SUM(X7:X25)</f>
        <v>0</v>
      </c>
      <c r="O25" s="145"/>
      <c r="BA25" s="188"/>
      <c r="BB25" s="188"/>
      <c r="BC25" s="188"/>
      <c r="BD25" s="188"/>
      <c r="BE25" s="188"/>
      <c r="BF25" s="188"/>
    </row>
    <row r="26" ht="12.75">
      <c r="E26" s="108"/>
    </row>
    <row r="27" spans="1:5" ht="12.75">
      <c r="A27" s="189" t="s">
        <v>33</v>
      </c>
      <c r="E27" s="108"/>
    </row>
    <row r="28" spans="1:7" ht="117.75" customHeight="1">
      <c r="A28" s="190"/>
      <c r="B28" s="191"/>
      <c r="C28" s="191"/>
      <c r="D28" s="191"/>
      <c r="E28" s="191"/>
      <c r="F28" s="191"/>
      <c r="G28" s="192"/>
    </row>
    <row r="29" ht="12.75">
      <c r="E29" s="108"/>
    </row>
    <row r="30" ht="12.75">
      <c r="E30" s="108"/>
    </row>
    <row r="31" ht="12.75">
      <c r="E31" s="108"/>
    </row>
    <row r="32" ht="12.75">
      <c r="E32" s="108"/>
    </row>
    <row r="33" ht="12.75">
      <c r="E33" s="108"/>
    </row>
    <row r="34" ht="12.75">
      <c r="E34" s="108"/>
    </row>
    <row r="35" ht="12.75">
      <c r="E35" s="108"/>
    </row>
    <row r="36" ht="12.75">
      <c r="E36" s="108"/>
    </row>
    <row r="37" ht="12.75">
      <c r="E37" s="108"/>
    </row>
    <row r="38" ht="12.75">
      <c r="E38" s="108"/>
    </row>
    <row r="39" ht="12.75">
      <c r="E39" s="108"/>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spans="1:7" ht="12.75">
      <c r="A49" s="169"/>
      <c r="B49" s="169"/>
      <c r="C49" s="169"/>
      <c r="D49" s="169"/>
      <c r="E49" s="169"/>
      <c r="F49" s="169"/>
      <c r="G49" s="169"/>
    </row>
    <row r="50" spans="1:7" ht="12.75">
      <c r="A50" s="169"/>
      <c r="B50" s="169"/>
      <c r="C50" s="169"/>
      <c r="D50" s="169"/>
      <c r="E50" s="169"/>
      <c r="F50" s="169"/>
      <c r="G50" s="169"/>
    </row>
    <row r="51" spans="1:7" ht="12.75">
      <c r="A51" s="169"/>
      <c r="B51" s="169"/>
      <c r="C51" s="169"/>
      <c r="D51" s="169"/>
      <c r="E51" s="169"/>
      <c r="F51" s="169"/>
      <c r="G51" s="169"/>
    </row>
    <row r="52" spans="1:7" ht="12.75">
      <c r="A52" s="169"/>
      <c r="B52" s="169"/>
      <c r="C52" s="169"/>
      <c r="D52" s="169"/>
      <c r="E52" s="169"/>
      <c r="F52" s="169"/>
      <c r="G52" s="169"/>
    </row>
    <row r="53" ht="12.75">
      <c r="E53" s="108"/>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spans="1:2" ht="12.75">
      <c r="A84" s="193"/>
      <c r="B84" s="193"/>
    </row>
    <row r="85" spans="1:7" ht="12.75">
      <c r="A85" s="169"/>
      <c r="B85" s="169"/>
      <c r="C85" s="194"/>
      <c r="D85" s="194"/>
      <c r="E85" s="195"/>
      <c r="F85" s="194"/>
      <c r="G85" s="196"/>
    </row>
    <row r="86" spans="1:7" ht="12.75">
      <c r="A86" s="197"/>
      <c r="B86" s="197"/>
      <c r="C86" s="169"/>
      <c r="D86" s="169"/>
      <c r="E86" s="198"/>
      <c r="F86" s="169"/>
      <c r="G86" s="169"/>
    </row>
    <row r="87" spans="1:7" ht="12.75">
      <c r="A87" s="169"/>
      <c r="B87" s="169"/>
      <c r="C87" s="169"/>
      <c r="D87" s="169"/>
      <c r="E87" s="198"/>
      <c r="F87" s="169"/>
      <c r="G87" s="169"/>
    </row>
    <row r="88" spans="1:7" ht="12.75">
      <c r="A88" s="169"/>
      <c r="B88" s="169"/>
      <c r="C88" s="169"/>
      <c r="D88" s="169"/>
      <c r="E88" s="198"/>
      <c r="F88" s="169"/>
      <c r="G88" s="169"/>
    </row>
    <row r="89" spans="1:7" ht="12.75">
      <c r="A89" s="169"/>
      <c r="B89" s="169"/>
      <c r="C89" s="169"/>
      <c r="D89" s="169"/>
      <c r="E89" s="198"/>
      <c r="F89" s="169"/>
      <c r="G89" s="169"/>
    </row>
    <row r="90" spans="1:7" ht="12.75">
      <c r="A90" s="169"/>
      <c r="B90" s="169"/>
      <c r="C90" s="169"/>
      <c r="D90" s="169"/>
      <c r="E90" s="198"/>
      <c r="F90" s="169"/>
      <c r="G90" s="169"/>
    </row>
    <row r="91" spans="1:7" ht="12.75">
      <c r="A91" s="169"/>
      <c r="B91" s="169"/>
      <c r="C91" s="169"/>
      <c r="D91" s="169"/>
      <c r="E91" s="198"/>
      <c r="F91" s="169"/>
      <c r="G91" s="169"/>
    </row>
    <row r="92" spans="1:7" ht="12.75">
      <c r="A92" s="169"/>
      <c r="B92" s="169"/>
      <c r="C92" s="169"/>
      <c r="D92" s="169"/>
      <c r="E92" s="198"/>
      <c r="F92" s="169"/>
      <c r="G92" s="169"/>
    </row>
    <row r="93" spans="1:7" ht="12.75">
      <c r="A93" s="169"/>
      <c r="B93" s="169"/>
      <c r="C93" s="169"/>
      <c r="D93" s="169"/>
      <c r="E93" s="198"/>
      <c r="F93" s="169"/>
      <c r="G93" s="169"/>
    </row>
    <row r="94" spans="1:7" ht="12.75">
      <c r="A94" s="169"/>
      <c r="B94" s="169"/>
      <c r="C94" s="169"/>
      <c r="D94" s="169"/>
      <c r="E94" s="198"/>
      <c r="F94" s="169"/>
      <c r="G94" s="169"/>
    </row>
    <row r="95" spans="1:7" ht="12.75">
      <c r="A95" s="169"/>
      <c r="B95" s="169"/>
      <c r="C95" s="169"/>
      <c r="D95" s="169"/>
      <c r="E95" s="198"/>
      <c r="F95" s="169"/>
      <c r="G95" s="169"/>
    </row>
    <row r="96" spans="1:7" ht="12.75">
      <c r="A96" s="169"/>
      <c r="B96" s="169"/>
      <c r="C96" s="169"/>
      <c r="D96" s="169"/>
      <c r="E96" s="198"/>
      <c r="F96" s="169"/>
      <c r="G96" s="169"/>
    </row>
    <row r="97" spans="1:7" ht="12.75">
      <c r="A97" s="169"/>
      <c r="B97" s="169"/>
      <c r="C97" s="169"/>
      <c r="D97" s="169"/>
      <c r="E97" s="198"/>
      <c r="F97" s="169"/>
      <c r="G97" s="169"/>
    </row>
    <row r="98" spans="1:7" ht="12.75">
      <c r="A98" s="169"/>
      <c r="B98" s="169"/>
      <c r="C98" s="169"/>
      <c r="D98" s="169"/>
      <c r="E98" s="198"/>
      <c r="F98" s="169"/>
      <c r="G98" s="169"/>
    </row>
  </sheetData>
  <sheetProtection algorithmName="SHA-512" hashValue="4ID7KXlC2igxpYKGSTP82cvaxos1Z9MdQqIo6g3AHoAzt1pesEnrL6kNg5MUnYwB0cj85W4D4dkmJczEwgMF1A==" saltValue="fre1f6jSiQGlJG4fThbhIg==" spinCount="100000" sheet="1"/>
  <mergeCells count="8">
    <mergeCell ref="A1:G1"/>
    <mergeCell ref="A28:G28"/>
    <mergeCell ref="C12:G12"/>
    <mergeCell ref="C13:G13"/>
    <mergeCell ref="C14:G14"/>
    <mergeCell ref="C15:G15"/>
    <mergeCell ref="C16:G16"/>
    <mergeCell ref="C17:G17"/>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dc:creator>
  <cp:keywords/>
  <dc:description/>
  <cp:lastModifiedBy>JD</cp:lastModifiedBy>
  <dcterms:created xsi:type="dcterms:W3CDTF">2020-12-17T09:42:30Z</dcterms:created>
  <dcterms:modified xsi:type="dcterms:W3CDTF">2020-12-17T14:25:03Z</dcterms:modified>
  <cp:category/>
  <cp:version/>
  <cp:contentType/>
  <cp:contentStatus/>
</cp:coreProperties>
</file>