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45" windowWidth="15480" windowHeight="7995" activeTab="1"/>
  </bookViews>
  <sheets>
    <sheet name="Západ" sheetId="1" r:id="rId1"/>
    <sheet name="Zámecký areál" sheetId="2" r:id="rId2"/>
  </sheets>
  <calcPr calcId="125725"/>
</workbook>
</file>

<file path=xl/calcChain.xml><?xml version="1.0" encoding="utf-8"?>
<calcChain xmlns="http://schemas.openxmlformats.org/spreadsheetml/2006/main">
  <c r="B72" i="1"/>
  <c r="B69"/>
  <c r="B73"/>
  <c r="B71"/>
  <c r="B70"/>
  <c r="B68"/>
  <c r="B67"/>
  <c r="B62"/>
  <c r="B61"/>
  <c r="B60"/>
  <c r="B59"/>
  <c r="B58"/>
  <c r="B57"/>
  <c r="B56"/>
  <c r="B58" i="2"/>
  <c r="B57"/>
  <c r="B56"/>
  <c r="B55"/>
  <c r="B50"/>
  <c r="B49"/>
  <c r="B48"/>
  <c r="B47"/>
  <c r="B46"/>
  <c r="B45"/>
  <c r="B44"/>
  <c r="D34"/>
  <c r="F34"/>
  <c r="D33"/>
  <c r="F33"/>
  <c r="D32"/>
  <c r="F32"/>
  <c r="D28"/>
  <c r="F28"/>
  <c r="F29"/>
  <c r="D24"/>
  <c r="F24"/>
  <c r="D23"/>
  <c r="F23"/>
  <c r="D22"/>
  <c r="F22"/>
  <c r="D18"/>
  <c r="F18"/>
  <c r="D17"/>
  <c r="F17"/>
  <c r="D16"/>
  <c r="F16"/>
  <c r="D12"/>
  <c r="F12"/>
  <c r="D11"/>
  <c r="F11"/>
  <c r="D10"/>
  <c r="F10"/>
  <c r="D6"/>
  <c r="F6"/>
  <c r="F7"/>
  <c r="D46" i="1"/>
  <c r="F46"/>
  <c r="D45"/>
  <c r="F45"/>
  <c r="D44"/>
  <c r="F44"/>
  <c r="D43"/>
  <c r="F43"/>
  <c r="D42"/>
  <c r="F42"/>
  <c r="D38"/>
  <c r="F38"/>
  <c r="D34"/>
  <c r="F34"/>
  <c r="D33"/>
  <c r="F33"/>
  <c r="D32"/>
  <c r="F32"/>
  <c r="D31"/>
  <c r="F31"/>
  <c r="D30"/>
  <c r="F30"/>
  <c r="D26"/>
  <c r="F26"/>
  <c r="D25"/>
  <c r="F25"/>
  <c r="D24"/>
  <c r="F24"/>
  <c r="D23"/>
  <c r="F23"/>
  <c r="D22"/>
  <c r="F22"/>
  <c r="F27"/>
  <c r="D15"/>
  <c r="F15"/>
  <c r="D16"/>
  <c r="F16"/>
  <c r="D17"/>
  <c r="F17"/>
  <c r="D18"/>
  <c r="F18"/>
  <c r="D14"/>
  <c r="F14"/>
  <c r="D7"/>
  <c r="F7"/>
  <c r="D8"/>
  <c r="F8"/>
  <c r="D9"/>
  <c r="F9"/>
  <c r="D10"/>
  <c r="F10"/>
  <c r="D6"/>
  <c r="F6"/>
  <c r="F35" i="2"/>
  <c r="F13"/>
  <c r="F25"/>
  <c r="F19"/>
  <c r="F47" i="1"/>
  <c r="F19"/>
  <c r="F39"/>
  <c r="F35"/>
  <c r="F11"/>
  <c r="F37" i="2"/>
  <c r="F49" i="1"/>
</calcChain>
</file>

<file path=xl/sharedStrings.xml><?xml version="1.0" encoding="utf-8"?>
<sst xmlns="http://schemas.openxmlformats.org/spreadsheetml/2006/main" count="183" uniqueCount="46">
  <si>
    <t>ROZPOČTY JEDNOTLIVÝCH ZÁKLADNÍCH PLOCH</t>
  </si>
  <si>
    <t>1. PRAŽSKÁ</t>
  </si>
  <si>
    <t>četnost operace</t>
  </si>
  <si>
    <t>jarní vyhrabání</t>
  </si>
  <si>
    <t>kosení  s úklidem</t>
  </si>
  <si>
    <t>kosení mulčovačem</t>
  </si>
  <si>
    <t>podzimní vyhrabání</t>
  </si>
  <si>
    <t>řez živých plotů *)</t>
  </si>
  <si>
    <t>CELKEM</t>
  </si>
  <si>
    <t>2. STARÁ BOROVINA</t>
  </si>
  <si>
    <r>
      <t>cena za požadované m</t>
    </r>
    <r>
      <rPr>
        <vertAlign val="superscript"/>
        <sz val="8"/>
        <color indexed="8"/>
        <rFont val="Arial"/>
        <family val="2"/>
        <charset val="238"/>
      </rPr>
      <t>2</t>
    </r>
    <r>
      <rPr>
        <sz val="8"/>
        <color indexed="8"/>
        <rFont val="Arial"/>
        <family val="2"/>
        <charset val="238"/>
      </rPr>
      <t xml:space="preserve"> a četnost bez DPH</t>
    </r>
  </si>
  <si>
    <r>
      <t>cena za 1 m</t>
    </r>
    <r>
      <rPr>
        <vertAlign val="superscript"/>
        <sz val="8"/>
        <color indexed="8"/>
        <rFont val="Arial"/>
        <family val="2"/>
        <charset val="238"/>
      </rPr>
      <t xml:space="preserve">2 </t>
    </r>
    <r>
      <rPr>
        <sz val="8"/>
        <color indexed="8"/>
        <rFont val="Arial"/>
        <family val="2"/>
        <charset val="238"/>
      </rPr>
      <t>bez DPH</t>
    </r>
  </si>
  <si>
    <r>
      <t>cena za 1 operaci</t>
    </r>
    <r>
      <rPr>
        <vertAlign val="superscript"/>
        <sz val="8"/>
        <color indexed="8"/>
        <rFont val="Arial"/>
        <family val="2"/>
        <charset val="238"/>
      </rPr>
      <t xml:space="preserve"> </t>
    </r>
    <r>
      <rPr>
        <sz val="8"/>
        <color indexed="8"/>
        <rFont val="Arial"/>
        <family val="2"/>
        <charset val="238"/>
      </rPr>
      <t>bez DPH</t>
    </r>
  </si>
  <si>
    <t>3. SPOJENCŮ REVOLUČNÍ</t>
  </si>
  <si>
    <t>4. ZA RYBNÍKEM</t>
  </si>
  <si>
    <t>5. EXTENZIVNÍ PLOCHY</t>
  </si>
  <si>
    <r>
      <t>cena za maximální požadované m</t>
    </r>
    <r>
      <rPr>
        <vertAlign val="superscript"/>
        <sz val="8"/>
        <color indexed="8"/>
        <rFont val="Arial"/>
        <family val="2"/>
        <charset val="238"/>
      </rPr>
      <t>2</t>
    </r>
    <r>
      <rPr>
        <sz val="8"/>
        <color indexed="8"/>
        <rFont val="Arial"/>
        <family val="2"/>
        <charset val="238"/>
      </rPr>
      <t xml:space="preserve"> a četnost bez DPH</t>
    </r>
  </si>
  <si>
    <t>Cena celkem za rok bez DPH</t>
  </si>
  <si>
    <t>Za dodavatele:</t>
  </si>
  <si>
    <t>……………………………………………………………….</t>
  </si>
  <si>
    <t>1. PODZÁMECKÁ NIVA</t>
  </si>
  <si>
    <t>2. ZÁMECKÝ PARK</t>
  </si>
  <si>
    <t>3. HRADEBNÍ PŘÍKOP</t>
  </si>
  <si>
    <r>
      <t>výměra m</t>
    </r>
    <r>
      <rPr>
        <vertAlign val="superscript"/>
        <sz val="8"/>
        <color indexed="8"/>
        <rFont val="Arial"/>
        <family val="2"/>
        <charset val="238"/>
      </rPr>
      <t>2</t>
    </r>
  </si>
  <si>
    <t>4. NAD ZÁMKEM</t>
  </si>
  <si>
    <t>Pokud práce nebudou prováděny v rozsahu, jak je uveden výše, budou  naceněny dle skutečně provedeného rozsahu a příslušných výše uvedených  jednotkových  cen.</t>
  </si>
  <si>
    <t>Za objednatele:</t>
  </si>
  <si>
    <t>*) výměra živých plotů je uváděna jako jejich půdorys na parcele, bez ohledu na jejich výšku a šířku.</t>
  </si>
  <si>
    <t>***</t>
  </si>
  <si>
    <r>
      <t xml:space="preserve">PŘÍLOHA č. 2 ke smlouvě o dílo na údržbu veřejné zeleně </t>
    </r>
    <r>
      <rPr>
        <b/>
        <sz val="11"/>
        <color indexed="8"/>
        <rFont val="Calibri"/>
        <family val="2"/>
        <charset val="238"/>
      </rPr>
      <t>na části území města Třebíč – západ</t>
    </r>
    <r>
      <rPr>
        <sz val="11"/>
        <color theme="1"/>
        <rFont val="Calibri"/>
        <family val="2"/>
        <charset val="238"/>
        <scheme val="minor"/>
      </rPr>
      <t>, uzavřené mezi městem Třebíč (objednatelem) a firmou</t>
    </r>
    <r>
      <rPr>
        <sz val="11"/>
        <color indexed="10"/>
        <rFont val="Calibri"/>
        <family val="2"/>
        <charset val="238"/>
      </rPr>
      <t xml:space="preserve"> *** </t>
    </r>
    <r>
      <rPr>
        <sz val="11"/>
        <color theme="1"/>
        <rFont val="Calibri"/>
        <family val="2"/>
        <charset val="238"/>
        <scheme val="minor"/>
      </rPr>
      <t xml:space="preserve">(dodavatelem)
č. smlouvy objednatele: 08/14/        /13, č. smlouvy dodavatele  </t>
    </r>
    <r>
      <rPr>
        <sz val="11"/>
        <color indexed="10"/>
        <rFont val="Calibri"/>
        <family val="2"/>
        <charset val="238"/>
      </rPr>
      <t xml:space="preserve">*** </t>
    </r>
    <r>
      <rPr>
        <sz val="11"/>
        <color theme="1"/>
        <rFont val="Calibri"/>
        <family val="2"/>
        <charset val="238"/>
        <scheme val="minor"/>
      </rPr>
      <t xml:space="preserve">
</t>
    </r>
  </si>
  <si>
    <r>
      <t xml:space="preserve">PŘÍLOHA č. 2 ke smlouvě o dílo na údržbu veřejné zeleně </t>
    </r>
    <r>
      <rPr>
        <b/>
        <sz val="11"/>
        <color indexed="8"/>
        <rFont val="Calibri"/>
        <family val="2"/>
        <charset val="238"/>
      </rPr>
      <t>na části území města Třebíč – zámecký areá</t>
    </r>
    <r>
      <rPr>
        <sz val="11"/>
        <color theme="1"/>
        <rFont val="Calibri"/>
        <family val="2"/>
        <charset val="238"/>
        <scheme val="minor"/>
      </rPr>
      <t xml:space="preserve">l, uzavřené mezi městem Třebíč (objednatelem) a firmou </t>
    </r>
    <r>
      <rPr>
        <sz val="11"/>
        <color indexed="10"/>
        <rFont val="Calibri"/>
        <family val="2"/>
        <charset val="238"/>
      </rPr>
      <t xml:space="preserve">*** </t>
    </r>
    <r>
      <rPr>
        <sz val="11"/>
        <color theme="1"/>
        <rFont val="Calibri"/>
        <family val="2"/>
        <charset val="238"/>
        <scheme val="minor"/>
      </rPr>
      <t xml:space="preserve">(dodavatelem)
č. smlouvy objednatele: 08/14/        /13, č. smlouvy dodavatele  </t>
    </r>
    <r>
      <rPr>
        <sz val="11"/>
        <color indexed="10"/>
        <rFont val="Calibri"/>
        <family val="2"/>
        <charset val="238"/>
      </rPr>
      <t xml:space="preserve">*** </t>
    </r>
    <r>
      <rPr>
        <sz val="11"/>
        <color theme="1"/>
        <rFont val="Calibri"/>
        <family val="2"/>
        <charset val="238"/>
        <scheme val="minor"/>
      </rPr>
      <t xml:space="preserve">
</t>
    </r>
  </si>
  <si>
    <t>SUMÁŘ PRACÍ TŘEBÍČ – ZÁMECKÝ AREÁL PODLE ZÁKLADNÍCH PLOCH</t>
  </si>
  <si>
    <t>základní plocha</t>
  </si>
  <si>
    <t>cena za roční údržbu základní plochy bez DPH</t>
  </si>
  <si>
    <t>6. PRÁCE NA OBJEDNÁVKU</t>
  </si>
  <si>
    <t>SUMÁŘ  PRACÍ TŘEBÍČ – ZÁMECKÝ AREÁL  PODLE PRACOVNÍCH OPERACÍ</t>
  </si>
  <si>
    <t>operace</t>
  </si>
  <si>
    <t>cena za roční údržbu všech ZP Třebíč – zámecký areál bez DPH</t>
  </si>
  <si>
    <t>SUMÁŘ PRACÍ TŘEBÍČ – ZÁPAD PODLE ZÁKLADNÍCH PLOCH</t>
  </si>
  <si>
    <t>cena za roční údržbu základní plochy Kč bez DPH</t>
  </si>
  <si>
    <t>3. REVOLUČNÍ,SPOJENCŮ</t>
  </si>
  <si>
    <t>SUMÁŘ  PRACÍ TŘEBÍČ – ZÁPAD  PODLE PRACOVNÍCH OPERACÍ</t>
  </si>
  <si>
    <t>operace  (vč. maximálně možného ročního objemu prací na objednávku)</t>
  </si>
  <si>
    <t>cena za roční údržbu všech ZP Třebíč – západ Kč bez DPH</t>
  </si>
  <si>
    <t>kosení  s úklidem</t>
  </si>
  <si>
    <t>kosení extenzivních ploch mulčovačem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</si>
</sst>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14">
    <font>
      <sz val="11"/>
      <color theme="1"/>
      <name val="Calibri"/>
      <family val="2"/>
      <charset val="238"/>
      <scheme val="minor"/>
    </font>
    <font>
      <b/>
      <sz val="11"/>
      <color indexed="8"/>
      <name val="Calibri"/>
      <family val="2"/>
      <charset val="238"/>
    </font>
    <font>
      <sz val="8"/>
      <color indexed="8"/>
      <name val="Arial"/>
      <family val="2"/>
      <charset val="238"/>
    </font>
    <font>
      <b/>
      <sz val="8"/>
      <color indexed="8"/>
      <name val="Arial"/>
      <family val="2"/>
      <charset val="238"/>
    </font>
    <font>
      <b/>
      <u/>
      <sz val="14"/>
      <color indexed="8"/>
      <name val="Arial"/>
      <family val="2"/>
      <charset val="238"/>
    </font>
    <font>
      <b/>
      <sz val="12"/>
      <color indexed="8"/>
      <name val="Arial"/>
      <family val="2"/>
      <charset val="238"/>
    </font>
    <font>
      <vertAlign val="superscript"/>
      <sz val="8"/>
      <color indexed="8"/>
      <name val="Arial"/>
      <family val="2"/>
      <charset val="238"/>
    </font>
    <font>
      <sz val="11"/>
      <color indexed="10"/>
      <name val="Calibri"/>
      <family val="2"/>
      <charset val="238"/>
    </font>
    <font>
      <b/>
      <u/>
      <sz val="12"/>
      <color indexed="8"/>
      <name val="Arial"/>
      <family val="2"/>
      <charset val="238"/>
    </font>
    <font>
      <sz val="9"/>
      <color indexed="8"/>
      <name val="Arial"/>
      <family val="2"/>
      <charset val="238"/>
    </font>
    <font>
      <b/>
      <sz val="9"/>
      <color indexed="8"/>
      <name val="Arial"/>
      <family val="2"/>
      <charset val="238"/>
    </font>
    <font>
      <sz val="12"/>
      <color indexed="8"/>
      <name val="Arial"/>
      <family val="2"/>
      <charset val="238"/>
    </font>
    <font>
      <b/>
      <sz val="8"/>
      <name val="Arial"/>
      <family val="2"/>
      <charset val="238"/>
    </font>
    <font>
      <sz val="8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50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3" fontId="0" fillId="0" borderId="0" xfId="0" applyNumberFormat="1"/>
    <xf numFmtId="0" fontId="2" fillId="0" borderId="1" xfId="0" applyFont="1" applyBorder="1" applyAlignment="1">
      <alignment wrapText="1"/>
    </xf>
    <xf numFmtId="0" fontId="2" fillId="0" borderId="2" xfId="0" applyFont="1" applyBorder="1" applyAlignment="1">
      <alignment wrapText="1"/>
    </xf>
    <xf numFmtId="0" fontId="2" fillId="0" borderId="3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vertical="center" wrapText="1"/>
    </xf>
    <xf numFmtId="164" fontId="2" fillId="0" borderId="3" xfId="0" applyNumberFormat="1" applyFont="1" applyBorder="1" applyAlignment="1">
      <alignment horizontal="center" wrapText="1"/>
    </xf>
    <xf numFmtId="164" fontId="2" fillId="0" borderId="8" xfId="0" applyNumberFormat="1" applyFont="1" applyBorder="1" applyAlignment="1">
      <alignment horizontal="center" wrapText="1"/>
    </xf>
    <xf numFmtId="165" fontId="2" fillId="0" borderId="3" xfId="0" applyNumberFormat="1" applyFont="1" applyBorder="1" applyAlignment="1">
      <alignment horizontal="center" wrapText="1"/>
    </xf>
    <xf numFmtId="165" fontId="2" fillId="0" borderId="8" xfId="0" applyNumberFormat="1" applyFont="1" applyBorder="1" applyAlignment="1">
      <alignment horizontal="center" wrapText="1"/>
    </xf>
    <xf numFmtId="165" fontId="2" fillId="0" borderId="0" xfId="0" applyNumberFormat="1" applyFont="1" applyAlignment="1">
      <alignment horizontal="center"/>
    </xf>
    <xf numFmtId="164" fontId="2" fillId="0" borderId="4" xfId="0" applyNumberFormat="1" applyFont="1" applyBorder="1" applyAlignment="1">
      <alignment horizontal="center" wrapText="1"/>
    </xf>
    <xf numFmtId="165" fontId="3" fillId="2" borderId="9" xfId="0" applyNumberFormat="1" applyFont="1" applyFill="1" applyBorder="1" applyAlignment="1">
      <alignment horizontal="center" wrapText="1"/>
    </xf>
    <xf numFmtId="1" fontId="2" fillId="0" borderId="3" xfId="0" applyNumberFormat="1" applyFont="1" applyBorder="1" applyAlignment="1">
      <alignment horizontal="center" wrapText="1"/>
    </xf>
    <xf numFmtId="1" fontId="2" fillId="0" borderId="8" xfId="0" applyNumberFormat="1" applyFont="1" applyBorder="1" applyAlignment="1">
      <alignment horizontal="center" wrapText="1"/>
    </xf>
    <xf numFmtId="165" fontId="0" fillId="0" borderId="0" xfId="0" applyNumberFormat="1"/>
    <xf numFmtId="165" fontId="2" fillId="0" borderId="5" xfId="0" applyNumberFormat="1" applyFont="1" applyBorder="1" applyAlignment="1">
      <alignment horizontal="center" vertical="center" wrapText="1"/>
    </xf>
    <xf numFmtId="165" fontId="1" fillId="3" borderId="6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3" fillId="0" borderId="10" xfId="0" applyFont="1" applyBorder="1" applyAlignment="1">
      <alignment wrapText="1"/>
    </xf>
    <xf numFmtId="0" fontId="2" fillId="0" borderId="0" xfId="0" applyFont="1"/>
    <xf numFmtId="0" fontId="7" fillId="0" borderId="0" xfId="0" applyFont="1"/>
    <xf numFmtId="0" fontId="8" fillId="0" borderId="0" xfId="0" applyFont="1"/>
    <xf numFmtId="0" fontId="5" fillId="0" borderId="0" xfId="0" applyFont="1"/>
    <xf numFmtId="0" fontId="2" fillId="0" borderId="11" xfId="0" applyFont="1" applyBorder="1" applyAlignment="1">
      <alignment horizontal="center" wrapText="1"/>
    </xf>
    <xf numFmtId="0" fontId="2" fillId="0" borderId="12" xfId="0" applyFont="1" applyBorder="1" applyAlignment="1">
      <alignment horizontal="center" wrapText="1"/>
    </xf>
    <xf numFmtId="0" fontId="11" fillId="0" borderId="0" xfId="0" applyFont="1"/>
    <xf numFmtId="0" fontId="9" fillId="0" borderId="13" xfId="0" applyFont="1" applyBorder="1" applyAlignment="1">
      <alignment wrapText="1"/>
    </xf>
    <xf numFmtId="0" fontId="9" fillId="0" borderId="1" xfId="0" applyFont="1" applyBorder="1" applyAlignment="1">
      <alignment wrapText="1"/>
    </xf>
    <xf numFmtId="0" fontId="10" fillId="0" borderId="10" xfId="0" applyFont="1" applyBorder="1" applyAlignment="1">
      <alignment wrapText="1"/>
    </xf>
    <xf numFmtId="0" fontId="2" fillId="0" borderId="13" xfId="0" applyFont="1" applyBorder="1" applyAlignment="1">
      <alignment wrapText="1"/>
    </xf>
    <xf numFmtId="165" fontId="2" fillId="0" borderId="14" xfId="0" applyNumberFormat="1" applyFont="1" applyBorder="1" applyAlignment="1">
      <alignment horizontal="center" wrapText="1"/>
    </xf>
    <xf numFmtId="165" fontId="2" fillId="0" borderId="15" xfId="0" applyNumberFormat="1" applyFont="1" applyBorder="1" applyAlignment="1">
      <alignment horizontal="center" wrapText="1"/>
    </xf>
    <xf numFmtId="165" fontId="3" fillId="0" borderId="9" xfId="0" applyNumberFormat="1" applyFont="1" applyBorder="1" applyAlignment="1">
      <alignment horizontal="center" wrapText="1"/>
    </xf>
    <xf numFmtId="164" fontId="2" fillId="0" borderId="14" xfId="0" applyNumberFormat="1" applyFont="1" applyBorder="1" applyAlignment="1">
      <alignment horizontal="center" wrapText="1"/>
    </xf>
    <xf numFmtId="164" fontId="2" fillId="0" borderId="15" xfId="0" applyNumberFormat="1" applyFont="1" applyBorder="1" applyAlignment="1">
      <alignment horizontal="center" wrapText="1"/>
    </xf>
    <xf numFmtId="164" fontId="3" fillId="0" borderId="9" xfId="0" applyNumberFormat="1" applyFont="1" applyBorder="1" applyAlignment="1">
      <alignment horizontal="center" wrapText="1"/>
    </xf>
    <xf numFmtId="0" fontId="2" fillId="0" borderId="12" xfId="0" applyFont="1" applyBorder="1" applyAlignment="1">
      <alignment wrapText="1"/>
    </xf>
    <xf numFmtId="0" fontId="2" fillId="0" borderId="13" xfId="0" applyFont="1" applyBorder="1" applyAlignment="1">
      <alignment vertical="center" wrapText="1"/>
    </xf>
    <xf numFmtId="164" fontId="2" fillId="0" borderId="14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164" fontId="2" fillId="0" borderId="15" xfId="0" applyNumberFormat="1" applyFont="1" applyBorder="1" applyAlignment="1">
      <alignment horizontal="center" vertical="center" wrapText="1"/>
    </xf>
    <xf numFmtId="165" fontId="13" fillId="0" borderId="15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vertical="center" wrapText="1"/>
    </xf>
    <xf numFmtId="164" fontId="12" fillId="0" borderId="9" xfId="0" applyNumberFormat="1" applyFont="1" applyFill="1" applyBorder="1" applyAlignment="1">
      <alignment horizontal="center" vertical="center" wrapText="1"/>
    </xf>
    <xf numFmtId="0" fontId="3" fillId="0" borderId="10" xfId="0" applyFont="1" applyBorder="1" applyAlignment="1">
      <alignment wrapText="1"/>
    </xf>
    <xf numFmtId="0" fontId="3" fillId="0" borderId="16" xfId="0" applyFont="1" applyBorder="1" applyAlignment="1">
      <alignment wrapText="1"/>
    </xf>
    <xf numFmtId="0" fontId="3" fillId="0" borderId="17" xfId="0" applyFont="1" applyBorder="1" applyAlignment="1">
      <alignment wrapText="1"/>
    </xf>
    <xf numFmtId="0" fontId="0" fillId="0" borderId="0" xfId="0" applyAlignment="1"/>
    <xf numFmtId="0" fontId="0" fillId="0" borderId="0" xfId="0" applyAlignment="1">
      <alignment wrapText="1"/>
    </xf>
    <xf numFmtId="0" fontId="1" fillId="4" borderId="7" xfId="0" applyFont="1" applyFill="1" applyBorder="1" applyAlignment="1">
      <alignment horizontal="center" vertical="center"/>
    </xf>
    <xf numFmtId="165" fontId="1" fillId="4" borderId="5" xfId="0" applyNumberFormat="1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/>
    </xf>
    <xf numFmtId="0" fontId="0" fillId="0" borderId="0" xfId="0" applyAlignment="1">
      <alignment horizontal="center" wrapText="1"/>
    </xf>
    <xf numFmtId="0" fontId="0" fillId="0" borderId="0" xfId="0" applyAlignment="1">
      <alignment horizontal="center"/>
    </xf>
    <xf numFmtId="0" fontId="4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79"/>
  <sheetViews>
    <sheetView workbookViewId="0">
      <selection activeCell="D69" sqref="D69"/>
    </sheetView>
  </sheetViews>
  <sheetFormatPr defaultRowHeight="15"/>
  <cols>
    <col min="1" max="1" width="23.28515625" customWidth="1"/>
    <col min="2" max="2" width="18.28515625" style="18" customWidth="1"/>
    <col min="3" max="3" width="16.85546875" customWidth="1"/>
    <col min="4" max="4" width="15.5703125" customWidth="1"/>
    <col min="5" max="5" width="10.7109375" customWidth="1"/>
    <col min="6" max="6" width="12.28515625" customWidth="1"/>
  </cols>
  <sheetData>
    <row r="1" spans="1:8" ht="90" customHeight="1">
      <c r="A1" s="56" t="s">
        <v>29</v>
      </c>
      <c r="B1" s="57"/>
      <c r="C1" s="57"/>
      <c r="D1" s="57"/>
      <c r="E1" s="57"/>
      <c r="F1" s="57"/>
      <c r="G1" s="21"/>
    </row>
    <row r="3" spans="1:8" ht="18">
      <c r="A3" s="58" t="s">
        <v>0</v>
      </c>
      <c r="B3" s="57"/>
      <c r="C3" s="57"/>
      <c r="D3" s="57"/>
      <c r="E3" s="57"/>
      <c r="F3" s="57"/>
      <c r="G3" s="21"/>
      <c r="H3" s="21"/>
    </row>
    <row r="4" spans="1:8" ht="15.75" thickBot="1"/>
    <row r="5" spans="1:8" ht="45.75" thickBot="1">
      <c r="A5" s="8" t="s">
        <v>1</v>
      </c>
      <c r="B5" s="19" t="s">
        <v>23</v>
      </c>
      <c r="C5" s="6" t="s">
        <v>11</v>
      </c>
      <c r="D5" s="6" t="s">
        <v>12</v>
      </c>
      <c r="E5" s="6" t="s">
        <v>2</v>
      </c>
      <c r="F5" s="7" t="s">
        <v>10</v>
      </c>
    </row>
    <row r="6" spans="1:8">
      <c r="A6" s="3" t="s">
        <v>3</v>
      </c>
      <c r="B6" s="11">
        <v>7020.5</v>
      </c>
      <c r="C6" s="9"/>
      <c r="D6" s="9">
        <f>B6*C6</f>
        <v>0</v>
      </c>
      <c r="E6" s="16">
        <v>1</v>
      </c>
      <c r="F6" s="14">
        <f>D6*E6</f>
        <v>0</v>
      </c>
      <c r="H6" s="1"/>
    </row>
    <row r="7" spans="1:8">
      <c r="A7" s="2" t="s">
        <v>4</v>
      </c>
      <c r="B7" s="12">
        <v>14041</v>
      </c>
      <c r="C7" s="10"/>
      <c r="D7" s="9">
        <f>B7*C7</f>
        <v>0</v>
      </c>
      <c r="E7" s="17">
        <v>3</v>
      </c>
      <c r="F7" s="14">
        <f>D7*E7</f>
        <v>0</v>
      </c>
      <c r="H7" s="1"/>
    </row>
    <row r="8" spans="1:8">
      <c r="A8" s="2" t="s">
        <v>5</v>
      </c>
      <c r="B8" s="12">
        <v>14041</v>
      </c>
      <c r="C8" s="10"/>
      <c r="D8" s="9">
        <f>B8*C8</f>
        <v>0</v>
      </c>
      <c r="E8" s="17">
        <v>2</v>
      </c>
      <c r="F8" s="14">
        <f>D8*E8</f>
        <v>0</v>
      </c>
      <c r="H8" s="1"/>
    </row>
    <row r="9" spans="1:8">
      <c r="A9" s="2" t="s">
        <v>6</v>
      </c>
      <c r="B9" s="12">
        <v>8909</v>
      </c>
      <c r="C9" s="10"/>
      <c r="D9" s="9">
        <f>B9*C9</f>
        <v>0</v>
      </c>
      <c r="E9" s="17">
        <v>1</v>
      </c>
      <c r="F9" s="14">
        <f>D9*E9</f>
        <v>0</v>
      </c>
      <c r="H9" s="1"/>
    </row>
    <row r="10" spans="1:8">
      <c r="A10" s="2" t="s">
        <v>7</v>
      </c>
      <c r="B10" s="12">
        <v>254</v>
      </c>
      <c r="C10" s="10"/>
      <c r="D10" s="9">
        <f>B10*C10</f>
        <v>0</v>
      </c>
      <c r="E10" s="17">
        <v>2</v>
      </c>
      <c r="F10" s="14">
        <f>D10*E10</f>
        <v>0</v>
      </c>
    </row>
    <row r="11" spans="1:8" ht="15.75" thickBot="1">
      <c r="A11" s="48" t="s">
        <v>8</v>
      </c>
      <c r="B11" s="49"/>
      <c r="C11" s="50"/>
      <c r="D11" s="50"/>
      <c r="E11" s="50"/>
      <c r="F11" s="15">
        <f>SUM(F6:F10)</f>
        <v>0</v>
      </c>
    </row>
    <row r="12" spans="1:8" ht="15.75" thickBot="1"/>
    <row r="13" spans="1:8" ht="55.5" customHeight="1" thickBot="1">
      <c r="A13" s="8" t="s">
        <v>9</v>
      </c>
      <c r="B13" s="19" t="s">
        <v>23</v>
      </c>
      <c r="C13" s="6" t="s">
        <v>11</v>
      </c>
      <c r="D13" s="6" t="s">
        <v>12</v>
      </c>
      <c r="E13" s="6" t="s">
        <v>2</v>
      </c>
      <c r="F13" s="7" t="s">
        <v>10</v>
      </c>
    </row>
    <row r="14" spans="1:8">
      <c r="A14" s="3" t="s">
        <v>3</v>
      </c>
      <c r="B14" s="11">
        <v>15390</v>
      </c>
      <c r="C14" s="9"/>
      <c r="D14" s="9">
        <f>B14*C14</f>
        <v>0</v>
      </c>
      <c r="E14" s="16">
        <v>1</v>
      </c>
      <c r="F14" s="14">
        <f>D14*E14</f>
        <v>0</v>
      </c>
    </row>
    <row r="15" spans="1:8">
      <c r="A15" s="2" t="s">
        <v>4</v>
      </c>
      <c r="B15" s="12">
        <v>30780</v>
      </c>
      <c r="C15" s="10"/>
      <c r="D15" s="9">
        <f>B15*C15</f>
        <v>0</v>
      </c>
      <c r="E15" s="17">
        <v>3</v>
      </c>
      <c r="F15" s="14">
        <f>D15*E15</f>
        <v>0</v>
      </c>
    </row>
    <row r="16" spans="1:8">
      <c r="A16" s="2" t="s">
        <v>5</v>
      </c>
      <c r="B16" s="12">
        <v>30780</v>
      </c>
      <c r="C16" s="10"/>
      <c r="D16" s="9">
        <f>B16*C16</f>
        <v>0</v>
      </c>
      <c r="E16" s="17">
        <v>2</v>
      </c>
      <c r="F16" s="14">
        <f>D16*E16</f>
        <v>0</v>
      </c>
    </row>
    <row r="17" spans="1:6">
      <c r="A17" s="2" t="s">
        <v>6</v>
      </c>
      <c r="B17" s="12">
        <v>18894.5</v>
      </c>
      <c r="C17" s="10"/>
      <c r="D17" s="9">
        <f>B17*C17</f>
        <v>0</v>
      </c>
      <c r="E17" s="17">
        <v>1</v>
      </c>
      <c r="F17" s="14">
        <f>D17*E17</f>
        <v>0</v>
      </c>
    </row>
    <row r="18" spans="1:6">
      <c r="A18" s="2" t="s">
        <v>7</v>
      </c>
      <c r="B18" s="12">
        <v>86</v>
      </c>
      <c r="C18" s="10"/>
      <c r="D18" s="9">
        <f>B18*C18</f>
        <v>0</v>
      </c>
      <c r="E18" s="17">
        <v>2</v>
      </c>
      <c r="F18" s="14">
        <f>D18*E18</f>
        <v>0</v>
      </c>
    </row>
    <row r="19" spans="1:6" ht="15.75" thickBot="1">
      <c r="A19" s="48" t="s">
        <v>8</v>
      </c>
      <c r="B19" s="49"/>
      <c r="C19" s="50"/>
      <c r="D19" s="50"/>
      <c r="E19" s="50"/>
      <c r="F19" s="15">
        <f>SUM(F14:F18)</f>
        <v>0</v>
      </c>
    </row>
    <row r="20" spans="1:6" ht="15.75" thickBot="1"/>
    <row r="21" spans="1:6" ht="45.75" thickBot="1">
      <c r="A21" s="8" t="s">
        <v>13</v>
      </c>
      <c r="B21" s="19" t="s">
        <v>23</v>
      </c>
      <c r="C21" s="6" t="s">
        <v>11</v>
      </c>
      <c r="D21" s="6" t="s">
        <v>12</v>
      </c>
      <c r="E21" s="6" t="s">
        <v>2</v>
      </c>
      <c r="F21" s="7" t="s">
        <v>10</v>
      </c>
    </row>
    <row r="22" spans="1:6">
      <c r="A22" s="3" t="s">
        <v>3</v>
      </c>
      <c r="B22" s="11">
        <v>8152.5</v>
      </c>
      <c r="C22" s="9"/>
      <c r="D22" s="9">
        <f>B22*C22</f>
        <v>0</v>
      </c>
      <c r="E22" s="16">
        <v>1</v>
      </c>
      <c r="F22" s="14">
        <f>D22*E22</f>
        <v>0</v>
      </c>
    </row>
    <row r="23" spans="1:6">
      <c r="A23" s="2" t="s">
        <v>4</v>
      </c>
      <c r="B23" s="12">
        <v>16305</v>
      </c>
      <c r="C23" s="10"/>
      <c r="D23" s="9">
        <f>B23*C23</f>
        <v>0</v>
      </c>
      <c r="E23" s="17">
        <v>3</v>
      </c>
      <c r="F23" s="14">
        <f>D23*E23</f>
        <v>0</v>
      </c>
    </row>
    <row r="24" spans="1:6">
      <c r="A24" s="2" t="s">
        <v>5</v>
      </c>
      <c r="B24" s="12">
        <v>16305</v>
      </c>
      <c r="C24" s="10"/>
      <c r="D24" s="9">
        <f>B24*C24</f>
        <v>0</v>
      </c>
      <c r="E24" s="17">
        <v>2</v>
      </c>
      <c r="F24" s="14">
        <f>D24*E24</f>
        <v>0</v>
      </c>
    </row>
    <row r="25" spans="1:6">
      <c r="A25" s="2" t="s">
        <v>6</v>
      </c>
      <c r="B25" s="12">
        <v>9720.5</v>
      </c>
      <c r="C25" s="10"/>
      <c r="D25" s="9">
        <f>B25*C25</f>
        <v>0</v>
      </c>
      <c r="E25" s="17">
        <v>1</v>
      </c>
      <c r="F25" s="14">
        <f>D25*E25</f>
        <v>0</v>
      </c>
    </row>
    <row r="26" spans="1:6">
      <c r="A26" s="2" t="s">
        <v>7</v>
      </c>
      <c r="B26" s="12">
        <v>310</v>
      </c>
      <c r="C26" s="10"/>
      <c r="D26" s="9">
        <f>B26*C26</f>
        <v>0</v>
      </c>
      <c r="E26" s="17">
        <v>2</v>
      </c>
      <c r="F26" s="14">
        <f>D26*E26</f>
        <v>0</v>
      </c>
    </row>
    <row r="27" spans="1:6" ht="15.75" thickBot="1">
      <c r="A27" s="48" t="s">
        <v>8</v>
      </c>
      <c r="B27" s="49"/>
      <c r="C27" s="50"/>
      <c r="D27" s="50"/>
      <c r="E27" s="50"/>
      <c r="F27" s="15">
        <f>SUM(F22:F26)</f>
        <v>0</v>
      </c>
    </row>
    <row r="28" spans="1:6" ht="15.75" thickBot="1"/>
    <row r="29" spans="1:6" ht="45.75" thickBot="1">
      <c r="A29" s="8" t="s">
        <v>14</v>
      </c>
      <c r="B29" s="19" t="s">
        <v>23</v>
      </c>
      <c r="C29" s="6" t="s">
        <v>11</v>
      </c>
      <c r="D29" s="6" t="s">
        <v>12</v>
      </c>
      <c r="E29" s="6" t="s">
        <v>2</v>
      </c>
      <c r="F29" s="7" t="s">
        <v>10</v>
      </c>
    </row>
    <row r="30" spans="1:6">
      <c r="A30" s="3" t="s">
        <v>3</v>
      </c>
      <c r="B30" s="11">
        <v>26157</v>
      </c>
      <c r="C30" s="9"/>
      <c r="D30" s="9">
        <f>B30*C30</f>
        <v>0</v>
      </c>
      <c r="E30" s="16">
        <v>1</v>
      </c>
      <c r="F30" s="14">
        <f>D30*E30</f>
        <v>0</v>
      </c>
    </row>
    <row r="31" spans="1:6">
      <c r="A31" s="2" t="s">
        <v>4</v>
      </c>
      <c r="B31" s="12">
        <v>52314</v>
      </c>
      <c r="C31" s="10"/>
      <c r="D31" s="9">
        <f>B31*C31</f>
        <v>0</v>
      </c>
      <c r="E31" s="17">
        <v>3</v>
      </c>
      <c r="F31" s="14">
        <f>D31*E31</f>
        <v>0</v>
      </c>
    </row>
    <row r="32" spans="1:6">
      <c r="A32" s="2" t="s">
        <v>5</v>
      </c>
      <c r="B32" s="12">
        <v>52314</v>
      </c>
      <c r="C32" s="10"/>
      <c r="D32" s="9">
        <f>B32*C32</f>
        <v>0</v>
      </c>
      <c r="E32" s="17">
        <v>2</v>
      </c>
      <c r="F32" s="14">
        <f>D32*E32</f>
        <v>0</v>
      </c>
    </row>
    <row r="33" spans="1:6">
      <c r="A33" s="2" t="s">
        <v>6</v>
      </c>
      <c r="B33" s="12">
        <v>29266.5</v>
      </c>
      <c r="C33" s="10"/>
      <c r="D33" s="9">
        <f>B33*C33</f>
        <v>0</v>
      </c>
      <c r="E33" s="17">
        <v>1</v>
      </c>
      <c r="F33" s="14">
        <f>D33*E33</f>
        <v>0</v>
      </c>
    </row>
    <row r="34" spans="1:6">
      <c r="A34" s="2" t="s">
        <v>7</v>
      </c>
      <c r="B34" s="12">
        <v>891</v>
      </c>
      <c r="C34" s="10"/>
      <c r="D34" s="9">
        <f>B34*C34</f>
        <v>0</v>
      </c>
      <c r="E34" s="17">
        <v>2</v>
      </c>
      <c r="F34" s="14">
        <f>D34*E34</f>
        <v>0</v>
      </c>
    </row>
    <row r="35" spans="1:6" ht="15.75" thickBot="1">
      <c r="A35" s="48" t="s">
        <v>8</v>
      </c>
      <c r="B35" s="49"/>
      <c r="C35" s="50"/>
      <c r="D35" s="50"/>
      <c r="E35" s="50"/>
      <c r="F35" s="15">
        <f>SUM(F30:F34)</f>
        <v>0</v>
      </c>
    </row>
    <row r="36" spans="1:6" ht="15.75" thickBot="1"/>
    <row r="37" spans="1:6" ht="45.75" thickBot="1">
      <c r="A37" s="8" t="s">
        <v>15</v>
      </c>
      <c r="B37" s="19" t="s">
        <v>23</v>
      </c>
      <c r="C37" s="6" t="s">
        <v>11</v>
      </c>
      <c r="D37" s="6" t="s">
        <v>12</v>
      </c>
      <c r="E37" s="6" t="s">
        <v>2</v>
      </c>
      <c r="F37" s="7" t="s">
        <v>10</v>
      </c>
    </row>
    <row r="38" spans="1:6">
      <c r="A38" s="3" t="s">
        <v>5</v>
      </c>
      <c r="B38" s="13">
        <v>23480</v>
      </c>
      <c r="C38" s="4"/>
      <c r="D38" s="4">
        <f>B38*C38</f>
        <v>0</v>
      </c>
      <c r="E38" s="4">
        <v>3</v>
      </c>
      <c r="F38" s="5">
        <f>D38*E38</f>
        <v>0</v>
      </c>
    </row>
    <row r="39" spans="1:6" ht="15.75" thickBot="1">
      <c r="A39" s="48" t="s">
        <v>8</v>
      </c>
      <c r="B39" s="49"/>
      <c r="C39" s="50"/>
      <c r="D39" s="50"/>
      <c r="E39" s="50"/>
      <c r="F39" s="15">
        <f>SUM(F38:F38)</f>
        <v>0</v>
      </c>
    </row>
    <row r="40" spans="1:6" ht="15.75" thickBot="1"/>
    <row r="41" spans="1:6" ht="57" thickBot="1">
      <c r="A41" s="8" t="s">
        <v>34</v>
      </c>
      <c r="B41" s="19" t="s">
        <v>23</v>
      </c>
      <c r="C41" s="6" t="s">
        <v>11</v>
      </c>
      <c r="D41" s="6" t="s">
        <v>12</v>
      </c>
      <c r="E41" s="6" t="s">
        <v>2</v>
      </c>
      <c r="F41" s="7" t="s">
        <v>16</v>
      </c>
    </row>
    <row r="42" spans="1:6">
      <c r="A42" s="3" t="s">
        <v>3</v>
      </c>
      <c r="B42" s="11">
        <v>5500</v>
      </c>
      <c r="C42" s="9"/>
      <c r="D42" s="9">
        <f>B42*C42</f>
        <v>0</v>
      </c>
      <c r="E42" s="16">
        <v>1</v>
      </c>
      <c r="F42" s="14">
        <f>D42*E42</f>
        <v>0</v>
      </c>
    </row>
    <row r="43" spans="1:6">
      <c r="A43" s="2" t="s">
        <v>4</v>
      </c>
      <c r="B43" s="12">
        <v>30000</v>
      </c>
      <c r="C43" s="10"/>
      <c r="D43" s="9">
        <f>B43*C43</f>
        <v>0</v>
      </c>
      <c r="E43" s="17">
        <v>1</v>
      </c>
      <c r="F43" s="14">
        <f>D43*E43</f>
        <v>0</v>
      </c>
    </row>
    <row r="44" spans="1:6">
      <c r="A44" s="2" t="s">
        <v>5</v>
      </c>
      <c r="B44" s="12">
        <v>20000</v>
      </c>
      <c r="C44" s="10"/>
      <c r="D44" s="9">
        <f>B44*C44</f>
        <v>0</v>
      </c>
      <c r="E44" s="17">
        <v>1</v>
      </c>
      <c r="F44" s="14">
        <f>D44*E44</f>
        <v>0</v>
      </c>
    </row>
    <row r="45" spans="1:6">
      <c r="A45" s="2" t="s">
        <v>6</v>
      </c>
      <c r="B45" s="12">
        <v>6000</v>
      </c>
      <c r="C45" s="10"/>
      <c r="D45" s="9">
        <f>B45*C45</f>
        <v>0</v>
      </c>
      <c r="E45" s="17">
        <v>1</v>
      </c>
      <c r="F45" s="14">
        <f>D45*E45</f>
        <v>0</v>
      </c>
    </row>
    <row r="46" spans="1:6">
      <c r="A46" s="2" t="s">
        <v>7</v>
      </c>
      <c r="B46" s="12">
        <v>300</v>
      </c>
      <c r="C46" s="10"/>
      <c r="D46" s="9">
        <f>B46*C46</f>
        <v>0</v>
      </c>
      <c r="E46" s="17">
        <v>1</v>
      </c>
      <c r="F46" s="14">
        <f>D46*E46</f>
        <v>0</v>
      </c>
    </row>
    <row r="47" spans="1:6" ht="15.75" thickBot="1">
      <c r="A47" s="48" t="s">
        <v>8</v>
      </c>
      <c r="B47" s="49"/>
      <c r="C47" s="50"/>
      <c r="D47" s="50"/>
      <c r="E47" s="50"/>
      <c r="F47" s="15">
        <f>SUM(F42:F46)</f>
        <v>0</v>
      </c>
    </row>
    <row r="48" spans="1:6" ht="15.75" thickBot="1"/>
    <row r="49" spans="1:6" ht="27" customHeight="1" thickBot="1">
      <c r="A49" s="53" t="s">
        <v>17</v>
      </c>
      <c r="B49" s="54"/>
      <c r="C49" s="55"/>
      <c r="D49" s="55"/>
      <c r="E49" s="55"/>
      <c r="F49" s="20">
        <f>SUM(F11+F19+F27+F35+F39+F47)</f>
        <v>0</v>
      </c>
    </row>
    <row r="51" spans="1:6">
      <c r="A51" s="23" t="s">
        <v>27</v>
      </c>
    </row>
    <row r="53" spans="1:6" ht="15.75">
      <c r="A53" s="25" t="s">
        <v>38</v>
      </c>
      <c r="B53"/>
    </row>
    <row r="54" spans="1:6" ht="16.5" thickBot="1">
      <c r="A54" s="26"/>
      <c r="B54"/>
    </row>
    <row r="55" spans="1:6" ht="35.25" thickBot="1">
      <c r="A55" s="27" t="s">
        <v>32</v>
      </c>
      <c r="B55" s="28" t="s">
        <v>39</v>
      </c>
    </row>
    <row r="56" spans="1:6">
      <c r="A56" s="30" t="s">
        <v>1</v>
      </c>
      <c r="B56" s="34">
        <f>F11</f>
        <v>0</v>
      </c>
    </row>
    <row r="57" spans="1:6">
      <c r="A57" s="31" t="s">
        <v>9</v>
      </c>
      <c r="B57" s="35">
        <f>F19</f>
        <v>0</v>
      </c>
    </row>
    <row r="58" spans="1:6">
      <c r="A58" s="31" t="s">
        <v>40</v>
      </c>
      <c r="B58" s="35">
        <f>F27</f>
        <v>0</v>
      </c>
    </row>
    <row r="59" spans="1:6">
      <c r="A59" s="31" t="s">
        <v>14</v>
      </c>
      <c r="B59" s="35">
        <f>F35</f>
        <v>0</v>
      </c>
    </row>
    <row r="60" spans="1:6">
      <c r="A60" s="31" t="s">
        <v>15</v>
      </c>
      <c r="B60" s="35">
        <f>F39</f>
        <v>0</v>
      </c>
    </row>
    <row r="61" spans="1:6" ht="24.75">
      <c r="A61" s="31" t="s">
        <v>34</v>
      </c>
      <c r="B61" s="35">
        <f>F47</f>
        <v>0</v>
      </c>
    </row>
    <row r="62" spans="1:6" ht="15.75" thickBot="1">
      <c r="A62" s="32" t="s">
        <v>8</v>
      </c>
      <c r="B62" s="36">
        <f>SUM(B56:B61)</f>
        <v>0</v>
      </c>
    </row>
    <row r="63" spans="1:6" ht="15.75">
      <c r="A63" s="29"/>
      <c r="B63"/>
    </row>
    <row r="64" spans="1:6" ht="15.75">
      <c r="A64" s="25" t="s">
        <v>41</v>
      </c>
      <c r="B64"/>
    </row>
    <row r="65" spans="1:6" ht="16.5" thickBot="1">
      <c r="A65" s="25"/>
      <c r="B65"/>
    </row>
    <row r="66" spans="1:6" ht="35.25" thickBot="1">
      <c r="A66" s="27" t="s">
        <v>42</v>
      </c>
      <c r="B66" s="40" t="s">
        <v>43</v>
      </c>
    </row>
    <row r="67" spans="1:6">
      <c r="A67" s="41" t="s">
        <v>3</v>
      </c>
      <c r="B67" s="42">
        <f>F6+F14+F22+F30+F42</f>
        <v>0</v>
      </c>
    </row>
    <row r="68" spans="1:6">
      <c r="A68" s="43" t="s">
        <v>44</v>
      </c>
      <c r="B68" s="44">
        <f>F7+F15+F23+F31+F43</f>
        <v>0</v>
      </c>
    </row>
    <row r="69" spans="1:6">
      <c r="A69" s="43" t="s">
        <v>5</v>
      </c>
      <c r="B69" s="44">
        <f>F8+F16+F24+F32+F44</f>
        <v>0</v>
      </c>
    </row>
    <row r="70" spans="1:6">
      <c r="A70" s="43" t="s">
        <v>6</v>
      </c>
      <c r="B70" s="44">
        <f>F9+F17+F25+F33+F45</f>
        <v>0</v>
      </c>
    </row>
    <row r="71" spans="1:6">
      <c r="A71" s="43" t="s">
        <v>7</v>
      </c>
      <c r="B71" s="44">
        <f>F10+F18+F26+F34+F46</f>
        <v>0</v>
      </c>
    </row>
    <row r="72" spans="1:6" ht="22.5">
      <c r="A72" s="43" t="s">
        <v>45</v>
      </c>
      <c r="B72" s="45">
        <f>F39</f>
        <v>0</v>
      </c>
    </row>
    <row r="73" spans="1:6" ht="15.75" thickBot="1">
      <c r="A73" s="46" t="s">
        <v>8</v>
      </c>
      <c r="B73" s="47">
        <f>SUM(B67:B72)</f>
        <v>0</v>
      </c>
    </row>
    <row r="75" spans="1:6">
      <c r="A75" t="s">
        <v>26</v>
      </c>
      <c r="D75" t="s">
        <v>18</v>
      </c>
      <c r="E75" s="18"/>
    </row>
    <row r="76" spans="1:6">
      <c r="D76" s="24" t="s">
        <v>28</v>
      </c>
      <c r="E76" s="18"/>
    </row>
    <row r="77" spans="1:6">
      <c r="A77" s="51" t="s">
        <v>19</v>
      </c>
      <c r="B77" s="51"/>
      <c r="D77" s="51" t="s">
        <v>19</v>
      </c>
      <c r="E77" s="51"/>
      <c r="F77" s="51"/>
    </row>
    <row r="78" spans="1:6">
      <c r="D78" s="24" t="s">
        <v>28</v>
      </c>
    </row>
    <row r="79" spans="1:6">
      <c r="A79" s="52" t="s">
        <v>25</v>
      </c>
      <c r="B79" s="52"/>
      <c r="C79" s="52"/>
      <c r="D79" s="52"/>
      <c r="E79" s="52"/>
      <c r="F79" s="52"/>
    </row>
  </sheetData>
  <mergeCells count="12">
    <mergeCell ref="A35:E35"/>
    <mergeCell ref="A39:E39"/>
    <mergeCell ref="A47:E47"/>
    <mergeCell ref="D77:F77"/>
    <mergeCell ref="A79:F79"/>
    <mergeCell ref="A49:E49"/>
    <mergeCell ref="A11:E11"/>
    <mergeCell ref="A1:F1"/>
    <mergeCell ref="A3:F3"/>
    <mergeCell ref="A77:B77"/>
    <mergeCell ref="A19:E19"/>
    <mergeCell ref="A27:E27"/>
  </mergeCells>
  <phoneticPr fontId="0" type="noConversion"/>
  <pageMargins left="0.7" right="0.7" top="0.78740157499999996" bottom="0.78740157499999996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F64"/>
  <sheetViews>
    <sheetView tabSelected="1" topLeftCell="A28" workbookViewId="0">
      <selection activeCell="D57" sqref="D57"/>
    </sheetView>
  </sheetViews>
  <sheetFormatPr defaultRowHeight="15"/>
  <cols>
    <col min="1" max="1" width="24.42578125" customWidth="1"/>
    <col min="2" max="2" width="18.28515625" customWidth="1"/>
    <col min="3" max="3" width="16.85546875" customWidth="1"/>
    <col min="4" max="4" width="15.5703125" customWidth="1"/>
    <col min="5" max="5" width="10.7109375" customWidth="1"/>
    <col min="6" max="6" width="12.28515625" customWidth="1"/>
  </cols>
  <sheetData>
    <row r="1" spans="1:6" ht="81" customHeight="1">
      <c r="A1" s="56" t="s">
        <v>30</v>
      </c>
      <c r="B1" s="57"/>
      <c r="C1" s="57"/>
      <c r="D1" s="57"/>
      <c r="E1" s="57"/>
      <c r="F1" s="57"/>
    </row>
    <row r="2" spans="1:6">
      <c r="B2" s="18"/>
    </row>
    <row r="3" spans="1:6" ht="18">
      <c r="A3" s="58" t="s">
        <v>0</v>
      </c>
      <c r="B3" s="57"/>
      <c r="C3" s="57"/>
      <c r="D3" s="57"/>
      <c r="E3" s="57"/>
      <c r="F3" s="57"/>
    </row>
    <row r="4" spans="1:6" ht="15.75" thickBot="1">
      <c r="B4" s="18"/>
    </row>
    <row r="5" spans="1:6" ht="45.75" thickBot="1">
      <c r="A5" s="8" t="s">
        <v>20</v>
      </c>
      <c r="B5" s="19" t="s">
        <v>23</v>
      </c>
      <c r="C5" s="6" t="s">
        <v>11</v>
      </c>
      <c r="D5" s="6" t="s">
        <v>12</v>
      </c>
      <c r="E5" s="6" t="s">
        <v>2</v>
      </c>
      <c r="F5" s="7" t="s">
        <v>10</v>
      </c>
    </row>
    <row r="6" spans="1:6">
      <c r="A6" s="2" t="s">
        <v>5</v>
      </c>
      <c r="B6" s="12">
        <v>17575</v>
      </c>
      <c r="C6" s="10"/>
      <c r="D6" s="9">
        <f>B6*C6</f>
        <v>0</v>
      </c>
      <c r="E6" s="17">
        <v>10</v>
      </c>
      <c r="F6" s="14">
        <f>D6*E6</f>
        <v>0</v>
      </c>
    </row>
    <row r="7" spans="1:6" ht="15.75" thickBot="1">
      <c r="A7" s="48" t="s">
        <v>8</v>
      </c>
      <c r="B7" s="49"/>
      <c r="C7" s="50"/>
      <c r="D7" s="50"/>
      <c r="E7" s="50"/>
      <c r="F7" s="15">
        <f>SUM(F6:F6)</f>
        <v>0</v>
      </c>
    </row>
    <row r="8" spans="1:6" ht="15.75" thickBot="1">
      <c r="B8" s="18"/>
    </row>
    <row r="9" spans="1:6" ht="45.75" thickBot="1">
      <c r="A9" s="8" t="s">
        <v>21</v>
      </c>
      <c r="B9" s="19" t="s">
        <v>23</v>
      </c>
      <c r="C9" s="6" t="s">
        <v>11</v>
      </c>
      <c r="D9" s="6" t="s">
        <v>12</v>
      </c>
      <c r="E9" s="6" t="s">
        <v>2</v>
      </c>
      <c r="F9" s="7" t="s">
        <v>10</v>
      </c>
    </row>
    <row r="10" spans="1:6">
      <c r="A10" s="3" t="s">
        <v>3</v>
      </c>
      <c r="B10" s="11">
        <v>11473</v>
      </c>
      <c r="C10" s="9"/>
      <c r="D10" s="9">
        <f>B10*C10</f>
        <v>0</v>
      </c>
      <c r="E10" s="16">
        <v>1</v>
      </c>
      <c r="F10" s="14">
        <f>D10*E10</f>
        <v>0</v>
      </c>
    </row>
    <row r="11" spans="1:6">
      <c r="A11" s="2" t="s">
        <v>5</v>
      </c>
      <c r="B11" s="12">
        <v>22947</v>
      </c>
      <c r="C11" s="10"/>
      <c r="D11" s="9">
        <f>B11*C11</f>
        <v>0</v>
      </c>
      <c r="E11" s="17">
        <v>6</v>
      </c>
      <c r="F11" s="14">
        <f>D11*E11</f>
        <v>0</v>
      </c>
    </row>
    <row r="12" spans="1:6">
      <c r="A12" s="2" t="s">
        <v>6</v>
      </c>
      <c r="B12" s="12">
        <v>11473</v>
      </c>
      <c r="C12" s="10"/>
      <c r="D12" s="9">
        <f>B12*C12</f>
        <v>0</v>
      </c>
      <c r="E12" s="17">
        <v>1</v>
      </c>
      <c r="F12" s="14">
        <f>D12*E12</f>
        <v>0</v>
      </c>
    </row>
    <row r="13" spans="1:6" ht="15.75" thickBot="1">
      <c r="A13" s="48" t="s">
        <v>8</v>
      </c>
      <c r="B13" s="49"/>
      <c r="C13" s="50"/>
      <c r="D13" s="50"/>
      <c r="E13" s="50"/>
      <c r="F13" s="15">
        <f>SUM(F10:F12)</f>
        <v>0</v>
      </c>
    </row>
    <row r="14" spans="1:6" ht="15.75" thickBot="1">
      <c r="B14" s="18"/>
    </row>
    <row r="15" spans="1:6" ht="45.75" thickBot="1">
      <c r="A15" s="8" t="s">
        <v>22</v>
      </c>
      <c r="B15" s="19" t="s">
        <v>23</v>
      </c>
      <c r="C15" s="6" t="s">
        <v>11</v>
      </c>
      <c r="D15" s="6" t="s">
        <v>12</v>
      </c>
      <c r="E15" s="6" t="s">
        <v>2</v>
      </c>
      <c r="F15" s="7" t="s">
        <v>10</v>
      </c>
    </row>
    <row r="16" spans="1:6">
      <c r="A16" s="2" t="s">
        <v>3</v>
      </c>
      <c r="B16" s="12">
        <v>3365</v>
      </c>
      <c r="C16" s="10"/>
      <c r="D16" s="9">
        <f>B16*C16</f>
        <v>0</v>
      </c>
      <c r="E16" s="17">
        <v>1</v>
      </c>
      <c r="F16" s="14">
        <f>D16*E16</f>
        <v>0</v>
      </c>
    </row>
    <row r="17" spans="1:6">
      <c r="A17" s="2" t="s">
        <v>5</v>
      </c>
      <c r="B17" s="12">
        <v>6730</v>
      </c>
      <c r="C17" s="10"/>
      <c r="D17" s="9">
        <f>B17*C17</f>
        <v>0</v>
      </c>
      <c r="E17" s="17">
        <v>3</v>
      </c>
      <c r="F17" s="14">
        <f>D17*E17</f>
        <v>0</v>
      </c>
    </row>
    <row r="18" spans="1:6">
      <c r="A18" s="2" t="s">
        <v>6</v>
      </c>
      <c r="B18" s="12">
        <v>3365</v>
      </c>
      <c r="C18" s="10"/>
      <c r="D18" s="9">
        <f>B18*C18</f>
        <v>0</v>
      </c>
      <c r="E18" s="17">
        <v>1</v>
      </c>
      <c r="F18" s="14">
        <f>D18*E18</f>
        <v>0</v>
      </c>
    </row>
    <row r="19" spans="1:6" ht="15.75" thickBot="1">
      <c r="A19" s="48" t="s">
        <v>8</v>
      </c>
      <c r="B19" s="49"/>
      <c r="C19" s="50"/>
      <c r="D19" s="50"/>
      <c r="E19" s="50"/>
      <c r="F19" s="15">
        <f>SUM(F16:F18)</f>
        <v>0</v>
      </c>
    </row>
    <row r="20" spans="1:6" ht="15.75" thickBot="1">
      <c r="B20" s="18"/>
    </row>
    <row r="21" spans="1:6" ht="45.75" thickBot="1">
      <c r="A21" s="8" t="s">
        <v>24</v>
      </c>
      <c r="B21" s="19" t="s">
        <v>23</v>
      </c>
      <c r="C21" s="6" t="s">
        <v>11</v>
      </c>
      <c r="D21" s="6" t="s">
        <v>12</v>
      </c>
      <c r="E21" s="6" t="s">
        <v>2</v>
      </c>
      <c r="F21" s="7" t="s">
        <v>10</v>
      </c>
    </row>
    <row r="22" spans="1:6">
      <c r="A22" s="3" t="s">
        <v>3</v>
      </c>
      <c r="B22" s="11">
        <v>5079</v>
      </c>
      <c r="C22" s="9"/>
      <c r="D22" s="9">
        <f>B22*C22</f>
        <v>0</v>
      </c>
      <c r="E22" s="16">
        <v>1</v>
      </c>
      <c r="F22" s="14">
        <f>D22*E22</f>
        <v>0</v>
      </c>
    </row>
    <row r="23" spans="1:6">
      <c r="A23" s="2" t="s">
        <v>5</v>
      </c>
      <c r="B23" s="12">
        <v>5079</v>
      </c>
      <c r="C23" s="10"/>
      <c r="D23" s="9">
        <f>B23*C23</f>
        <v>0</v>
      </c>
      <c r="E23" s="17">
        <v>6</v>
      </c>
      <c r="F23" s="14">
        <f>D23*E23</f>
        <v>0</v>
      </c>
    </row>
    <row r="24" spans="1:6">
      <c r="A24" s="2" t="s">
        <v>6</v>
      </c>
      <c r="B24" s="12">
        <v>5079</v>
      </c>
      <c r="C24" s="10"/>
      <c r="D24" s="9">
        <f>B24*C24</f>
        <v>0</v>
      </c>
      <c r="E24" s="17">
        <v>1</v>
      </c>
      <c r="F24" s="14">
        <f>D24*E24</f>
        <v>0</v>
      </c>
    </row>
    <row r="25" spans="1:6" ht="15.75" thickBot="1">
      <c r="A25" s="48" t="s">
        <v>8</v>
      </c>
      <c r="B25" s="49"/>
      <c r="C25" s="50"/>
      <c r="D25" s="50"/>
      <c r="E25" s="50"/>
      <c r="F25" s="15">
        <f>SUM(F22:F24)</f>
        <v>0</v>
      </c>
    </row>
    <row r="26" spans="1:6" ht="15.75" thickBot="1">
      <c r="B26" s="18"/>
    </row>
    <row r="27" spans="1:6" ht="45.75" thickBot="1">
      <c r="A27" s="8" t="s">
        <v>15</v>
      </c>
      <c r="B27" s="19" t="s">
        <v>23</v>
      </c>
      <c r="C27" s="6" t="s">
        <v>11</v>
      </c>
      <c r="D27" s="6" t="s">
        <v>12</v>
      </c>
      <c r="E27" s="6" t="s">
        <v>2</v>
      </c>
      <c r="F27" s="7" t="s">
        <v>10</v>
      </c>
    </row>
    <row r="28" spans="1:6">
      <c r="A28" s="3" t="s">
        <v>5</v>
      </c>
      <c r="B28" s="13">
        <v>12933</v>
      </c>
      <c r="C28" s="4"/>
      <c r="D28" s="4">
        <f>B28*C28</f>
        <v>0</v>
      </c>
      <c r="E28" s="4">
        <v>3</v>
      </c>
      <c r="F28" s="5">
        <f>D28*E28</f>
        <v>0</v>
      </c>
    </row>
    <row r="29" spans="1:6" ht="15.75" thickBot="1">
      <c r="A29" s="48" t="s">
        <v>8</v>
      </c>
      <c r="B29" s="49"/>
      <c r="C29" s="50"/>
      <c r="D29" s="50"/>
      <c r="E29" s="50"/>
      <c r="F29" s="15">
        <f>SUM(F28:F28)</f>
        <v>0</v>
      </c>
    </row>
    <row r="30" spans="1:6" ht="15.75" thickBot="1">
      <c r="B30" s="18"/>
    </row>
    <row r="31" spans="1:6" ht="57" thickBot="1">
      <c r="A31" s="8" t="s">
        <v>34</v>
      </c>
      <c r="B31" s="19" t="s">
        <v>23</v>
      </c>
      <c r="C31" s="6" t="s">
        <v>11</v>
      </c>
      <c r="D31" s="6" t="s">
        <v>12</v>
      </c>
      <c r="E31" s="6" t="s">
        <v>2</v>
      </c>
      <c r="F31" s="7" t="s">
        <v>16</v>
      </c>
    </row>
    <row r="32" spans="1:6">
      <c r="A32" s="3" t="s">
        <v>3</v>
      </c>
      <c r="B32" s="11">
        <v>2000</v>
      </c>
      <c r="C32" s="9"/>
      <c r="D32" s="9">
        <f>B32*C32</f>
        <v>0</v>
      </c>
      <c r="E32" s="16">
        <v>1</v>
      </c>
      <c r="F32" s="14">
        <f>D32*E32</f>
        <v>0</v>
      </c>
    </row>
    <row r="33" spans="1:6">
      <c r="A33" s="2" t="s">
        <v>5</v>
      </c>
      <c r="B33" s="12">
        <v>20000</v>
      </c>
      <c r="C33" s="10"/>
      <c r="D33" s="9">
        <f>B33*C33</f>
        <v>0</v>
      </c>
      <c r="E33" s="17">
        <v>1</v>
      </c>
      <c r="F33" s="14">
        <f>D33*E33</f>
        <v>0</v>
      </c>
    </row>
    <row r="34" spans="1:6">
      <c r="A34" s="2" t="s">
        <v>6</v>
      </c>
      <c r="B34" s="12">
        <v>2000</v>
      </c>
      <c r="C34" s="10"/>
      <c r="D34" s="9">
        <f>B34*C34</f>
        <v>0</v>
      </c>
      <c r="E34" s="17">
        <v>1</v>
      </c>
      <c r="F34" s="14">
        <f>D34*E34</f>
        <v>0</v>
      </c>
    </row>
    <row r="35" spans="1:6" ht="15.75" thickBot="1">
      <c r="A35" s="48" t="s">
        <v>8</v>
      </c>
      <c r="B35" s="49"/>
      <c r="C35" s="50"/>
      <c r="D35" s="50"/>
      <c r="E35" s="50"/>
      <c r="F35" s="15">
        <f>SUM(F32:F34)</f>
        <v>0</v>
      </c>
    </row>
    <row r="36" spans="1:6" ht="15.75" thickBot="1">
      <c r="B36" s="18"/>
    </row>
    <row r="37" spans="1:6" ht="15.75" thickBot="1">
      <c r="A37" s="53" t="s">
        <v>17</v>
      </c>
      <c r="B37" s="54"/>
      <c r="C37" s="55"/>
      <c r="D37" s="55"/>
      <c r="E37" s="55"/>
      <c r="F37" s="20">
        <f>SUM(F7+F13+F19+F25+F29+F35)</f>
        <v>0</v>
      </c>
    </row>
    <row r="38" spans="1:6">
      <c r="B38" s="18"/>
    </row>
    <row r="39" spans="1:6">
      <c r="A39" s="23" t="s">
        <v>27</v>
      </c>
    </row>
    <row r="41" spans="1:6" ht="15.75">
      <c r="A41" s="25" t="s">
        <v>31</v>
      </c>
    </row>
    <row r="42" spans="1:6" ht="16.5" thickBot="1">
      <c r="A42" s="26"/>
    </row>
    <row r="43" spans="1:6" ht="24" thickBot="1">
      <c r="A43" s="27" t="s">
        <v>32</v>
      </c>
      <c r="B43" s="28" t="s">
        <v>33</v>
      </c>
    </row>
    <row r="44" spans="1:6">
      <c r="A44" s="30" t="s">
        <v>20</v>
      </c>
      <c r="B44" s="34">
        <f>F7</f>
        <v>0</v>
      </c>
    </row>
    <row r="45" spans="1:6">
      <c r="A45" s="31" t="s">
        <v>21</v>
      </c>
      <c r="B45" s="35">
        <f>F13</f>
        <v>0</v>
      </c>
    </row>
    <row r="46" spans="1:6">
      <c r="A46" s="31" t="s">
        <v>22</v>
      </c>
      <c r="B46" s="35">
        <f>F19</f>
        <v>0</v>
      </c>
    </row>
    <row r="47" spans="1:6">
      <c r="A47" s="31" t="s">
        <v>24</v>
      </c>
      <c r="B47" s="35">
        <f>F25</f>
        <v>0</v>
      </c>
    </row>
    <row r="48" spans="1:6">
      <c r="A48" s="31" t="s">
        <v>15</v>
      </c>
      <c r="B48" s="35">
        <f>F29</f>
        <v>0</v>
      </c>
    </row>
    <row r="49" spans="1:6">
      <c r="A49" s="31" t="s">
        <v>34</v>
      </c>
      <c r="B49" s="35">
        <f>F35</f>
        <v>0</v>
      </c>
    </row>
    <row r="50" spans="1:6" ht="15.75" thickBot="1">
      <c r="A50" s="32" t="s">
        <v>8</v>
      </c>
      <c r="B50" s="36">
        <f>SUM(B44:B49)</f>
        <v>0</v>
      </c>
    </row>
    <row r="51" spans="1:6" ht="15.75">
      <c r="A51" s="29"/>
    </row>
    <row r="52" spans="1:6" ht="15.75">
      <c r="A52" s="25" t="s">
        <v>35</v>
      </c>
    </row>
    <row r="53" spans="1:6" ht="15.75" thickBot="1"/>
    <row r="54" spans="1:6" ht="35.25" thickBot="1">
      <c r="A54" s="27" t="s">
        <v>36</v>
      </c>
      <c r="B54" s="28" t="s">
        <v>37</v>
      </c>
    </row>
    <row r="55" spans="1:6">
      <c r="A55" s="33" t="s">
        <v>3</v>
      </c>
      <c r="B55" s="37">
        <f>F10+F16+F22+F32</f>
        <v>0</v>
      </c>
    </row>
    <row r="56" spans="1:6">
      <c r="A56" s="2" t="s">
        <v>5</v>
      </c>
      <c r="B56" s="38">
        <f>F6+F11+F17+F23+F28+F33</f>
        <v>0</v>
      </c>
    </row>
    <row r="57" spans="1:6">
      <c r="A57" s="2" t="s">
        <v>6</v>
      </c>
      <c r="B57" s="38">
        <f>F12+F18+F24+F34</f>
        <v>0</v>
      </c>
    </row>
    <row r="58" spans="1:6" ht="15.75" thickBot="1">
      <c r="A58" s="22" t="s">
        <v>8</v>
      </c>
      <c r="B58" s="39">
        <f>SUM(B55:B57)</f>
        <v>0</v>
      </c>
    </row>
    <row r="60" spans="1:6">
      <c r="A60" t="s">
        <v>26</v>
      </c>
      <c r="B60" s="18"/>
      <c r="D60" t="s">
        <v>18</v>
      </c>
      <c r="E60" s="18"/>
    </row>
    <row r="61" spans="1:6">
      <c r="B61" s="18"/>
      <c r="D61" s="24" t="s">
        <v>28</v>
      </c>
      <c r="E61" s="18"/>
    </row>
    <row r="62" spans="1:6">
      <c r="A62" s="51" t="s">
        <v>19</v>
      </c>
      <c r="B62" s="51"/>
      <c r="D62" s="51" t="s">
        <v>19</v>
      </c>
      <c r="E62" s="51"/>
      <c r="F62" s="51"/>
    </row>
    <row r="63" spans="1:6">
      <c r="B63" s="18"/>
      <c r="D63" s="24" t="s">
        <v>28</v>
      </c>
    </row>
    <row r="64" spans="1:6">
      <c r="A64" s="52" t="s">
        <v>25</v>
      </c>
      <c r="B64" s="52"/>
      <c r="C64" s="52"/>
      <c r="D64" s="52"/>
      <c r="E64" s="52"/>
      <c r="F64" s="52"/>
    </row>
  </sheetData>
  <mergeCells count="12">
    <mergeCell ref="A29:E29"/>
    <mergeCell ref="A35:E35"/>
    <mergeCell ref="A37:E37"/>
    <mergeCell ref="A62:B62"/>
    <mergeCell ref="A64:F64"/>
    <mergeCell ref="A25:E25"/>
    <mergeCell ref="D62:F62"/>
    <mergeCell ref="A1:F1"/>
    <mergeCell ref="A3:F3"/>
    <mergeCell ref="A7:E7"/>
    <mergeCell ref="A13:E13"/>
    <mergeCell ref="A19:E19"/>
  </mergeCells>
  <phoneticPr fontId="0" type="noConversion"/>
  <pageMargins left="0.7" right="0.7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Západ</vt:lpstr>
      <vt:lpstr>Zámecký areál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Ferechová</dc:creator>
  <cp:lastModifiedBy>urbanek</cp:lastModifiedBy>
  <dcterms:created xsi:type="dcterms:W3CDTF">2013-02-04T10:02:08Z</dcterms:created>
  <dcterms:modified xsi:type="dcterms:W3CDTF">2013-02-13T11:40:57Z</dcterms:modified>
</cp:coreProperties>
</file>