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kos\OneDrive\Plocha\TŘEBÍČ\KNIHOVNA\_INTERIÉR - AKTUALIZACE 2026\__ODESLÁNÍ_INTERIÉR_AKTUALIZACE_27.2.2026\_ROZPOČET+VÝKAZ VÝMĚR_AKTUALIZACE\ROZPOČET+VÝKAZ VÝMĚR_MĚSTO_AKTUALIZACE\"/>
    </mc:Choice>
  </mc:AlternateContent>
  <xr:revisionPtr revIDLastSave="0" documentId="13_ncr:1_{7D28981F-6A9F-4970-9A02-609EBD701B6E}" xr6:coauthVersionLast="47" xr6:coauthVersionMax="47" xr10:uidLastSave="{00000000-0000-0000-0000-000000000000}"/>
  <bookViews>
    <workbookView xWindow="-110" yWindow="-110" windowWidth="25820" windowHeight="15500" xr2:uid="{DFA7E8D5-4C30-4659-92C9-2D0D54D85BE0}"/>
  </bookViews>
  <sheets>
    <sheet name="List1" sheetId="1" r:id="rId1"/>
    <sheet name="List2" sheetId="2" r:id="rId2"/>
    <sheet name="List3" sheetId="3" r:id="rId3"/>
    <sheet name="Lis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1" l="1"/>
  <c r="I50" i="1"/>
  <c r="J29" i="1" l="1"/>
  <c r="I29" i="1"/>
  <c r="J66" i="1"/>
  <c r="I66" i="1"/>
  <c r="J69" i="1"/>
  <c r="I69" i="1"/>
  <c r="J68" i="1"/>
  <c r="I68" i="1"/>
  <c r="J67" i="1"/>
  <c r="I67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27" i="1"/>
  <c r="I27" i="1"/>
  <c r="J25" i="1"/>
  <c r="I25" i="1"/>
  <c r="I78" i="1"/>
  <c r="J78" i="1" s="1"/>
  <c r="I79" i="1"/>
  <c r="J79" i="1" s="1"/>
  <c r="J48" i="1"/>
  <c r="I48" i="1"/>
  <c r="J47" i="1"/>
  <c r="I47" i="1"/>
  <c r="J43" i="1"/>
  <c r="I43" i="1"/>
  <c r="J42" i="1"/>
  <c r="I42" i="1"/>
  <c r="J72" i="1"/>
  <c r="I72" i="1"/>
  <c r="I77" i="1" l="1"/>
  <c r="J77" i="1" s="1"/>
  <c r="I76" i="1" l="1"/>
  <c r="J76" i="1" s="1"/>
  <c r="I75" i="1"/>
  <c r="J75" i="1" s="1"/>
  <c r="J74" i="1"/>
  <c r="I74" i="1"/>
  <c r="J41" i="1" l="1"/>
  <c r="I41" i="1"/>
  <c r="J46" i="1" l="1"/>
  <c r="I46" i="1"/>
  <c r="J45" i="1"/>
  <c r="J44" i="1"/>
  <c r="I45" i="1"/>
  <c r="I44" i="1"/>
  <c r="J33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6" i="1"/>
  <c r="J26" i="1"/>
  <c r="I28" i="1"/>
  <c r="J28" i="1"/>
  <c r="I30" i="1"/>
  <c r="J30" i="1"/>
  <c r="I31" i="1"/>
  <c r="J31" i="1"/>
  <c r="I32" i="1"/>
  <c r="J32" i="1"/>
  <c r="I33" i="1"/>
  <c r="I34" i="1"/>
  <c r="J34" i="1"/>
  <c r="I36" i="1"/>
  <c r="J36" i="1"/>
  <c r="I37" i="1"/>
  <c r="J37" i="1"/>
  <c r="I39" i="1"/>
  <c r="J39" i="1"/>
  <c r="I40" i="1"/>
  <c r="J40" i="1"/>
  <c r="I52" i="1"/>
  <c r="I53" i="1"/>
  <c r="I54" i="1"/>
  <c r="I56" i="1"/>
  <c r="I57" i="1"/>
  <c r="I58" i="1"/>
  <c r="I70" i="1"/>
  <c r="J56" i="1" l="1"/>
  <c r="J53" i="1"/>
  <c r="J70" i="1"/>
  <c r="J57" i="1"/>
  <c r="J52" i="1"/>
  <c r="J58" i="1"/>
  <c r="J54" i="1"/>
  <c r="I11" i="1" l="1"/>
  <c r="I9" i="1"/>
</calcChain>
</file>

<file path=xl/sharedStrings.xml><?xml version="1.0" encoding="utf-8"?>
<sst xmlns="http://schemas.openxmlformats.org/spreadsheetml/2006/main" count="325" uniqueCount="240">
  <si>
    <t>OZN.</t>
  </si>
  <si>
    <t>DRUH VYBAVENÍ</t>
  </si>
  <si>
    <t>MATERIÁL, BARVA</t>
  </si>
  <si>
    <t>POČET KS</t>
  </si>
  <si>
    <t>POZNÁMKA</t>
  </si>
  <si>
    <t>A01</t>
  </si>
  <si>
    <t>A02</t>
  </si>
  <si>
    <t>A03</t>
  </si>
  <si>
    <t>SOUČET VŠECH POLOŽEK, CENA BEZ DPH:</t>
  </si>
  <si>
    <t>SOUČET VŠECH POLOŽEK, CENA S DPH (21 %):</t>
  </si>
  <si>
    <t>REKAPITULACE:</t>
  </si>
  <si>
    <t>CENA ZA ks 
bez DPH</t>
  </si>
  <si>
    <t>CENA ZA ks
*POČET ks, 
bez DPH</t>
  </si>
  <si>
    <t>CENA ZA ks
*POČET ks, 
s DPH</t>
  </si>
  <si>
    <t>R01</t>
  </si>
  <si>
    <t>R02</t>
  </si>
  <si>
    <t>R04</t>
  </si>
  <si>
    <t>R05</t>
  </si>
  <si>
    <t>R06</t>
  </si>
  <si>
    <t>R07</t>
  </si>
  <si>
    <t>R08</t>
  </si>
  <si>
    <t>R09</t>
  </si>
  <si>
    <t>R10</t>
  </si>
  <si>
    <t>R13</t>
  </si>
  <si>
    <t>R15</t>
  </si>
  <si>
    <t>R16</t>
  </si>
  <si>
    <t>R17</t>
  </si>
  <si>
    <t>R18</t>
  </si>
  <si>
    <t>R19</t>
  </si>
  <si>
    <t>R22</t>
  </si>
  <si>
    <t>R23</t>
  </si>
  <si>
    <t>VÝSTAVNÍ REGÁL</t>
  </si>
  <si>
    <t>KNIHOVNÍ REGÁL</t>
  </si>
  <si>
    <t>2195x280x1580
(V x Š x D)</t>
  </si>
  <si>
    <t>2195x280x1150
(V x Š x D)</t>
  </si>
  <si>
    <t>2195x280x440
(V x Š x D)</t>
  </si>
  <si>
    <t>2195x280x1560
(V x Š x D)</t>
  </si>
  <si>
    <t>2010x560x2570
(V x Š x D)</t>
  </si>
  <si>
    <t>2195x280x4430
(V x Š x D)</t>
  </si>
  <si>
    <t>1790x280x4430
(V x Š x D)</t>
  </si>
  <si>
    <t>1790x280x3560
(V x Š x D)</t>
  </si>
  <si>
    <t>1790x280x1720
(V x Š x D)</t>
  </si>
  <si>
    <t>1790x280x1820
(V x Š x D)</t>
  </si>
  <si>
    <t xml:space="preserve">ATYP, VIZ VÝKRES č. </t>
  </si>
  <si>
    <t>ATYPY</t>
  </si>
  <si>
    <t>LAVICE</t>
  </si>
  <si>
    <t>DŘEVĚNÁ PŘÍČKA</t>
  </si>
  <si>
    <t>VÝPŮJČNÍ PULT</t>
  </si>
  <si>
    <t>TYPOVÉ PRVKY</t>
  </si>
  <si>
    <t>T12</t>
  </si>
  <si>
    <t>T13</t>
  </si>
  <si>
    <t>T14</t>
  </si>
  <si>
    <t>T16</t>
  </si>
  <si>
    <t>T20</t>
  </si>
  <si>
    <t>Sestava kompatibility pro Kopie - TREBIC_INTERIER_ROZPOCET_KNIHOVNA_2024.xls</t>
  </si>
  <si>
    <t>Spuštěno: 04.10.2024 18:24</t>
  </si>
  <si>
    <t>Pokud se sešit uloží v některém starším formátu souborů nebo pokud se otevře v některé starší verzi aplikace Microsoft Excel, nebudou uvedené funkce dostupné.</t>
  </si>
  <si>
    <t>Nevýznamná ztráta věrnosti</t>
  </si>
  <si>
    <t>Počet výskytů</t>
  </si>
  <si>
    <t>Verze</t>
  </si>
  <si>
    <t>Některé buňky nebo styly tohoto sešitu obsahují formátování, které není ve vybraném formátu souborů podporováno. Tyto formáty budou převedeny na nejbližší odpovídající formát, který je k dispozici.</t>
  </si>
  <si>
    <t>Excel 97–2003</t>
  </si>
  <si>
    <t>T15</t>
  </si>
  <si>
    <t>T17</t>
  </si>
  <si>
    <t>ROZMĚRY (mm)</t>
  </si>
  <si>
    <t>VESTAVĚNÁ SKŘÍŇ A</t>
  </si>
  <si>
    <t>VESTAVĚNÁ SKŘÍŇ B</t>
  </si>
  <si>
    <t>A05a</t>
  </si>
  <si>
    <t>A05b</t>
  </si>
  <si>
    <t>ATYP, VIZ VÝKRES č. 13</t>
  </si>
  <si>
    <t>ATYP, VIZ VÝKRES č. 10</t>
  </si>
  <si>
    <t>ATYP, VIZ VÝKRES č. 08</t>
  </si>
  <si>
    <t>ATYP, VIZ VÝKRES č. 14</t>
  </si>
  <si>
    <t>2195x280x2450
(V x Š x D)</t>
  </si>
  <si>
    <t>1360x560x1740
(V x Š x D)</t>
  </si>
  <si>
    <t>450x2006x4414
(V x Š x D)</t>
  </si>
  <si>
    <t>A02a</t>
  </si>
  <si>
    <t>VĚŠÁKOVÉ HÁČKY</t>
  </si>
  <si>
    <t>KOV</t>
  </si>
  <si>
    <t>T41</t>
  </si>
  <si>
    <t>ZRCADLO 01</t>
  </si>
  <si>
    <t>ZRCADLO 02</t>
  </si>
  <si>
    <t xml:space="preserve"> T42</t>
  </si>
  <si>
    <t>LEPENO DO OBKLADU SE ZABROUŠENOU HRANOU</t>
  </si>
  <si>
    <t>T43</t>
  </si>
  <si>
    <t>ZRCADLO 03</t>
  </si>
  <si>
    <t>VÝKLOPNÉ, HANDICAP</t>
  </si>
  <si>
    <t>NEREZ, BÍLÉ</t>
  </si>
  <si>
    <t>1800x700
(V x D)</t>
  </si>
  <si>
    <t>400x600 
(V x D)</t>
  </si>
  <si>
    <t>T44</t>
  </si>
  <si>
    <t>ZRCADLO 04</t>
  </si>
  <si>
    <t>700x400
(V x D)</t>
  </si>
  <si>
    <t>ŠATNÍ LAVICE</t>
  </si>
  <si>
    <t>T46</t>
  </si>
  <si>
    <t>OCEL - KOMAXIT, RAL 9006, LEPENÉ DŘEVO - BUKOVÁ SPÁROVKA</t>
  </si>
  <si>
    <t xml:space="preserve">        </t>
  </si>
  <si>
    <t>KORPUS (RÁM) LAMINO, POLICE OCELOVÝ PLECH</t>
  </si>
  <si>
    <t>VIZ VÝKRES č. 19</t>
  </si>
  <si>
    <t>VIZ VÝKRES č. 41</t>
  </si>
  <si>
    <t>VIZ VÝKRES č. 40</t>
  </si>
  <si>
    <t>VIZ VÝKRES č. 37</t>
  </si>
  <si>
    <t>VIZ VÝKRES č. 36</t>
  </si>
  <si>
    <t>VIZ VÝKRES č. 35</t>
  </si>
  <si>
    <t xml:space="preserve"> VIZ VÝKRES č. 34</t>
  </si>
  <si>
    <t>VIZ VÝKRES č. 33</t>
  </si>
  <si>
    <t>VIZ VÝKRES č. 32</t>
  </si>
  <si>
    <t>VIZ VÝKRES č. 31</t>
  </si>
  <si>
    <t>VIZ VÝKRES č. 30</t>
  </si>
  <si>
    <t>VIZ VÝKRES č. 28</t>
  </si>
  <si>
    <t>VIZ VÝKRES č. 27</t>
  </si>
  <si>
    <t>VIZ VÝKRES č. 26</t>
  </si>
  <si>
    <t>VIZ VÝKRES č. 25</t>
  </si>
  <si>
    <t>VIZ VÝKRES č. 24</t>
  </si>
  <si>
    <t>VIZ VÝKRES č. 23</t>
  </si>
  <si>
    <t>VIZ VÝKRES č. 22</t>
  </si>
  <si>
    <t>VIZ VÝKRES č. 20</t>
  </si>
  <si>
    <t>T32d</t>
  </si>
  <si>
    <t>POLOŽKY BUDOU DODÁNY MĚSTEM</t>
  </si>
  <si>
    <t>1440x800x2700
(V x Š x D)</t>
  </si>
  <si>
    <t>2020x280x2000
(V x Š x D)</t>
  </si>
  <si>
    <t>2195x280x860
(V x Š x D)</t>
  </si>
  <si>
    <t>2195x280x1860
(V x Š x D)</t>
  </si>
  <si>
    <t>2195x280x2050
(V x Š x D)</t>
  </si>
  <si>
    <t>3000x4414x4080
(V x Š x D)</t>
  </si>
  <si>
    <t>SOUČÁST STAVEBNÍ ČÁSTI</t>
  </si>
  <si>
    <t>A02b</t>
  </si>
  <si>
    <t>VĚŠÁKOVÁ STĚNA</t>
  </si>
  <si>
    <t>1530x25x1500
(V x Š x D)</t>
  </si>
  <si>
    <t>UMÍSTĚNÍ VIZ VÝKRES č. 11</t>
  </si>
  <si>
    <t>BOTNÍK</t>
  </si>
  <si>
    <t>A02c</t>
  </si>
  <si>
    <t>390x350x920
(V x Š x D)</t>
  </si>
  <si>
    <t>1020x1620x3630
(V x Š x D)</t>
  </si>
  <si>
    <t>2038x420x790
(V x Š s D)</t>
  </si>
  <si>
    <t>2038x420x900
(V x Š s D)</t>
  </si>
  <si>
    <t>A05c</t>
  </si>
  <si>
    <t>NÁSTAVEC A</t>
  </si>
  <si>
    <t>A05d</t>
  </si>
  <si>
    <t>NÁSTAVEC B</t>
  </si>
  <si>
    <t>862x420x900
(V x Š s D)</t>
  </si>
  <si>
    <t>1600x700
(V x D)</t>
  </si>
  <si>
    <t>VIZ VÝKRES Č. 12</t>
  </si>
  <si>
    <t>T47</t>
  </si>
  <si>
    <t>ZRCADLO 05</t>
  </si>
  <si>
    <t>1200x450
(V x D)</t>
  </si>
  <si>
    <t>250 x 60 (80) mm, zaoblené hrany</t>
  </si>
  <si>
    <t>R12a</t>
  </si>
  <si>
    <t>KRYCÍ DESKA - LAMINO</t>
  </si>
  <si>
    <t>2195x148 (DLE ŠÍRKY SLOUPU), TL. 25 mm
(V x Š x D)</t>
  </si>
  <si>
    <t>R14a</t>
  </si>
  <si>
    <t>R14b</t>
  </si>
  <si>
    <t>KNIHOVNÍ REGÁL                                 - POSUVNÝ</t>
  </si>
  <si>
    <t>450x400x1560
(V x Š x D)</t>
  </si>
  <si>
    <t xml:space="preserve">REGÁLOVÝ ROZŘAĎOVAČ   </t>
  </si>
  <si>
    <t xml:space="preserve">KNIHOVNÍ REGÁL                                 </t>
  </si>
  <si>
    <t>BAROVÝ PULT</t>
  </si>
  <si>
    <t>862x420x790             
(V x Š s D)</t>
  </si>
  <si>
    <t>VÝŠKA: 1788 mm 
       (bez soklu)
ŠÍŘKA: 600 mm
HLOUBKA: 560 mm</t>
  </si>
  <si>
    <t>SPECIFIKACE DTTO T12
- PROSTOR PRO VESTAVNOU MIKROVLNKU S  VESTAVNOU VÝŠKOU 380 MM
- 1x ZÁSUVKA
  UMÍSTĚNÍ + POPIS - VIZ VÝKRES Č. 03</t>
  </si>
  <si>
    <t>SPECIFIKACE DTTO T12
UMÍSTĚNÍ + POPIS - VIZ VÝKRES Č. 03</t>
  </si>
  <si>
    <t>VÝŠKA: 720 mm 
       (bez soklu)
ŠÍŘKA: 300 mm
HLOUBKA: 560 mm</t>
  </si>
  <si>
    <t>VÝŠKA: 612 mm 
       (bez soklu)
ŠÍŘKA: 1000 mm 
+ odsazení ze 
strany 100 mm
HLOUBKA: 560 mm</t>
  </si>
  <si>
    <t>SPECIFIKACE DTTO T12
ŠÍŘKA SKŘÍŇKY JE 1000 mm, ALE ODSAZUJE 
SE ZE STRANY O 100 mm
ŠÍŘKA DVÍŘEK: 446 mm
UMÍSTĚNÍ + POPIS - VIZ VÝKRES Č. 03</t>
  </si>
  <si>
    <t>KUCHYŇSKÁ SKŘÍŇKA SPODNÍ S DVÍŘKY POLICOVÁ, (60 cm)</t>
  </si>
  <si>
    <t>VÝŠKA: 612 mm 
       (bez soklu)
ŠÍŘKA: 600 mm
HLOUBKA: 560 mm</t>
  </si>
  <si>
    <t>T18a</t>
  </si>
  <si>
    <t>SPECIFIKACE DTTO T12
UMÍSTĚNÍ + POPIS - VIZ VÝKRES Č. 03</t>
  </si>
  <si>
    <t>T18b</t>
  </si>
  <si>
    <t>VÝŠKA: 612 mm 
       (bez soklu)
ŠÍŘKA: 500 mm
HLOUBKA: 560 mm</t>
  </si>
  <si>
    <t>T19a</t>
  </si>
  <si>
    <t>SOKL - SKŘÍŇKY U ZDI</t>
  </si>
  <si>
    <t>ŠÍŘKA: 150 mm DÉLKA: 2905 mm
TL. 18 mm</t>
  </si>
  <si>
    <t>T19b</t>
  </si>
  <si>
    <t>SOKL - SKŘÍŇKY POD OKNEM</t>
  </si>
  <si>
    <t>ŠÍŘKA: 150 mm DÉLKA: 1965 mm
TL. 18 mm</t>
  </si>
  <si>
    <t>T19c</t>
  </si>
  <si>
    <t>VÝKRYT K SKŘÍŇCE S LEDNICÍ A MRAZÁKEM</t>
  </si>
  <si>
    <t>ŠÍŘKA: 50 mm DÉLKA: 1788 mm
TL. 18 mm</t>
  </si>
  <si>
    <t>T19d</t>
  </si>
  <si>
    <t>VÝKRYT KE KUCHYŇSKÉ SKŘÍŇCE SPODNÍ S DRÁTĚNÝM VÝSUVEM</t>
  </si>
  <si>
    <t>T19e</t>
  </si>
  <si>
    <t xml:space="preserve">VÝKRYT KE KUCHYŇSKÉ SKŘÍŇCE 
SPODNÍ S DVÍŘKY </t>
  </si>
  <si>
    <t>ŠÍŘKA: 300 mm DÉLKA: 720 mm
TL. 18 mm</t>
  </si>
  <si>
    <t>T19g</t>
  </si>
  <si>
    <t>KUCHYŇSKÁ PRACOVNÍ DESKA
- SKŘÍŇKY U ZDI</t>
  </si>
  <si>
    <t>KUCHYŇSKÁ PRACOVNÍ DESKA
- SKŘÍŇKY POD OKNEM</t>
  </si>
  <si>
    <t>T19h</t>
  </si>
  <si>
    <t xml:space="preserve">ŠÍŘKA: 1610 mm DÉLKA: 1030 mm
TL. 18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</si>
  <si>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SPECIFIKACE DTTO T19g
UMÍSTĚNÍ + POPIS - VIZ VÝKRES Č. 03</t>
  </si>
  <si>
    <t>NA PŘEDNÍ STRANĚ ZESÍLENÁ SPECIÁLNÍM VÝZTUŽNÝM PÁSKEM
UMÍSTĚNÍ + POPIS - VIZ VÝKRES Č. 03</t>
  </si>
  <si>
    <t>POLICE + BOČNÍ DESKA</t>
  </si>
  <si>
    <t>VÝŠKA: 1030 mm 
ŠÍŘKA: 1610 mm
HLOUBKA: 350 mm</t>
  </si>
  <si>
    <r>
      <t xml:space="preserve">KOVOVÝ PRAPORCOVÝ ROZŘAĎOVAČ Z 
LAKOVANÉHO PLECHU O SÍLE 1 mm,                S POLEPEM 31 PÍSMEN ČESKÉ ABECEDY, Z OBOU STRAN (ČERNÁ PÍSMENA), </t>
    </r>
    <r>
      <rPr>
        <sz val="11"/>
        <rFont val="Calibri"/>
        <family val="2"/>
        <charset val="238"/>
        <scheme val="minor"/>
      </rPr>
      <t>BARVA SAD BUDE SPECIFIKOVÁNA</t>
    </r>
  </si>
  <si>
    <t>SPECIFIKACE DTTO T12
PROVEDENÍ: LEVÉ = KOŠÍKY BUDOU PŘÍSTUPNÉ Z LEVÉ STRANY - OTVORY PRO UPEVNĚNÍ RÁMU BUDOU PŘIPRAVENY NA PRAVÉ STRANĚ, OCEL STŘÍBRNÁ RAL 9006 - DRÁTĚNÉ KOŠE
UMÍSTĚNÍ + POPIS - VIZ VÝKRES Č. 03</t>
  </si>
  <si>
    <t>T19f-1</t>
  </si>
  <si>
    <t>T19f-2</t>
  </si>
  <si>
    <t>ZADNÍ DESKA - HORNÍ</t>
  </si>
  <si>
    <t>ZADNÍ DESKA - SPODNÍ</t>
  </si>
  <si>
    <t>ŠÍŘKA: 560 mm DÉLKA: 2500 mm
TL. 38 mm</t>
  </si>
  <si>
    <t xml:space="preserve">ŠÍŘKA: 560 mm DÉLKA: 1610 mm
TL. 38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</si>
  <si>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2195x280x1940
(V x Š x D)</t>
  </si>
  <si>
    <t>KORPUS + POLICE
+ DVÍŘKA: LAMINO 
VNITŘNÍ ČÁST: 
- BARVA: ŠEDÁ KRUPICE
VNEJŠÍ STRANA: 
BARVA: ŠALVĚJOVĚ ZELENÁ, RAL BUDE UPŘESNĚNA
HLADKÁ MAT-LAK 
VČETNĚ NÁKLIŽKU 5 mm
ZADNÍ STĚNA Z BÍLÉHO SOLOLITU DO DRÁŽKY 
SKRYTÉ ÚCHYTKY - HLINÍK</t>
  </si>
  <si>
    <t xml:space="preserve">MATERIÁL A BARVA                 DTTO T12
</t>
  </si>
  <si>
    <t>MATERIÁL A BARVA                 DTTO T12</t>
  </si>
  <si>
    <t>MATERIÁL: SUROVÁ DŘEVOTŘÍSKA POTAŽENÁ DEKORAČNÍM VYSOKOTLAKÝM LAMINÁTEM HPL
BARVA: ŠALVĚJOVĚ ZELENÁ, RAL BUDE UPŘESNĚNA</t>
  </si>
  <si>
    <t xml:space="preserve">DTTO T19g
</t>
  </si>
  <si>
    <t>DTTO T19g
ATYP, VIZ VÝKR.Č. 03</t>
  </si>
  <si>
    <t xml:space="preserve">DTTO T12
</t>
  </si>
  <si>
    <t>DTTO T12</t>
  </si>
  <si>
    <t>2195 (S KOLEČKAMA)                          x280x970
(V x Š x D)</t>
  </si>
  <si>
    <t>ŠÍŘKA: 2860 mm DÉLKA: 1060 mm
TL. 18 mm</t>
  </si>
  <si>
    <t>KUCHYŇSKÁ SKŘÍŇKA SPODNÍ S DVÍŘKY POLICOVÁ                                (50 cm)</t>
  </si>
  <si>
    <t>KUCHYŇSKÁ SKŘÍŇKA SPODNÍ ROHOVÁ ROVNÁ LEVÁ                                                         (110 cm)</t>
  </si>
  <si>
    <t>R14c</t>
  </si>
  <si>
    <t xml:space="preserve">NÁBYTKOVÉ KOLEČKO
 S BRZDOU  </t>
  </si>
  <si>
    <t xml:space="preserve">Ø 75 mm,                               ŠÍŘKA BĚHOUNU:                         25 mm                                   VELIKOST PLOTNY:                                     60 X 60 mm                                                                   STAVEBNÍ VÝŠKA:                               100 mm </t>
  </si>
  <si>
    <t>VIDLICE Z OCELOVÉHO VÝLISKU, POZINKOVÁNO DVOJITÉ KULIČKOVÉ LOŽISKO V OTOČNÉ HLAVĚ, UCHYCENÍ S PLOTÝNKOU.                                                   STŘED KOLEČKA Z POLYPROPYLENU. BĚHOUN: POLYURETAN, KLUZNÉ ULOŽENÍ</t>
  </si>
  <si>
    <t xml:space="preserve">OTOČNÉ KOLEČKO S TOTÁLNÍ BRZDOU, V ZADNÍ ČÁSTI KOLA.                                                                                                                      STANDARD:  EN 12530                                                                     HMOTNOST 0.15 kg                                                                         POLOMĚR OTÁČENÍ 78 mm                                                                                              ROZTEČ DĚR: 48/38 x 48/38 mm                                                                     PRŮMĚR DĚR: 6,3 mm                                                                                 VYOSENÍ: 25 mm                                                                                          PŘESAH KOLEČKA: 156 mm                                                                                             DYNAMICKÁ NOSNOST: 60 kg 
STATICKÁ NOSNOST: 120 kg </t>
  </si>
  <si>
    <t>KORPUS SKŘÍŇKY Z LAMINA TL. 18 mm
- SKRYTÁ ÚCHYTKA - HLINÍK
- PANTY DVÍŘEK S TLUMENÍM
- SOKLOVÁ NOHA: VÝŠKA = 150 mm
- ZÁDA SPODNÍ KUCHYŇSKÉ SKŘÍŇKY JSOU     
  ODSAZENA O 46 MM
- VÝŠKA PRO SPOTŘEBIČ STANDARDNĚ   
  1780 mm, LZE UPRAVIT DLE VÝŠKY 
  SPOTŘEBIČE
ÚCHYTKY: DÉLKA: 146 mm
- NARÁŽECÍ ÚCHYTOVÝ PROFIL, 
  TL.PROFILU:2,8 mm
- ROZMĚR DRÁŽKY PRO FRÉZOVÁNÍ: 3 mm.
- URČENÁ K NARAŽENÍ DO PŘIPRAVENÉ DRÁŽKY.
- POLICE NASTAVITELNÉ NA OCELOVÉ KOLÍKY
 UMÍSTĚNÍ + POPIS - VIZ VÝKRES Č. 03</t>
  </si>
  <si>
    <t>ZRCADLA + ŠATNÍ LAVICE</t>
  </si>
  <si>
    <t>SOUČÁST VĚŠÁKOVÉ STĚNY A02b</t>
  </si>
  <si>
    <t>200 x 200 x 90  
(90 mm JE VČETNĚ 
FINÁLNÍ PODLAHOVÉ KRYTINY)</t>
  </si>
  <si>
    <t xml:space="preserve">PODLAHOVÁ ZÁSUVKA  </t>
  </si>
  <si>
    <t xml:space="preserve">TĚLESO A LÍMEC PRO ZDVOJENÉ PODLAHY JE Z OCELOVÉHO PLECHU, POZINKOVANÉHO METODOU SENDZIMIR,                                        RÁM A VÍKO Z UŠLECHTILÉ OCELI, NOSIČ/DRŽÁK ZÁSUVEK Z HLINÍKU. </t>
  </si>
  <si>
    <t>NIVELAČNÍ ROZSAH: cca 30 mm 
PŘÍVOD:ZE ZADNÍ STRANY, DOLE A Z 
BOČNÍ STRANY VŽDY 2x Ø25mm  
HMOTNOST:  ASI 2 600 g 
ZATÍŽITELNOST:  120 kg 
ZÁSUVKY/VYBAVENÍ: 230V, VGA, RJ45, 
XLR, SAT, HDMI, USB atd. 
DALŠÍ SPECIFIKACE 
VIZ VÝKRES č. 17</t>
  </si>
  <si>
    <t>T02</t>
  </si>
  <si>
    <t>MATERIÁL: KOV
MATNÝ POVRCH V SATINOVÉM CHROMU</t>
  </si>
  <si>
    <t>VÝŠKA= 135 mm</t>
  </si>
  <si>
    <t>PŘEDNÍ MONTÁŽ                                                        ROZTEČ 16 mm PRO ŠROUBKY M4                                               UMÍSTĚNÍ VIZ VÝKRES č. 09</t>
  </si>
  <si>
    <t>NOHY: OCEL
KONSTRUKCE: PP (POLYPROMPYLEN), OCEL,
POLICE: OCEL
OŠETŘENÍ: PRÁŠKOVÝ LAK
BARVA: ČERNÁ</t>
  </si>
  <si>
    <t>UMÍSHMOTNOST: 2 kg
MAX. ZÁTĚŽ: 5 kg
VIZ VÝKRES Č. 11</t>
  </si>
  <si>
    <t>VÝŠKA: 720 mm 
       (bez soklu)
ŠÍŘKA: 450 mm
HLOUBKA: 560 mm</t>
  </si>
  <si>
    <t>VÝŠKA: 720 mm 
       (bez soklu)
ŠÍŘKA: 800 mm
HLOUBKA: 560 mm</t>
  </si>
  <si>
    <t>ŠÍŘKA: 60 mm DÉLKA: 720 mm
TL. 18 mm</t>
  </si>
  <si>
    <t>VYSOKÁ SKŘÍŇ PRO VESTAVĚNOU LEDNICI                 (60 cm)</t>
  </si>
  <si>
    <t>KUCHNSKÁ SKŘÍŇKA SPODNÍ PRO DŘEZ
S VÝSUVEM NA KOŠ                                                                       (80 cm)</t>
  </si>
  <si>
    <t>POTRAVINOVÁ SKŘÍŇ SE ZABUDOVÁNÍM MIKROVLNKY                                                                                                          (60 cm)</t>
  </si>
  <si>
    <t>DVEŘE/SKŘÍŇKA DO KUCHYNĚ PRO MYČKU PLNĚ INTEGROVANOU                                                                     (45 cm)</t>
  </si>
  <si>
    <t>SKŘÍŇKA SPODNÍ S DRÁTĚNÝM 
VÝSUVEM                                                                                                                (30 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</si>
</sst>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;[Red]#,##0.00\ &quot;Kč&quot;"/>
    <numFmt numFmtId="165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3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top"/>
    </xf>
    <xf numFmtId="165" fontId="1" fillId="0" borderId="0" xfId="0" applyNumberFormat="1" applyFont="1"/>
    <xf numFmtId="0" fontId="1" fillId="0" borderId="0" xfId="0" applyFont="1"/>
    <xf numFmtId="0" fontId="2" fillId="0" borderId="0" xfId="0" applyFont="1"/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0" fontId="0" fillId="2" borderId="2" xfId="0" applyFill="1" applyBorder="1" applyAlignment="1">
      <alignment vertical="top" wrapText="1"/>
    </xf>
    <xf numFmtId="0" fontId="0" fillId="2" borderId="2" xfId="0" applyFill="1" applyBorder="1" applyAlignment="1">
      <alignment vertical="top"/>
    </xf>
    <xf numFmtId="0" fontId="0" fillId="2" borderId="2" xfId="0" applyFill="1" applyBorder="1" applyAlignment="1">
      <alignment horizontal="center" vertical="top"/>
    </xf>
    <xf numFmtId="165" fontId="0" fillId="2" borderId="1" xfId="0" applyNumberFormat="1" applyFill="1" applyBorder="1" applyAlignment="1">
      <alignment vertical="top"/>
    </xf>
    <xf numFmtId="164" fontId="0" fillId="2" borderId="1" xfId="0" applyNumberFormat="1" applyFill="1" applyBorder="1" applyAlignment="1">
      <alignment vertical="top"/>
    </xf>
    <xf numFmtId="0" fontId="0" fillId="2" borderId="2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top"/>
    </xf>
    <xf numFmtId="165" fontId="4" fillId="0" borderId="1" xfId="0" applyNumberFormat="1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9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164" fontId="4" fillId="0" borderId="4" xfId="0" applyNumberFormat="1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165" fontId="0" fillId="3" borderId="0" xfId="0" applyNumberFormat="1" applyFill="1" applyAlignment="1">
      <alignment vertical="top"/>
    </xf>
    <xf numFmtId="164" fontId="4" fillId="0" borderId="0" xfId="0" applyNumberFormat="1" applyFont="1" applyAlignment="1">
      <alignment vertical="top"/>
    </xf>
    <xf numFmtId="164" fontId="0" fillId="0" borderId="0" xfId="0" applyNumberForma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3" borderId="0" xfId="0" applyFill="1" applyAlignment="1">
      <alignment horizontal="center" wrapText="1"/>
    </xf>
    <xf numFmtId="164" fontId="1" fillId="3" borderId="0" xfId="0" applyNumberFormat="1" applyFont="1" applyFill="1" applyAlignment="1">
      <alignment horizontal="center" vertical="top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165" fontId="4" fillId="2" borderId="1" xfId="0" applyNumberFormat="1" applyFont="1" applyFill="1" applyBorder="1" applyAlignment="1">
      <alignment vertical="top"/>
    </xf>
    <xf numFmtId="164" fontId="4" fillId="2" borderId="1" xfId="0" applyNumberFormat="1" applyFont="1" applyFill="1" applyBorder="1" applyAlignment="1">
      <alignment vertical="top"/>
    </xf>
    <xf numFmtId="164" fontId="0" fillId="0" borderId="5" xfId="0" applyNumberFormat="1" applyBorder="1" applyAlignment="1">
      <alignment vertical="top"/>
    </xf>
    <xf numFmtId="165" fontId="0" fillId="0" borderId="1" xfId="0" applyNumberFormat="1" applyBorder="1" applyAlignment="1">
      <alignment vertical="top"/>
    </xf>
    <xf numFmtId="164" fontId="0" fillId="0" borderId="4" xfId="0" applyNumberFormat="1" applyBorder="1" applyAlignment="1">
      <alignment vertical="top"/>
    </xf>
    <xf numFmtId="0" fontId="4" fillId="0" borderId="3" xfId="0" applyFont="1" applyBorder="1" applyAlignment="1">
      <alignment horizontal="center" vertical="top" wrapText="1"/>
    </xf>
    <xf numFmtId="165" fontId="0" fillId="0" borderId="5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5" fontId="0" fillId="0" borderId="4" xfId="0" applyNumberForma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9" xfId="0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4" fillId="0" borderId="10" xfId="0" applyFont="1" applyBorder="1" applyAlignment="1">
      <alignment horizontal="center" vertical="top"/>
    </xf>
    <xf numFmtId="164" fontId="4" fillId="0" borderId="11" xfId="0" applyNumberFormat="1" applyFont="1" applyBorder="1" applyAlignment="1">
      <alignment vertical="top"/>
    </xf>
    <xf numFmtId="0" fontId="0" fillId="3" borderId="5" xfId="0" applyFill="1" applyBorder="1" applyAlignment="1">
      <alignment vertical="top" wrapText="1"/>
    </xf>
    <xf numFmtId="165" fontId="0" fillId="3" borderId="1" xfId="0" applyNumberFormat="1" applyFill="1" applyBorder="1" applyAlignment="1">
      <alignment vertical="top"/>
    </xf>
    <xf numFmtId="0" fontId="4" fillId="3" borderId="3" xfId="0" applyFont="1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/>
    </xf>
    <xf numFmtId="0" fontId="4" fillId="3" borderId="12" xfId="0" applyFont="1" applyFill="1" applyBorder="1" applyAlignment="1">
      <alignment vertical="top" wrapText="1"/>
    </xf>
    <xf numFmtId="164" fontId="0" fillId="3" borderId="5" xfId="0" applyNumberFormat="1" applyFill="1" applyBorder="1" applyAlignment="1">
      <alignment vertical="top"/>
    </xf>
    <xf numFmtId="164" fontId="0" fillId="3" borderId="4" xfId="0" applyNumberFormat="1" applyFill="1" applyBorder="1" applyAlignment="1">
      <alignment vertical="top"/>
    </xf>
    <xf numFmtId="0" fontId="4" fillId="3" borderId="1" xfId="0" applyFont="1" applyFill="1" applyBorder="1" applyAlignment="1">
      <alignment horizontal="center" vertical="top"/>
    </xf>
    <xf numFmtId="0" fontId="12" fillId="2" borderId="2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left" vertical="center"/>
    </xf>
    <xf numFmtId="2" fontId="9" fillId="2" borderId="3" xfId="0" applyNumberFormat="1" applyFont="1" applyFill="1" applyBorder="1" applyAlignment="1">
      <alignment horizontal="left" vertical="center"/>
    </xf>
    <xf numFmtId="2" fontId="9" fillId="2" borderId="3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vertical="top"/>
    </xf>
    <xf numFmtId="164" fontId="4" fillId="3" borderId="4" xfId="0" applyNumberFormat="1" applyFont="1" applyFill="1" applyBorder="1" applyAlignment="1">
      <alignment vertical="top"/>
    </xf>
    <xf numFmtId="0" fontId="0" fillId="3" borderId="1" xfId="0" applyFill="1" applyBorder="1" applyAlignment="1">
      <alignment horizontal="center" vertical="top"/>
    </xf>
    <xf numFmtId="0" fontId="6" fillId="2" borderId="3" xfId="0" applyFont="1" applyFill="1" applyBorder="1" applyAlignment="1">
      <alignment vertical="center"/>
    </xf>
    <xf numFmtId="0" fontId="0" fillId="2" borderId="3" xfId="0" applyFill="1" applyBorder="1" applyAlignment="1">
      <alignment vertical="top" wrapText="1"/>
    </xf>
    <xf numFmtId="0" fontId="0" fillId="2" borderId="3" xfId="0" applyFill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</cellXfs>
  <cellStyles count="2">
    <cellStyle name="Hypertextový odkaz 2" xfId="1" xr:uid="{CA507D0B-9257-4BB4-9592-DC304B61CF4A}"/>
    <cellStyle name="Normální" xfId="0" builtinId="0"/>
  </cellStyles>
  <dxfs count="0"/>
  <tableStyles count="0" defaultTableStyle="TableStyleMedium9" defaultPivotStyle="PivotStyleLight16"/>
  <colors>
    <mruColors>
      <color rgb="FFFFFF99"/>
      <color rgb="FFFFFF66"/>
      <color rgb="FFB0CA7C"/>
      <color rgb="FFF799F9"/>
      <color rgb="FFF478F7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6152</xdr:colOff>
      <xdr:row>0</xdr:row>
      <xdr:rowOff>0</xdr:rowOff>
    </xdr:from>
    <xdr:to>
      <xdr:col>7</xdr:col>
      <xdr:colOff>973546</xdr:colOff>
      <xdr:row>7</xdr:row>
      <xdr:rowOff>42334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F698D66-21A4-421C-8372-79BEBA299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8819" y="0"/>
          <a:ext cx="8968394" cy="1368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5E64D-2E49-409C-8D3A-D88EC43A76CC}">
  <dimension ref="A2:N177"/>
  <sheetViews>
    <sheetView tabSelected="1" zoomScale="90" zoomScaleNormal="90" workbookViewId="0">
      <selection activeCell="C57" sqref="C57"/>
    </sheetView>
  </sheetViews>
  <sheetFormatPr defaultRowHeight="14.5" x14ac:dyDescent="0.35"/>
  <cols>
    <col min="1" max="1" width="8.453125" customWidth="1"/>
    <col min="2" max="2" width="7.54296875" customWidth="1"/>
    <col min="3" max="3" width="22.81640625" customWidth="1"/>
    <col min="4" max="4" width="16" customWidth="1"/>
    <col min="5" max="5" width="23.453125" customWidth="1"/>
    <col min="6" max="6" width="7.1796875" customWidth="1"/>
    <col min="7" max="7" width="37.54296875" customWidth="1"/>
    <col min="8" max="8" width="14.26953125" customWidth="1"/>
    <col min="9" max="9" width="17.1796875" customWidth="1"/>
    <col min="10" max="10" width="16.7265625" customWidth="1"/>
    <col min="11" max="11" width="9" customWidth="1"/>
    <col min="12" max="13" width="14.54296875" style="2" customWidth="1"/>
    <col min="14" max="14" width="14.453125" style="5" customWidth="1"/>
  </cols>
  <sheetData>
    <row r="2" spans="2:14" ht="15" customHeight="1" x14ac:dyDescent="0.35"/>
    <row r="3" spans="2:14" ht="15" customHeight="1" x14ac:dyDescent="0.35"/>
    <row r="4" spans="2:14" ht="15" customHeight="1" x14ac:dyDescent="0.35"/>
    <row r="5" spans="2:14" ht="15" customHeight="1" x14ac:dyDescent="0.35"/>
    <row r="6" spans="2:14" ht="15" customHeight="1" x14ac:dyDescent="0.35"/>
    <row r="7" spans="2:14" ht="15" customHeight="1" x14ac:dyDescent="0.35"/>
    <row r="8" spans="2:14" ht="15" customHeight="1" x14ac:dyDescent="0.35"/>
    <row r="9" spans="2:14" ht="15" customHeight="1" x14ac:dyDescent="0.35">
      <c r="E9" s="12" t="s">
        <v>10</v>
      </c>
      <c r="G9" s="12" t="s">
        <v>8</v>
      </c>
      <c r="H9" s="12"/>
      <c r="I9" s="11">
        <f>SUM(,I34:I79,I16:I33)</f>
        <v>0</v>
      </c>
      <c r="J9" s="12"/>
    </row>
    <row r="10" spans="2:14" ht="15" customHeight="1" x14ac:dyDescent="0.35">
      <c r="G10" s="12"/>
      <c r="H10" s="12"/>
      <c r="I10" s="12"/>
      <c r="J10" s="12"/>
    </row>
    <row r="11" spans="2:14" ht="15" customHeight="1" x14ac:dyDescent="0.35">
      <c r="G11" s="12" t="s">
        <v>9</v>
      </c>
      <c r="H11" s="12"/>
      <c r="I11" s="11">
        <f>SUM(J34:J79,J16:J33)</f>
        <v>0</v>
      </c>
      <c r="J11" s="12"/>
    </row>
    <row r="12" spans="2:14" ht="15" customHeight="1" x14ac:dyDescent="0.35">
      <c r="G12" s="12"/>
      <c r="H12" s="12"/>
      <c r="I12" s="11"/>
      <c r="J12" s="12"/>
    </row>
    <row r="13" spans="2:14" ht="30" customHeight="1" x14ac:dyDescent="0.35">
      <c r="B13" s="51" t="s">
        <v>118</v>
      </c>
    </row>
    <row r="14" spans="2:14" ht="15.75" customHeight="1" x14ac:dyDescent="0.35">
      <c r="B14" s="6"/>
    </row>
    <row r="15" spans="2:14" ht="43.5" x14ac:dyDescent="0.35">
      <c r="B15" s="26" t="s">
        <v>0</v>
      </c>
      <c r="C15" s="27" t="s">
        <v>1</v>
      </c>
      <c r="D15" s="27" t="s">
        <v>64</v>
      </c>
      <c r="E15" s="27" t="s">
        <v>2</v>
      </c>
      <c r="F15" s="28" t="s">
        <v>3</v>
      </c>
      <c r="G15" s="27" t="s">
        <v>4</v>
      </c>
      <c r="H15" s="29" t="s">
        <v>11</v>
      </c>
      <c r="I15" s="29" t="s">
        <v>12</v>
      </c>
      <c r="J15" s="29" t="s">
        <v>13</v>
      </c>
      <c r="L15" s="50"/>
      <c r="M15" s="50"/>
      <c r="N15" s="50"/>
    </row>
    <row r="16" spans="2:14" ht="46.5" customHeight="1" x14ac:dyDescent="0.35">
      <c r="B16" s="4" t="s">
        <v>14</v>
      </c>
      <c r="C16" s="1" t="s">
        <v>31</v>
      </c>
      <c r="D16" s="25" t="s">
        <v>119</v>
      </c>
      <c r="E16" s="25" t="s">
        <v>97</v>
      </c>
      <c r="F16" s="38">
        <v>1</v>
      </c>
      <c r="G16" s="1" t="s">
        <v>98</v>
      </c>
      <c r="H16" s="60">
        <v>0</v>
      </c>
      <c r="I16" s="61">
        <f>H16</f>
        <v>0</v>
      </c>
      <c r="J16" s="62">
        <f>(H16*F16)+(H16*F16)*0.21</f>
        <v>0</v>
      </c>
    </row>
    <row r="17" spans="2:13" ht="45.75" customHeight="1" x14ac:dyDescent="0.35">
      <c r="B17" s="4" t="s">
        <v>15</v>
      </c>
      <c r="C17" s="1" t="s">
        <v>32</v>
      </c>
      <c r="D17" s="25" t="s">
        <v>120</v>
      </c>
      <c r="E17" s="25" t="s">
        <v>97</v>
      </c>
      <c r="F17" s="38">
        <v>1</v>
      </c>
      <c r="G17" s="1" t="s">
        <v>116</v>
      </c>
      <c r="H17" s="60">
        <v>0</v>
      </c>
      <c r="I17" s="61">
        <f t="shared" ref="I17:I56" si="0">F17*H17</f>
        <v>0</v>
      </c>
      <c r="J17" s="62">
        <f t="shared" ref="J17:J56" si="1">(H17*F17)+(H17*F17)*0.21</f>
        <v>0</v>
      </c>
    </row>
    <row r="18" spans="2:13" ht="45.75" customHeight="1" x14ac:dyDescent="0.35">
      <c r="B18" s="4" t="s">
        <v>16</v>
      </c>
      <c r="C18" s="1" t="s">
        <v>32</v>
      </c>
      <c r="D18" s="25" t="s">
        <v>33</v>
      </c>
      <c r="E18" s="25" t="s">
        <v>97</v>
      </c>
      <c r="F18" s="38">
        <v>2</v>
      </c>
      <c r="G18" s="1" t="s">
        <v>115</v>
      </c>
      <c r="H18" s="60">
        <v>0</v>
      </c>
      <c r="I18" s="61">
        <f>F18*H18</f>
        <v>0</v>
      </c>
      <c r="J18" s="62">
        <f>(H18*F18)+(H18*F18)*0.21</f>
        <v>0</v>
      </c>
    </row>
    <row r="19" spans="2:13" ht="47.25" customHeight="1" x14ac:dyDescent="0.35">
      <c r="B19" s="4" t="s">
        <v>17</v>
      </c>
      <c r="C19" s="1" t="s">
        <v>32</v>
      </c>
      <c r="D19" s="25" t="s">
        <v>121</v>
      </c>
      <c r="E19" s="25" t="s">
        <v>97</v>
      </c>
      <c r="F19" s="38">
        <v>2</v>
      </c>
      <c r="G19" s="1" t="s">
        <v>114</v>
      </c>
      <c r="H19" s="60">
        <v>0</v>
      </c>
      <c r="I19" s="61">
        <f>F19*H19</f>
        <v>0</v>
      </c>
      <c r="J19" s="62">
        <f>(H19*F19)+(H19*F19)*0.21</f>
        <v>0</v>
      </c>
      <c r="L19" s="2" t="s">
        <v>96</v>
      </c>
    </row>
    <row r="20" spans="2:13" ht="47.25" customHeight="1" x14ac:dyDescent="0.35">
      <c r="B20" s="4" t="s">
        <v>18</v>
      </c>
      <c r="C20" s="1" t="s">
        <v>32</v>
      </c>
      <c r="D20" s="25" t="s">
        <v>34</v>
      </c>
      <c r="E20" s="25" t="s">
        <v>97</v>
      </c>
      <c r="F20" s="38">
        <v>1</v>
      </c>
      <c r="G20" s="1" t="s">
        <v>113</v>
      </c>
      <c r="H20" s="60">
        <v>0</v>
      </c>
      <c r="I20" s="61">
        <f t="shared" si="0"/>
        <v>0</v>
      </c>
      <c r="J20" s="62">
        <f t="shared" si="1"/>
        <v>0</v>
      </c>
    </row>
    <row r="21" spans="2:13" ht="45" customHeight="1" x14ac:dyDescent="0.35">
      <c r="B21" s="91" t="s">
        <v>19</v>
      </c>
      <c r="C21" s="86" t="s">
        <v>155</v>
      </c>
      <c r="D21" s="85" t="s">
        <v>35</v>
      </c>
      <c r="E21" s="85" t="s">
        <v>97</v>
      </c>
      <c r="F21" s="87">
        <v>2</v>
      </c>
      <c r="G21" s="86" t="s">
        <v>112</v>
      </c>
      <c r="H21" s="89">
        <v>0</v>
      </c>
      <c r="I21" s="84">
        <f t="shared" si="0"/>
        <v>0</v>
      </c>
      <c r="J21" s="90">
        <f t="shared" si="1"/>
        <v>0</v>
      </c>
    </row>
    <row r="22" spans="2:13" ht="49.5" customHeight="1" x14ac:dyDescent="0.35">
      <c r="B22" s="4" t="s">
        <v>20</v>
      </c>
      <c r="C22" s="1" t="s">
        <v>32</v>
      </c>
      <c r="D22" s="25" t="s">
        <v>122</v>
      </c>
      <c r="E22" s="25" t="s">
        <v>97</v>
      </c>
      <c r="F22" s="38">
        <v>2</v>
      </c>
      <c r="G22" s="1" t="s">
        <v>111</v>
      </c>
      <c r="H22" s="60">
        <v>0</v>
      </c>
      <c r="I22" s="61">
        <f t="shared" si="0"/>
        <v>0</v>
      </c>
      <c r="J22" s="62">
        <f t="shared" si="1"/>
        <v>0</v>
      </c>
    </row>
    <row r="23" spans="2:13" ht="49.5" customHeight="1" x14ac:dyDescent="0.35">
      <c r="B23" s="4" t="s">
        <v>21</v>
      </c>
      <c r="C23" s="1" t="s">
        <v>32</v>
      </c>
      <c r="D23" s="25" t="s">
        <v>123</v>
      </c>
      <c r="E23" s="25" t="s">
        <v>97</v>
      </c>
      <c r="F23" s="38">
        <v>1</v>
      </c>
      <c r="G23" s="1" t="s">
        <v>110</v>
      </c>
      <c r="H23" s="60">
        <v>0</v>
      </c>
      <c r="I23" s="61">
        <f t="shared" si="0"/>
        <v>0</v>
      </c>
      <c r="J23" s="62">
        <f t="shared" si="1"/>
        <v>0</v>
      </c>
    </row>
    <row r="24" spans="2:13" ht="45" customHeight="1" x14ac:dyDescent="0.35">
      <c r="B24" s="4" t="s">
        <v>22</v>
      </c>
      <c r="C24" s="1" t="s">
        <v>32</v>
      </c>
      <c r="D24" s="25" t="s">
        <v>36</v>
      </c>
      <c r="E24" s="25" t="s">
        <v>97</v>
      </c>
      <c r="F24" s="38">
        <v>1</v>
      </c>
      <c r="G24" s="1" t="s">
        <v>109</v>
      </c>
      <c r="H24" s="60">
        <v>0</v>
      </c>
      <c r="I24" s="61">
        <f t="shared" si="0"/>
        <v>0</v>
      </c>
      <c r="J24" s="62">
        <f t="shared" si="1"/>
        <v>0</v>
      </c>
    </row>
    <row r="25" spans="2:13" ht="75.75" customHeight="1" x14ac:dyDescent="0.35">
      <c r="B25" s="91" t="s">
        <v>147</v>
      </c>
      <c r="C25" s="85" t="s">
        <v>148</v>
      </c>
      <c r="D25" s="85" t="s">
        <v>149</v>
      </c>
      <c r="E25" s="85" t="s">
        <v>97</v>
      </c>
      <c r="F25" s="87">
        <v>1</v>
      </c>
      <c r="G25" s="86" t="s">
        <v>108</v>
      </c>
      <c r="H25" s="89">
        <v>0</v>
      </c>
      <c r="I25" s="84">
        <f t="shared" ref="I25" si="2">F25*H25</f>
        <v>0</v>
      </c>
      <c r="J25" s="90">
        <f t="shared" ref="J25" si="3">(H25*F25)+(H25*F25)*0.21</f>
        <v>0</v>
      </c>
    </row>
    <row r="26" spans="2:13" ht="45.75" customHeight="1" x14ac:dyDescent="0.35">
      <c r="B26" s="4" t="s">
        <v>23</v>
      </c>
      <c r="C26" s="1" t="s">
        <v>32</v>
      </c>
      <c r="D26" s="25" t="s">
        <v>73</v>
      </c>
      <c r="E26" s="25" t="s">
        <v>97</v>
      </c>
      <c r="F26" s="38">
        <v>1</v>
      </c>
      <c r="G26" s="1" t="s">
        <v>107</v>
      </c>
      <c r="H26" s="60">
        <v>0</v>
      </c>
      <c r="I26" s="61">
        <f t="shared" si="0"/>
        <v>0</v>
      </c>
      <c r="J26" s="62">
        <f t="shared" si="1"/>
        <v>0</v>
      </c>
    </row>
    <row r="27" spans="2:13" ht="46.5" customHeight="1" x14ac:dyDescent="0.35">
      <c r="B27" s="101" t="s">
        <v>150</v>
      </c>
      <c r="C27" s="86" t="s">
        <v>32</v>
      </c>
      <c r="D27" s="85" t="s">
        <v>201</v>
      </c>
      <c r="E27" s="85" t="s">
        <v>97</v>
      </c>
      <c r="F27" s="87">
        <v>1</v>
      </c>
      <c r="G27" s="86" t="s">
        <v>106</v>
      </c>
      <c r="H27" s="89">
        <v>0</v>
      </c>
      <c r="I27" s="84">
        <f t="shared" ref="I27" si="4">F27*H27</f>
        <v>0</v>
      </c>
      <c r="J27" s="90">
        <f t="shared" ref="J27" si="5">(H27*F27)+(H27*F27)*0.21</f>
        <v>0</v>
      </c>
    </row>
    <row r="28" spans="2:13" ht="75.75" customHeight="1" x14ac:dyDescent="0.35">
      <c r="B28" s="101" t="s">
        <v>151</v>
      </c>
      <c r="C28" s="86" t="s">
        <v>152</v>
      </c>
      <c r="D28" s="85" t="s">
        <v>210</v>
      </c>
      <c r="E28" s="85" t="s">
        <v>97</v>
      </c>
      <c r="F28" s="87">
        <v>2</v>
      </c>
      <c r="G28" s="86" t="s">
        <v>106</v>
      </c>
      <c r="H28" s="89">
        <v>0</v>
      </c>
      <c r="I28" s="84">
        <f t="shared" si="0"/>
        <v>0</v>
      </c>
      <c r="J28" s="90">
        <f t="shared" si="1"/>
        <v>0</v>
      </c>
    </row>
    <row r="29" spans="2:13" ht="168.75" customHeight="1" x14ac:dyDescent="0.35">
      <c r="B29" s="101" t="s">
        <v>214</v>
      </c>
      <c r="C29" s="86" t="s">
        <v>215</v>
      </c>
      <c r="D29" s="85" t="s">
        <v>216</v>
      </c>
      <c r="E29" s="85" t="s">
        <v>217</v>
      </c>
      <c r="F29" s="87">
        <v>8</v>
      </c>
      <c r="G29" s="86" t="s">
        <v>218</v>
      </c>
      <c r="H29" s="99">
        <v>0</v>
      </c>
      <c r="I29" s="84">
        <f t="shared" ref="I29" si="6">F29*H29</f>
        <v>0</v>
      </c>
      <c r="J29" s="90">
        <f t="shared" ref="J29" si="7">(H29*F29)+(H29*F29)*0.21</f>
        <v>0</v>
      </c>
    </row>
    <row r="30" spans="2:13" ht="45.75" customHeight="1" x14ac:dyDescent="0.35">
      <c r="B30" s="4" t="s">
        <v>24</v>
      </c>
      <c r="C30" s="1" t="s">
        <v>32</v>
      </c>
      <c r="D30" s="25" t="s">
        <v>38</v>
      </c>
      <c r="E30" s="25" t="s">
        <v>97</v>
      </c>
      <c r="F30" s="38">
        <v>2</v>
      </c>
      <c r="G30" s="1" t="s">
        <v>105</v>
      </c>
      <c r="H30" s="60">
        <v>0</v>
      </c>
      <c r="I30" s="61">
        <f t="shared" si="0"/>
        <v>0</v>
      </c>
      <c r="J30" s="62">
        <f t="shared" si="1"/>
        <v>0</v>
      </c>
    </row>
    <row r="31" spans="2:13" ht="46.5" customHeight="1" x14ac:dyDescent="0.35">
      <c r="B31" s="4" t="s">
        <v>25</v>
      </c>
      <c r="C31" s="1" t="s">
        <v>32</v>
      </c>
      <c r="D31" s="25" t="s">
        <v>37</v>
      </c>
      <c r="E31" s="25" t="s">
        <v>97</v>
      </c>
      <c r="F31" s="63">
        <v>12</v>
      </c>
      <c r="G31" s="1" t="s">
        <v>104</v>
      </c>
      <c r="H31" s="60">
        <v>0</v>
      </c>
      <c r="I31" s="61">
        <f>F31*H31</f>
        <v>0</v>
      </c>
      <c r="J31" s="62">
        <f t="shared" ref="J31" si="8">(H31*F31)+(H31*F31)*0.21</f>
        <v>0</v>
      </c>
      <c r="L31" s="3"/>
      <c r="M31" s="3"/>
    </row>
    <row r="32" spans="2:13" ht="44.25" customHeight="1" x14ac:dyDescent="0.35">
      <c r="B32" s="4" t="s">
        <v>26</v>
      </c>
      <c r="C32" s="1" t="s">
        <v>32</v>
      </c>
      <c r="D32" s="25" t="s">
        <v>39</v>
      </c>
      <c r="E32" s="25" t="s">
        <v>97</v>
      </c>
      <c r="F32" s="38">
        <v>2</v>
      </c>
      <c r="G32" s="1" t="s">
        <v>103</v>
      </c>
      <c r="H32" s="64">
        <v>0</v>
      </c>
      <c r="I32" s="61">
        <f t="shared" si="0"/>
        <v>0</v>
      </c>
      <c r="J32" s="62">
        <f t="shared" si="1"/>
        <v>0</v>
      </c>
    </row>
    <row r="33" spans="1:10" ht="44.25" customHeight="1" x14ac:dyDescent="0.35">
      <c r="B33" s="4" t="s">
        <v>27</v>
      </c>
      <c r="C33" s="1" t="s">
        <v>32</v>
      </c>
      <c r="D33" s="25" t="s">
        <v>40</v>
      </c>
      <c r="E33" s="25" t="s">
        <v>97</v>
      </c>
      <c r="F33" s="38">
        <v>1</v>
      </c>
      <c r="G33" s="1" t="s">
        <v>102</v>
      </c>
      <c r="H33" s="64">
        <v>0</v>
      </c>
      <c r="I33" s="61">
        <f t="shared" si="0"/>
        <v>0</v>
      </c>
      <c r="J33" s="62">
        <f>(H33*F33)+(H33*F33)*0.21</f>
        <v>0</v>
      </c>
    </row>
    <row r="34" spans="1:10" ht="45" customHeight="1" x14ac:dyDescent="0.35">
      <c r="B34" s="4" t="s">
        <v>28</v>
      </c>
      <c r="C34" s="1" t="s">
        <v>32</v>
      </c>
      <c r="D34" s="25" t="s">
        <v>41</v>
      </c>
      <c r="E34" s="25" t="s">
        <v>97</v>
      </c>
      <c r="F34" s="38">
        <v>1</v>
      </c>
      <c r="G34" s="1" t="s">
        <v>101</v>
      </c>
      <c r="H34" s="65">
        <v>0</v>
      </c>
      <c r="I34" s="66">
        <f t="shared" si="0"/>
        <v>0</v>
      </c>
      <c r="J34" s="62">
        <f t="shared" si="1"/>
        <v>0</v>
      </c>
    </row>
    <row r="35" spans="1:10" ht="46.5" customHeight="1" x14ac:dyDescent="0.35">
      <c r="B35" s="93" t="s">
        <v>0</v>
      </c>
      <c r="C35" s="94" t="s">
        <v>1</v>
      </c>
      <c r="D35" s="95" t="s">
        <v>64</v>
      </c>
      <c r="E35" s="95" t="s">
        <v>2</v>
      </c>
      <c r="F35" s="96" t="s">
        <v>3</v>
      </c>
      <c r="G35" s="94" t="s">
        <v>4</v>
      </c>
      <c r="H35" s="97" t="s">
        <v>11</v>
      </c>
      <c r="I35" s="97" t="s">
        <v>12</v>
      </c>
      <c r="J35" s="98" t="s">
        <v>13</v>
      </c>
    </row>
    <row r="36" spans="1:10" ht="45.75" customHeight="1" x14ac:dyDescent="0.35">
      <c r="B36" s="4" t="s">
        <v>29</v>
      </c>
      <c r="C36" s="1" t="s">
        <v>32</v>
      </c>
      <c r="D36" s="25" t="s">
        <v>42</v>
      </c>
      <c r="E36" s="25" t="s">
        <v>97</v>
      </c>
      <c r="F36" s="38">
        <v>1</v>
      </c>
      <c r="G36" s="1" t="s">
        <v>100</v>
      </c>
      <c r="H36" s="61">
        <v>0</v>
      </c>
      <c r="I36" s="66">
        <f t="shared" ref="I36:I37" si="9">F36*H36</f>
        <v>0</v>
      </c>
      <c r="J36" s="62">
        <f t="shared" ref="J36:J37" si="10">(H36*F36)+(H36*F36)*0.21</f>
        <v>0</v>
      </c>
    </row>
    <row r="37" spans="1:10" ht="45.75" customHeight="1" x14ac:dyDescent="0.35">
      <c r="B37" s="4" t="s">
        <v>30</v>
      </c>
      <c r="C37" s="1" t="s">
        <v>32</v>
      </c>
      <c r="D37" s="25" t="s">
        <v>74</v>
      </c>
      <c r="E37" s="25" t="s">
        <v>97</v>
      </c>
      <c r="F37" s="38">
        <v>6</v>
      </c>
      <c r="G37" s="1" t="s">
        <v>99</v>
      </c>
      <c r="H37" s="61">
        <v>0</v>
      </c>
      <c r="I37" s="66">
        <f t="shared" si="9"/>
        <v>0</v>
      </c>
      <c r="J37" s="62">
        <f t="shared" si="10"/>
        <v>0</v>
      </c>
    </row>
    <row r="38" spans="1:10" ht="18.75" customHeight="1" x14ac:dyDescent="0.35">
      <c r="B38" s="23"/>
      <c r="C38" s="102" t="s">
        <v>44</v>
      </c>
      <c r="D38" s="103"/>
      <c r="E38" s="103"/>
      <c r="F38" s="104"/>
      <c r="G38" s="103"/>
      <c r="H38" s="20"/>
      <c r="I38" s="20"/>
      <c r="J38" s="21"/>
    </row>
    <row r="39" spans="1:10" ht="47.25" customHeight="1" x14ac:dyDescent="0.35">
      <c r="B39" s="4" t="s">
        <v>5</v>
      </c>
      <c r="C39" s="67" t="s">
        <v>45</v>
      </c>
      <c r="D39" s="85" t="s">
        <v>75</v>
      </c>
      <c r="E39" s="25" t="s">
        <v>43</v>
      </c>
      <c r="F39" s="68">
        <v>1</v>
      </c>
      <c r="G39" s="1" t="s">
        <v>71</v>
      </c>
      <c r="H39" s="61">
        <v>0</v>
      </c>
      <c r="I39" s="61">
        <f t="shared" si="0"/>
        <v>0</v>
      </c>
      <c r="J39" s="65">
        <f t="shared" si="1"/>
        <v>0</v>
      </c>
    </row>
    <row r="40" spans="1:10" ht="47.25" customHeight="1" x14ac:dyDescent="0.35">
      <c r="B40" s="4" t="s">
        <v>6</v>
      </c>
      <c r="C40" s="25" t="s">
        <v>46</v>
      </c>
      <c r="D40" s="25" t="s">
        <v>124</v>
      </c>
      <c r="E40" s="25" t="s">
        <v>125</v>
      </c>
      <c r="F40" s="38">
        <v>1</v>
      </c>
      <c r="G40" s="1" t="s">
        <v>125</v>
      </c>
      <c r="H40" s="61">
        <v>0</v>
      </c>
      <c r="I40" s="61">
        <f t="shared" si="0"/>
        <v>0</v>
      </c>
      <c r="J40" s="65">
        <f t="shared" si="1"/>
        <v>0</v>
      </c>
    </row>
    <row r="41" spans="1:10" ht="62.5" customHeight="1" x14ac:dyDescent="0.35">
      <c r="B41" s="4" t="s">
        <v>76</v>
      </c>
      <c r="C41" s="69" t="s">
        <v>77</v>
      </c>
      <c r="D41" s="25" t="s">
        <v>228</v>
      </c>
      <c r="E41" s="25" t="s">
        <v>227</v>
      </c>
      <c r="F41" s="68">
        <v>45</v>
      </c>
      <c r="G41" s="1" t="s">
        <v>229</v>
      </c>
      <c r="H41" s="61">
        <v>0</v>
      </c>
      <c r="I41" s="61">
        <f>F41*H41</f>
        <v>0</v>
      </c>
      <c r="J41" s="65">
        <f>(H41*F41)+(H41*F41)*0.21</f>
        <v>0</v>
      </c>
    </row>
    <row r="42" spans="1:10" ht="50.15" customHeight="1" x14ac:dyDescent="0.35">
      <c r="B42" s="4" t="s">
        <v>126</v>
      </c>
      <c r="C42" s="69" t="s">
        <v>127</v>
      </c>
      <c r="D42" s="25" t="s">
        <v>128</v>
      </c>
      <c r="E42" s="25" t="s">
        <v>43</v>
      </c>
      <c r="F42" s="68">
        <v>1</v>
      </c>
      <c r="G42" s="1" t="s">
        <v>129</v>
      </c>
      <c r="H42" s="61">
        <v>0</v>
      </c>
      <c r="I42" s="61">
        <f>F42*H42</f>
        <v>0</v>
      </c>
      <c r="J42" s="65">
        <f>(H42*F42)+(H42*F42)*0.21</f>
        <v>0</v>
      </c>
    </row>
    <row r="43" spans="1:10" ht="91" customHeight="1" x14ac:dyDescent="0.35">
      <c r="B43" s="4" t="s">
        <v>131</v>
      </c>
      <c r="C43" s="69" t="s">
        <v>130</v>
      </c>
      <c r="D43" s="25" t="s">
        <v>132</v>
      </c>
      <c r="E43" s="25" t="s">
        <v>230</v>
      </c>
      <c r="F43" s="68">
        <v>1</v>
      </c>
      <c r="G43" s="1" t="s">
        <v>231</v>
      </c>
      <c r="H43" s="61">
        <v>0</v>
      </c>
      <c r="I43" s="61">
        <f>F43*H43</f>
        <v>0</v>
      </c>
      <c r="J43" s="65">
        <f>(H43*F43)+(H43*F43)*0.21</f>
        <v>0</v>
      </c>
    </row>
    <row r="44" spans="1:10" ht="50.25" customHeight="1" x14ac:dyDescent="0.35">
      <c r="B44" s="4" t="s">
        <v>7</v>
      </c>
      <c r="C44" s="70" t="s">
        <v>47</v>
      </c>
      <c r="D44" s="25" t="s">
        <v>133</v>
      </c>
      <c r="E44" s="25" t="s">
        <v>43</v>
      </c>
      <c r="F44" s="38">
        <v>1</v>
      </c>
      <c r="G44" s="1" t="s">
        <v>70</v>
      </c>
      <c r="H44" s="61">
        <v>0</v>
      </c>
      <c r="I44" s="61">
        <f t="shared" si="0"/>
        <v>0</v>
      </c>
      <c r="J44" s="65">
        <f t="shared" si="1"/>
        <v>0</v>
      </c>
    </row>
    <row r="45" spans="1:10" ht="47.25" customHeight="1" x14ac:dyDescent="0.35">
      <c r="A45" s="49"/>
      <c r="B45" s="4" t="s">
        <v>67</v>
      </c>
      <c r="C45" s="71" t="s">
        <v>65</v>
      </c>
      <c r="D45" s="69" t="s">
        <v>134</v>
      </c>
      <c r="E45" s="25" t="s">
        <v>43</v>
      </c>
      <c r="F45" s="68">
        <v>2</v>
      </c>
      <c r="G45" s="1" t="s">
        <v>69</v>
      </c>
      <c r="H45" s="24">
        <v>0</v>
      </c>
      <c r="I45" s="24">
        <f>F45*H45</f>
        <v>0</v>
      </c>
      <c r="J45" s="65">
        <f>(H45*F45)+(H45*F45)*0.21</f>
        <v>0</v>
      </c>
    </row>
    <row r="46" spans="1:10" ht="48" customHeight="1" x14ac:dyDescent="0.35">
      <c r="A46" s="49"/>
      <c r="B46" s="4" t="s">
        <v>68</v>
      </c>
      <c r="C46" s="71" t="s">
        <v>66</v>
      </c>
      <c r="D46" s="69" t="s">
        <v>135</v>
      </c>
      <c r="E46" s="25" t="s">
        <v>43</v>
      </c>
      <c r="F46" s="68">
        <v>1</v>
      </c>
      <c r="G46" s="1" t="s">
        <v>72</v>
      </c>
      <c r="H46" s="24">
        <v>0</v>
      </c>
      <c r="I46" s="24">
        <f>F46*H46</f>
        <v>0</v>
      </c>
      <c r="J46" s="65">
        <f>(H46*F46)+(H46*F46)*0.21</f>
        <v>0</v>
      </c>
    </row>
    <row r="47" spans="1:10" ht="48" customHeight="1" x14ac:dyDescent="0.35">
      <c r="B47" s="4" t="s">
        <v>136</v>
      </c>
      <c r="C47" s="71" t="s">
        <v>137</v>
      </c>
      <c r="D47" s="69" t="s">
        <v>157</v>
      </c>
      <c r="E47" s="25" t="s">
        <v>43</v>
      </c>
      <c r="F47" s="68">
        <v>2</v>
      </c>
      <c r="G47" s="1" t="s">
        <v>69</v>
      </c>
      <c r="H47" s="24">
        <v>0</v>
      </c>
      <c r="I47" s="24">
        <f>F47*H47</f>
        <v>0</v>
      </c>
      <c r="J47" s="65">
        <f>(H47*F47)+(H47*F47)*0.21</f>
        <v>0</v>
      </c>
    </row>
    <row r="48" spans="1:10" ht="47.25" customHeight="1" x14ac:dyDescent="0.35">
      <c r="B48" s="4" t="s">
        <v>138</v>
      </c>
      <c r="C48" s="71" t="s">
        <v>139</v>
      </c>
      <c r="D48" s="69" t="s">
        <v>140</v>
      </c>
      <c r="E48" s="25" t="s">
        <v>43</v>
      </c>
      <c r="F48" s="68">
        <v>1</v>
      </c>
      <c r="G48" s="1" t="s">
        <v>72</v>
      </c>
      <c r="H48" s="24">
        <v>0</v>
      </c>
      <c r="I48" s="24">
        <f>F48*H48</f>
        <v>0</v>
      </c>
      <c r="J48" s="65">
        <f>(H48*F48)+(H48*F48)*0.21</f>
        <v>0</v>
      </c>
    </row>
    <row r="49" spans="2:13" ht="19.5" customHeight="1" x14ac:dyDescent="0.35">
      <c r="B49" s="23"/>
      <c r="C49" s="31" t="s">
        <v>48</v>
      </c>
      <c r="D49" s="18"/>
      <c r="E49" s="17"/>
      <c r="F49" s="19"/>
      <c r="G49" s="22"/>
      <c r="H49" s="20"/>
      <c r="I49" s="20"/>
      <c r="J49" s="21"/>
    </row>
    <row r="50" spans="2:13" ht="155.5" customHeight="1" x14ac:dyDescent="0.35">
      <c r="B50" s="91" t="s">
        <v>226</v>
      </c>
      <c r="C50" s="83" t="s">
        <v>223</v>
      </c>
      <c r="D50" s="88" t="s">
        <v>222</v>
      </c>
      <c r="E50" s="86" t="s">
        <v>224</v>
      </c>
      <c r="F50" s="87">
        <v>2</v>
      </c>
      <c r="G50" s="86" t="s">
        <v>225</v>
      </c>
      <c r="H50" s="84">
        <v>0</v>
      </c>
      <c r="I50" s="99">
        <f t="shared" ref="I50" si="11">F50*H50</f>
        <v>0</v>
      </c>
      <c r="J50" s="100">
        <f t="shared" ref="J50" si="12">(H50*F50)+(H50*F50)*0.21</f>
        <v>0</v>
      </c>
    </row>
    <row r="51" spans="2:13" ht="19" customHeight="1" x14ac:dyDescent="0.35">
      <c r="B51" s="53"/>
      <c r="C51" s="92" t="s">
        <v>156</v>
      </c>
      <c r="D51" s="55"/>
      <c r="E51" s="54"/>
      <c r="F51" s="56"/>
      <c r="G51" s="57"/>
      <c r="H51" s="58"/>
      <c r="I51" s="58"/>
      <c r="J51" s="59"/>
    </row>
    <row r="52" spans="2:13" ht="266" customHeight="1" x14ac:dyDescent="0.35">
      <c r="B52" s="4" t="s">
        <v>49</v>
      </c>
      <c r="C52" s="73" t="s">
        <v>235</v>
      </c>
      <c r="D52" s="25" t="s">
        <v>158</v>
      </c>
      <c r="E52" s="1" t="s">
        <v>202</v>
      </c>
      <c r="F52" s="38">
        <v>1</v>
      </c>
      <c r="G52" s="74" t="s">
        <v>219</v>
      </c>
      <c r="H52" s="24">
        <v>0</v>
      </c>
      <c r="I52" s="61">
        <f t="shared" si="0"/>
        <v>0</v>
      </c>
      <c r="J52" s="65">
        <f t="shared" si="1"/>
        <v>0</v>
      </c>
    </row>
    <row r="53" spans="2:13" ht="75" customHeight="1" x14ac:dyDescent="0.35">
      <c r="B53" s="4" t="s">
        <v>50</v>
      </c>
      <c r="C53" s="75" t="s">
        <v>237</v>
      </c>
      <c r="D53" s="25" t="s">
        <v>158</v>
      </c>
      <c r="E53" s="71" t="s">
        <v>208</v>
      </c>
      <c r="F53" s="68">
        <v>1</v>
      </c>
      <c r="G53" s="76" t="s">
        <v>159</v>
      </c>
      <c r="H53" s="61">
        <v>0</v>
      </c>
      <c r="I53" s="61">
        <f t="shared" si="0"/>
        <v>0</v>
      </c>
      <c r="J53" s="65">
        <f t="shared" si="1"/>
        <v>0</v>
      </c>
    </row>
    <row r="54" spans="2:13" ht="76.5" customHeight="1" x14ac:dyDescent="0.35">
      <c r="B54" s="4" t="s">
        <v>51</v>
      </c>
      <c r="C54" s="1" t="s">
        <v>236</v>
      </c>
      <c r="D54" s="25" t="s">
        <v>233</v>
      </c>
      <c r="E54" s="1" t="s">
        <v>209</v>
      </c>
      <c r="F54" s="38">
        <v>1</v>
      </c>
      <c r="G54" s="105" t="s">
        <v>160</v>
      </c>
      <c r="H54" s="24">
        <v>0</v>
      </c>
      <c r="I54" s="61">
        <f t="shared" si="0"/>
        <v>0</v>
      </c>
      <c r="J54" s="65">
        <f t="shared" si="1"/>
        <v>0</v>
      </c>
      <c r="L54" s="3"/>
      <c r="M54" s="3"/>
    </row>
    <row r="55" spans="2:13" ht="51" customHeight="1" x14ac:dyDescent="0.35">
      <c r="B55" s="26" t="s">
        <v>0</v>
      </c>
      <c r="C55" s="27" t="s">
        <v>1</v>
      </c>
      <c r="D55" s="39" t="s">
        <v>64</v>
      </c>
      <c r="E55" s="39" t="s">
        <v>2</v>
      </c>
      <c r="F55" s="40" t="s">
        <v>3</v>
      </c>
      <c r="G55" s="27" t="s">
        <v>4</v>
      </c>
      <c r="H55" s="29" t="s">
        <v>11</v>
      </c>
      <c r="I55" s="29" t="s">
        <v>12</v>
      </c>
      <c r="J55" s="30" t="s">
        <v>13</v>
      </c>
      <c r="L55" s="52"/>
      <c r="M55" s="3"/>
    </row>
    <row r="56" spans="2:13" ht="75" customHeight="1" x14ac:dyDescent="0.35">
      <c r="B56" s="4" t="s">
        <v>62</v>
      </c>
      <c r="C56" s="1" t="s">
        <v>238</v>
      </c>
      <c r="D56" s="25" t="s">
        <v>232</v>
      </c>
      <c r="E56" s="1" t="s">
        <v>209</v>
      </c>
      <c r="F56" s="38">
        <v>1</v>
      </c>
      <c r="G56" s="77" t="s">
        <v>160</v>
      </c>
      <c r="H56" s="61">
        <v>0</v>
      </c>
      <c r="I56" s="61">
        <f t="shared" si="0"/>
        <v>0</v>
      </c>
      <c r="J56" s="65">
        <f t="shared" si="1"/>
        <v>0</v>
      </c>
    </row>
    <row r="57" spans="2:13" ht="124" customHeight="1" x14ac:dyDescent="0.35">
      <c r="B57" s="4" t="s">
        <v>52</v>
      </c>
      <c r="C57" s="1" t="s">
        <v>239</v>
      </c>
      <c r="D57" s="25" t="s">
        <v>161</v>
      </c>
      <c r="E57" s="1" t="s">
        <v>209</v>
      </c>
      <c r="F57" s="38">
        <v>1</v>
      </c>
      <c r="G57" s="77" t="s">
        <v>194</v>
      </c>
      <c r="H57" s="61">
        <v>0</v>
      </c>
      <c r="I57" s="61">
        <f t="shared" ref="I57:I70" si="13">F57*H57</f>
        <v>0</v>
      </c>
      <c r="J57" s="65">
        <f t="shared" ref="J57:J70" si="14">(H57*F57)+(H57*F57)*0.21</f>
        <v>0</v>
      </c>
    </row>
    <row r="58" spans="2:13" ht="46.5" customHeight="1" x14ac:dyDescent="0.35">
      <c r="B58" s="4" t="s">
        <v>63</v>
      </c>
      <c r="C58" s="1" t="s">
        <v>213</v>
      </c>
      <c r="D58" s="25" t="s">
        <v>162</v>
      </c>
      <c r="E58" s="1" t="s">
        <v>209</v>
      </c>
      <c r="F58" s="38">
        <v>1</v>
      </c>
      <c r="G58" s="77" t="s">
        <v>163</v>
      </c>
      <c r="H58" s="61">
        <v>0</v>
      </c>
      <c r="I58" s="61">
        <f t="shared" si="13"/>
        <v>0</v>
      </c>
      <c r="J58" s="65">
        <f t="shared" si="14"/>
        <v>0</v>
      </c>
    </row>
    <row r="59" spans="2:13" ht="45.75" customHeight="1" x14ac:dyDescent="0.35">
      <c r="B59" s="4" t="s">
        <v>166</v>
      </c>
      <c r="C59" s="1" t="s">
        <v>164</v>
      </c>
      <c r="D59" s="25" t="s">
        <v>165</v>
      </c>
      <c r="E59" s="1" t="s">
        <v>209</v>
      </c>
      <c r="F59" s="38">
        <v>1</v>
      </c>
      <c r="G59" s="77" t="s">
        <v>167</v>
      </c>
      <c r="H59" s="61">
        <v>0</v>
      </c>
      <c r="I59" s="61">
        <f t="shared" ref="I59:I69" si="15">F59*H59</f>
        <v>0</v>
      </c>
      <c r="J59" s="65">
        <f t="shared" ref="J59:J69" si="16">(H59*F59)+(H59*F59)*0.21</f>
        <v>0</v>
      </c>
      <c r="L59" s="46"/>
      <c r="M59" s="46"/>
    </row>
    <row r="60" spans="2:13" ht="45" customHeight="1" x14ac:dyDescent="0.35">
      <c r="B60" s="4" t="s">
        <v>168</v>
      </c>
      <c r="C60" s="1" t="s">
        <v>212</v>
      </c>
      <c r="D60" s="25" t="s">
        <v>169</v>
      </c>
      <c r="E60" s="1" t="s">
        <v>209</v>
      </c>
      <c r="F60" s="38">
        <v>1</v>
      </c>
      <c r="G60" s="77" t="s">
        <v>167</v>
      </c>
      <c r="H60" s="61">
        <v>0</v>
      </c>
      <c r="I60" s="61">
        <f t="shared" si="15"/>
        <v>0</v>
      </c>
      <c r="J60" s="65">
        <f t="shared" si="16"/>
        <v>0</v>
      </c>
    </row>
    <row r="61" spans="2:13" ht="46.5" customHeight="1" x14ac:dyDescent="0.35">
      <c r="B61" s="4" t="s">
        <v>170</v>
      </c>
      <c r="C61" s="1" t="s">
        <v>171</v>
      </c>
      <c r="D61" s="25" t="s">
        <v>172</v>
      </c>
      <c r="E61" s="1" t="s">
        <v>203</v>
      </c>
      <c r="F61" s="38">
        <v>1</v>
      </c>
      <c r="G61" s="77" t="s">
        <v>167</v>
      </c>
      <c r="H61" s="61">
        <v>0</v>
      </c>
      <c r="I61" s="61">
        <f t="shared" si="15"/>
        <v>0</v>
      </c>
      <c r="J61" s="65">
        <f t="shared" si="16"/>
        <v>0</v>
      </c>
    </row>
    <row r="62" spans="2:13" ht="48" customHeight="1" x14ac:dyDescent="0.35">
      <c r="B62" s="4" t="s">
        <v>173</v>
      </c>
      <c r="C62" s="1" t="s">
        <v>174</v>
      </c>
      <c r="D62" s="25" t="s">
        <v>175</v>
      </c>
      <c r="E62" s="1" t="s">
        <v>204</v>
      </c>
      <c r="F62" s="38">
        <v>1</v>
      </c>
      <c r="G62" s="77" t="s">
        <v>167</v>
      </c>
      <c r="H62" s="61">
        <v>0</v>
      </c>
      <c r="I62" s="61">
        <f t="shared" si="15"/>
        <v>0</v>
      </c>
      <c r="J62" s="65">
        <f t="shared" si="16"/>
        <v>0</v>
      </c>
    </row>
    <row r="63" spans="2:13" ht="47.25" customHeight="1" x14ac:dyDescent="0.35">
      <c r="B63" s="4" t="s">
        <v>176</v>
      </c>
      <c r="C63" s="1" t="s">
        <v>177</v>
      </c>
      <c r="D63" s="25" t="s">
        <v>178</v>
      </c>
      <c r="E63" s="1" t="s">
        <v>204</v>
      </c>
      <c r="F63" s="38">
        <v>1</v>
      </c>
      <c r="G63" s="77" t="s">
        <v>167</v>
      </c>
      <c r="H63" s="61">
        <v>0</v>
      </c>
      <c r="I63" s="61">
        <f t="shared" si="15"/>
        <v>0</v>
      </c>
      <c r="J63" s="65">
        <f t="shared" si="16"/>
        <v>0</v>
      </c>
    </row>
    <row r="64" spans="2:13" ht="45.75" customHeight="1" x14ac:dyDescent="0.35">
      <c r="B64" s="4" t="s">
        <v>179</v>
      </c>
      <c r="C64" s="1" t="s">
        <v>180</v>
      </c>
      <c r="D64" s="25" t="s">
        <v>234</v>
      </c>
      <c r="E64" s="1" t="s">
        <v>204</v>
      </c>
      <c r="F64" s="38">
        <v>1</v>
      </c>
      <c r="G64" s="77" t="s">
        <v>167</v>
      </c>
      <c r="H64" s="61">
        <v>0</v>
      </c>
      <c r="I64" s="61">
        <f t="shared" si="15"/>
        <v>0</v>
      </c>
      <c r="J64" s="65">
        <f t="shared" si="16"/>
        <v>0</v>
      </c>
    </row>
    <row r="65" spans="2:14" ht="48" customHeight="1" x14ac:dyDescent="0.35">
      <c r="B65" s="4" t="s">
        <v>181</v>
      </c>
      <c r="C65" s="1" t="s">
        <v>182</v>
      </c>
      <c r="D65" s="25" t="s">
        <v>183</v>
      </c>
      <c r="E65" s="1" t="s">
        <v>204</v>
      </c>
      <c r="F65" s="38">
        <v>1</v>
      </c>
      <c r="G65" s="77" t="s">
        <v>167</v>
      </c>
      <c r="H65" s="61">
        <v>0</v>
      </c>
      <c r="I65" s="61">
        <f t="shared" si="15"/>
        <v>0</v>
      </c>
      <c r="J65" s="65">
        <f t="shared" si="16"/>
        <v>0</v>
      </c>
    </row>
    <row r="66" spans="2:14" ht="47.25" customHeight="1" x14ac:dyDescent="0.35">
      <c r="B66" s="4" t="s">
        <v>195</v>
      </c>
      <c r="C66" s="1" t="s">
        <v>197</v>
      </c>
      <c r="D66" s="25" t="s">
        <v>211</v>
      </c>
      <c r="E66" s="1" t="s">
        <v>204</v>
      </c>
      <c r="F66" s="38">
        <v>1</v>
      </c>
      <c r="G66" s="77" t="s">
        <v>167</v>
      </c>
      <c r="H66" s="61">
        <v>0</v>
      </c>
      <c r="I66" s="61">
        <f t="shared" ref="I66" si="17">F66*H66</f>
        <v>0</v>
      </c>
      <c r="J66" s="65">
        <f t="shared" ref="J66" si="18">(H66*F66)+(H66*F66)*0.21</f>
        <v>0</v>
      </c>
    </row>
    <row r="67" spans="2:14" s="6" customFormat="1" ht="60" customHeight="1" x14ac:dyDescent="0.35">
      <c r="B67" s="4" t="s">
        <v>196</v>
      </c>
      <c r="C67" s="1" t="s">
        <v>198</v>
      </c>
      <c r="D67" s="25" t="s">
        <v>188</v>
      </c>
      <c r="E67" s="1" t="s">
        <v>204</v>
      </c>
      <c r="F67" s="38">
        <v>1</v>
      </c>
      <c r="G67" s="77" t="s">
        <v>167</v>
      </c>
      <c r="H67" s="61">
        <v>0</v>
      </c>
      <c r="I67" s="61">
        <f t="shared" si="15"/>
        <v>0</v>
      </c>
      <c r="J67" s="65">
        <f t="shared" si="16"/>
        <v>0</v>
      </c>
      <c r="L67" s="47"/>
      <c r="M67" s="47"/>
      <c r="N67" s="48"/>
    </row>
    <row r="68" spans="2:14" ht="65.25" customHeight="1" x14ac:dyDescent="0.35">
      <c r="B68" s="4" t="s">
        <v>184</v>
      </c>
      <c r="C68" s="1" t="s">
        <v>185</v>
      </c>
      <c r="D68" s="25" t="s">
        <v>200</v>
      </c>
      <c r="E68" s="1" t="s">
        <v>205</v>
      </c>
      <c r="F68" s="38">
        <v>1</v>
      </c>
      <c r="G68" s="77" t="s">
        <v>190</v>
      </c>
      <c r="H68" s="61">
        <v>0</v>
      </c>
      <c r="I68" s="61">
        <f t="shared" si="15"/>
        <v>0</v>
      </c>
      <c r="J68" s="65">
        <f t="shared" si="16"/>
        <v>0</v>
      </c>
    </row>
    <row r="69" spans="2:14" ht="43.5" x14ac:dyDescent="0.35">
      <c r="B69" s="4" t="s">
        <v>187</v>
      </c>
      <c r="C69" s="1" t="s">
        <v>186</v>
      </c>
      <c r="D69" s="25" t="s">
        <v>199</v>
      </c>
      <c r="E69" s="1" t="s">
        <v>206</v>
      </c>
      <c r="F69" s="38">
        <v>1</v>
      </c>
      <c r="G69" s="77" t="s">
        <v>189</v>
      </c>
      <c r="H69" s="61">
        <v>0</v>
      </c>
      <c r="I69" s="61">
        <f t="shared" si="15"/>
        <v>0</v>
      </c>
      <c r="J69" s="65">
        <f t="shared" si="16"/>
        <v>0</v>
      </c>
    </row>
    <row r="70" spans="2:14" ht="59" customHeight="1" x14ac:dyDescent="0.35">
      <c r="B70" s="4" t="s">
        <v>53</v>
      </c>
      <c r="C70" s="1" t="s">
        <v>191</v>
      </c>
      <c r="D70" s="25" t="s">
        <v>192</v>
      </c>
      <c r="E70" s="1" t="s">
        <v>207</v>
      </c>
      <c r="F70" s="38">
        <v>1</v>
      </c>
      <c r="G70" s="77" t="s">
        <v>189</v>
      </c>
      <c r="H70" s="61">
        <v>0</v>
      </c>
      <c r="I70" s="61">
        <f t="shared" si="13"/>
        <v>0</v>
      </c>
      <c r="J70" s="65">
        <f t="shared" si="14"/>
        <v>0</v>
      </c>
    </row>
    <row r="71" spans="2:14" ht="15.5" customHeight="1" x14ac:dyDescent="0.35">
      <c r="B71" s="26"/>
      <c r="C71" s="27"/>
      <c r="D71" s="39"/>
      <c r="E71" s="27"/>
      <c r="F71" s="28"/>
      <c r="G71" s="27"/>
      <c r="H71" s="29"/>
      <c r="I71" s="29"/>
      <c r="J71" s="30"/>
    </row>
    <row r="72" spans="2:14" ht="77" customHeight="1" x14ac:dyDescent="0.35">
      <c r="B72" s="91" t="s">
        <v>117</v>
      </c>
      <c r="C72" s="83" t="s">
        <v>154</v>
      </c>
      <c r="D72" s="88" t="s">
        <v>146</v>
      </c>
      <c r="E72" s="86" t="s">
        <v>78</v>
      </c>
      <c r="F72" s="87">
        <v>8</v>
      </c>
      <c r="G72" s="86" t="s">
        <v>193</v>
      </c>
      <c r="H72" s="84">
        <v>0</v>
      </c>
      <c r="I72" s="99">
        <f t="shared" ref="I72" si="19">F72*H72</f>
        <v>0</v>
      </c>
      <c r="J72" s="100">
        <f t="shared" ref="J72" si="20">(H72*F72)+(H72*F72)*0.21</f>
        <v>0</v>
      </c>
    </row>
    <row r="73" spans="2:14" x14ac:dyDescent="0.35">
      <c r="B73" s="26"/>
      <c r="C73" s="27" t="s">
        <v>220</v>
      </c>
      <c r="D73" s="39"/>
      <c r="E73" s="27"/>
      <c r="F73" s="28"/>
      <c r="G73" s="27"/>
      <c r="H73" s="29"/>
      <c r="I73" s="29"/>
      <c r="J73" s="30"/>
    </row>
    <row r="74" spans="2:14" ht="45.75" customHeight="1" x14ac:dyDescent="0.35">
      <c r="B74" s="4" t="s">
        <v>79</v>
      </c>
      <c r="C74" s="73" t="s">
        <v>80</v>
      </c>
      <c r="D74" s="25" t="s">
        <v>88</v>
      </c>
      <c r="E74" s="1"/>
      <c r="F74" s="38">
        <v>1</v>
      </c>
      <c r="G74" s="1" t="s">
        <v>83</v>
      </c>
      <c r="H74" s="61">
        <v>0</v>
      </c>
      <c r="I74" s="24">
        <f t="shared" ref="I74:I77" si="21">F74*H74</f>
        <v>0</v>
      </c>
      <c r="J74" s="41">
        <f t="shared" ref="J74" si="22">(H74*F74)+(H74*F74)*0.21</f>
        <v>0</v>
      </c>
    </row>
    <row r="75" spans="2:14" ht="43.5" x14ac:dyDescent="0.35">
      <c r="B75" s="4" t="s">
        <v>82</v>
      </c>
      <c r="C75" s="73" t="s">
        <v>81</v>
      </c>
      <c r="D75" s="25" t="s">
        <v>141</v>
      </c>
      <c r="E75" s="1"/>
      <c r="F75" s="38">
        <v>1</v>
      </c>
      <c r="G75" s="1" t="s">
        <v>83</v>
      </c>
      <c r="H75" s="61">
        <v>0</v>
      </c>
      <c r="I75" s="61">
        <f t="shared" si="21"/>
        <v>0</v>
      </c>
      <c r="J75" s="41">
        <f>(I75*F75)+(I75*F75)*0.21</f>
        <v>0</v>
      </c>
    </row>
    <row r="76" spans="2:14" ht="54" customHeight="1" x14ac:dyDescent="0.35">
      <c r="B76" s="4" t="s">
        <v>84</v>
      </c>
      <c r="C76" s="78" t="s">
        <v>85</v>
      </c>
      <c r="D76" s="79" t="s">
        <v>89</v>
      </c>
      <c r="E76" s="80" t="s">
        <v>87</v>
      </c>
      <c r="F76" s="81">
        <v>1</v>
      </c>
      <c r="G76" s="80" t="s">
        <v>86</v>
      </c>
      <c r="H76" s="61">
        <v>0</v>
      </c>
      <c r="I76" s="61">
        <f t="shared" si="21"/>
        <v>0</v>
      </c>
      <c r="J76" s="82">
        <f>(I76*F76)+(I76*F76)*0.21</f>
        <v>0</v>
      </c>
    </row>
    <row r="77" spans="2:14" ht="43.5" x14ac:dyDescent="0.35">
      <c r="B77" s="4" t="s">
        <v>90</v>
      </c>
      <c r="C77" s="1" t="s">
        <v>91</v>
      </c>
      <c r="D77" s="25" t="s">
        <v>92</v>
      </c>
      <c r="E77" s="1"/>
      <c r="F77" s="38">
        <v>1</v>
      </c>
      <c r="G77" s="1" t="s">
        <v>83</v>
      </c>
      <c r="H77" s="61">
        <v>0</v>
      </c>
      <c r="I77" s="61">
        <f t="shared" si="21"/>
        <v>0</v>
      </c>
      <c r="J77" s="41">
        <f>(I77*F77)+(I77*F77)*0.21</f>
        <v>0</v>
      </c>
    </row>
    <row r="78" spans="2:14" ht="47.5" customHeight="1" x14ac:dyDescent="0.35">
      <c r="B78" s="72" t="s">
        <v>94</v>
      </c>
      <c r="C78" s="25" t="s">
        <v>93</v>
      </c>
      <c r="D78" s="85" t="s">
        <v>153</v>
      </c>
      <c r="E78" s="25" t="s">
        <v>95</v>
      </c>
      <c r="F78" s="38">
        <v>1</v>
      </c>
      <c r="G78" s="25" t="s">
        <v>142</v>
      </c>
      <c r="H78" s="24">
        <v>0</v>
      </c>
      <c r="I78" s="24">
        <f t="shared" ref="I78" si="23">F78*H78</f>
        <v>0</v>
      </c>
      <c r="J78" s="41">
        <f>(I78*F78)+(I78*F78)*0.21</f>
        <v>0</v>
      </c>
    </row>
    <row r="79" spans="2:14" ht="43.5" x14ac:dyDescent="0.35">
      <c r="B79" s="72" t="s">
        <v>143</v>
      </c>
      <c r="C79" s="25" t="s">
        <v>144</v>
      </c>
      <c r="D79" s="25" t="s">
        <v>145</v>
      </c>
      <c r="E79" s="25"/>
      <c r="F79" s="38">
        <v>1</v>
      </c>
      <c r="G79" s="25" t="s">
        <v>221</v>
      </c>
      <c r="H79" s="24">
        <v>0</v>
      </c>
      <c r="I79" s="24">
        <f t="shared" ref="I79" si="24">F79*H79</f>
        <v>0</v>
      </c>
      <c r="J79" s="41">
        <f>(I79*F79)+(I79*F79)*0.21</f>
        <v>0</v>
      </c>
    </row>
    <row r="80" spans="2:14" x14ac:dyDescent="0.35">
      <c r="B80" s="5"/>
      <c r="C80" s="3"/>
      <c r="D80" s="42"/>
      <c r="E80" s="3"/>
      <c r="F80" s="43"/>
      <c r="G80" s="3"/>
      <c r="H80" s="44"/>
      <c r="I80" s="44"/>
      <c r="J80" s="45"/>
    </row>
    <row r="81" spans="2:11" x14ac:dyDescent="0.35">
      <c r="B81" s="5"/>
      <c r="E81" s="7"/>
      <c r="F81" s="7"/>
      <c r="G81" s="2"/>
      <c r="H81" s="8"/>
      <c r="I81" s="10"/>
    </row>
    <row r="82" spans="2:11" ht="15" customHeight="1" x14ac:dyDescent="0.35">
      <c r="B82" s="5"/>
      <c r="E82" s="7"/>
      <c r="F82" s="7"/>
      <c r="G82" s="12"/>
      <c r="H82" s="8"/>
      <c r="I82" s="15"/>
      <c r="K82" s="6"/>
    </row>
    <row r="83" spans="2:11" x14ac:dyDescent="0.35">
      <c r="B83" s="5"/>
      <c r="E83" s="7"/>
      <c r="F83" s="7"/>
      <c r="G83" s="7"/>
      <c r="H83" s="8"/>
    </row>
    <row r="84" spans="2:11" x14ac:dyDescent="0.35">
      <c r="B84" s="5"/>
      <c r="E84" s="7"/>
      <c r="F84" s="7"/>
      <c r="G84" s="7"/>
      <c r="H84" s="8"/>
      <c r="I84" s="9"/>
    </row>
    <row r="85" spans="2:11" x14ac:dyDescent="0.35">
      <c r="B85" s="5"/>
      <c r="E85" s="7"/>
      <c r="F85" s="7"/>
      <c r="G85" s="7"/>
      <c r="H85" s="8"/>
      <c r="I85" s="11"/>
      <c r="J85" s="16"/>
    </row>
    <row r="86" spans="2:11" x14ac:dyDescent="0.35">
      <c r="B86" s="5"/>
      <c r="E86" s="7"/>
      <c r="F86" s="7"/>
      <c r="G86" s="7"/>
      <c r="H86" s="8"/>
      <c r="I86" s="9"/>
    </row>
    <row r="87" spans="2:11" x14ac:dyDescent="0.35">
      <c r="B87" s="5"/>
      <c r="E87" s="7"/>
      <c r="F87" s="7"/>
      <c r="G87" s="7"/>
      <c r="H87" s="8"/>
      <c r="I87" s="9"/>
    </row>
    <row r="88" spans="2:11" x14ac:dyDescent="0.35">
      <c r="B88" s="5"/>
      <c r="E88" s="7"/>
      <c r="F88" s="7"/>
      <c r="G88" s="7"/>
      <c r="H88" s="8"/>
      <c r="I88" s="9"/>
    </row>
    <row r="89" spans="2:11" x14ac:dyDescent="0.35">
      <c r="B89" s="5"/>
      <c r="E89" s="7"/>
      <c r="F89" s="7"/>
      <c r="G89" s="7"/>
      <c r="H89" s="8"/>
      <c r="I89" s="9"/>
    </row>
    <row r="90" spans="2:11" x14ac:dyDescent="0.35">
      <c r="B90" s="5"/>
      <c r="E90" s="7"/>
      <c r="F90" s="7"/>
      <c r="G90" s="7"/>
      <c r="H90" s="8"/>
      <c r="I90" s="9"/>
    </row>
    <row r="91" spans="2:11" x14ac:dyDescent="0.35">
      <c r="B91" s="5"/>
      <c r="E91" s="7"/>
      <c r="F91" s="7"/>
      <c r="G91" s="7"/>
      <c r="H91" s="8"/>
      <c r="I91" s="9"/>
    </row>
    <row r="92" spans="2:11" x14ac:dyDescent="0.35">
      <c r="B92" s="6"/>
      <c r="C92" s="6"/>
      <c r="D92" s="6"/>
      <c r="E92" s="6"/>
      <c r="F92" s="6"/>
      <c r="G92" s="6"/>
      <c r="H92" s="6"/>
      <c r="I92" s="6"/>
      <c r="J92" s="6"/>
    </row>
    <row r="107" spans="2:10" x14ac:dyDescent="0.35">
      <c r="B107" s="6"/>
      <c r="C107" s="6"/>
      <c r="E107" s="6"/>
      <c r="F107" s="6"/>
      <c r="G107" s="6"/>
      <c r="H107" s="6"/>
      <c r="I107" s="6"/>
      <c r="J107" s="6"/>
    </row>
    <row r="108" spans="2:10" x14ac:dyDescent="0.35">
      <c r="B108" s="5"/>
    </row>
    <row r="109" spans="2:10" x14ac:dyDescent="0.35">
      <c r="B109" s="5"/>
    </row>
    <row r="110" spans="2:10" x14ac:dyDescent="0.35">
      <c r="B110" s="5"/>
    </row>
    <row r="111" spans="2:10" x14ac:dyDescent="0.35">
      <c r="B111" s="5"/>
    </row>
    <row r="112" spans="2:10" x14ac:dyDescent="0.35">
      <c r="B112" s="5"/>
    </row>
    <row r="113" spans="2:2" x14ac:dyDescent="0.35">
      <c r="B113" s="5"/>
    </row>
    <row r="114" spans="2:2" x14ac:dyDescent="0.35">
      <c r="B114" s="5"/>
    </row>
    <row r="115" spans="2:2" x14ac:dyDescent="0.35">
      <c r="B115" s="5"/>
    </row>
    <row r="116" spans="2:2" x14ac:dyDescent="0.35">
      <c r="B116" s="5"/>
    </row>
    <row r="117" spans="2:2" x14ac:dyDescent="0.35">
      <c r="B117" s="5"/>
    </row>
    <row r="118" spans="2:2" x14ac:dyDescent="0.35">
      <c r="B118" s="5"/>
    </row>
    <row r="119" spans="2:2" x14ac:dyDescent="0.35">
      <c r="B119" s="5"/>
    </row>
    <row r="120" spans="2:2" x14ac:dyDescent="0.35">
      <c r="B120" s="5"/>
    </row>
    <row r="121" spans="2:2" x14ac:dyDescent="0.35">
      <c r="B121" s="5"/>
    </row>
    <row r="122" spans="2:2" x14ac:dyDescent="0.35">
      <c r="B122" s="5"/>
    </row>
    <row r="123" spans="2:2" x14ac:dyDescent="0.35">
      <c r="B123" s="5"/>
    </row>
    <row r="124" spans="2:2" x14ac:dyDescent="0.35">
      <c r="B124" s="5"/>
    </row>
    <row r="125" spans="2:2" x14ac:dyDescent="0.35">
      <c r="B125" s="5"/>
    </row>
    <row r="126" spans="2:2" x14ac:dyDescent="0.35">
      <c r="B126" s="5"/>
    </row>
    <row r="127" spans="2:2" x14ac:dyDescent="0.35">
      <c r="B127" s="5"/>
    </row>
    <row r="128" spans="2:2" x14ac:dyDescent="0.35">
      <c r="B128" s="5"/>
    </row>
    <row r="129" spans="2:3" x14ac:dyDescent="0.35">
      <c r="B129" s="5"/>
    </row>
    <row r="130" spans="2:3" x14ac:dyDescent="0.35">
      <c r="B130" s="5"/>
    </row>
    <row r="131" spans="2:3" x14ac:dyDescent="0.35">
      <c r="B131" s="5"/>
    </row>
    <row r="132" spans="2:3" x14ac:dyDescent="0.35">
      <c r="B132" s="5"/>
    </row>
    <row r="133" spans="2:3" x14ac:dyDescent="0.35">
      <c r="B133" s="5"/>
      <c r="C133" s="13"/>
    </row>
    <row r="134" spans="2:3" x14ac:dyDescent="0.35">
      <c r="B134" s="5"/>
    </row>
    <row r="135" spans="2:3" x14ac:dyDescent="0.35">
      <c r="B135" s="5"/>
    </row>
    <row r="136" spans="2:3" x14ac:dyDescent="0.35">
      <c r="B136" s="5"/>
    </row>
    <row r="137" spans="2:3" x14ac:dyDescent="0.35">
      <c r="B137" s="5"/>
    </row>
    <row r="138" spans="2:3" x14ac:dyDescent="0.35">
      <c r="B138" s="5"/>
    </row>
    <row r="139" spans="2:3" x14ac:dyDescent="0.35">
      <c r="B139" s="5"/>
    </row>
    <row r="140" spans="2:3" x14ac:dyDescent="0.35">
      <c r="C140" s="13"/>
    </row>
    <row r="141" spans="2:3" x14ac:dyDescent="0.35">
      <c r="B141" s="5"/>
    </row>
    <row r="142" spans="2:3" x14ac:dyDescent="0.35">
      <c r="B142" s="5"/>
    </row>
    <row r="143" spans="2:3" x14ac:dyDescent="0.35">
      <c r="B143" s="5"/>
    </row>
    <row r="144" spans="2:3" x14ac:dyDescent="0.35">
      <c r="B144" s="5"/>
    </row>
    <row r="145" spans="2:3" x14ac:dyDescent="0.35">
      <c r="B145" s="5"/>
    </row>
    <row r="146" spans="2:3" x14ac:dyDescent="0.35">
      <c r="B146" s="5"/>
    </row>
    <row r="147" spans="2:3" x14ac:dyDescent="0.35">
      <c r="B147" s="5"/>
    </row>
    <row r="148" spans="2:3" x14ac:dyDescent="0.35">
      <c r="B148" s="5"/>
    </row>
    <row r="149" spans="2:3" x14ac:dyDescent="0.35">
      <c r="B149" s="5"/>
    </row>
    <row r="150" spans="2:3" x14ac:dyDescent="0.35">
      <c r="B150" s="5"/>
    </row>
    <row r="151" spans="2:3" x14ac:dyDescent="0.35">
      <c r="B151" s="5"/>
      <c r="C151" s="14"/>
    </row>
    <row r="152" spans="2:3" x14ac:dyDescent="0.35">
      <c r="B152" s="5"/>
    </row>
    <row r="153" spans="2:3" x14ac:dyDescent="0.35">
      <c r="B153" s="5"/>
    </row>
    <row r="154" spans="2:3" x14ac:dyDescent="0.35">
      <c r="B154" s="5"/>
    </row>
    <row r="155" spans="2:3" x14ac:dyDescent="0.35">
      <c r="B155" s="5"/>
    </row>
    <row r="156" spans="2:3" x14ac:dyDescent="0.35">
      <c r="B156" s="5"/>
    </row>
    <row r="157" spans="2:3" x14ac:dyDescent="0.35">
      <c r="B157" s="5"/>
    </row>
    <row r="158" spans="2:3" x14ac:dyDescent="0.35">
      <c r="B158" s="5"/>
    </row>
    <row r="159" spans="2:3" x14ac:dyDescent="0.35">
      <c r="B159" s="5"/>
    </row>
    <row r="160" spans="2:3" x14ac:dyDescent="0.35">
      <c r="B160" s="5"/>
    </row>
    <row r="161" spans="2:3" x14ac:dyDescent="0.35">
      <c r="B161" s="5"/>
    </row>
    <row r="162" spans="2:3" x14ac:dyDescent="0.35">
      <c r="B162" s="5"/>
    </row>
    <row r="163" spans="2:3" x14ac:dyDescent="0.35">
      <c r="B163" s="5"/>
    </row>
    <row r="164" spans="2:3" x14ac:dyDescent="0.35">
      <c r="B164" s="5"/>
    </row>
    <row r="165" spans="2:3" x14ac:dyDescent="0.35">
      <c r="B165" s="5"/>
    </row>
    <row r="166" spans="2:3" x14ac:dyDescent="0.35">
      <c r="B166" s="5"/>
    </row>
    <row r="167" spans="2:3" x14ac:dyDescent="0.35">
      <c r="B167" s="5"/>
      <c r="C167" s="13"/>
    </row>
    <row r="168" spans="2:3" x14ac:dyDescent="0.35">
      <c r="B168" s="5"/>
    </row>
    <row r="169" spans="2:3" x14ac:dyDescent="0.35">
      <c r="B169" s="5"/>
    </row>
    <row r="170" spans="2:3" x14ac:dyDescent="0.35">
      <c r="B170" s="5"/>
    </row>
    <row r="171" spans="2:3" x14ac:dyDescent="0.35">
      <c r="B171" s="5"/>
    </row>
    <row r="172" spans="2:3" x14ac:dyDescent="0.35">
      <c r="B172" s="5"/>
    </row>
    <row r="173" spans="2:3" x14ac:dyDescent="0.35">
      <c r="B173" s="5"/>
    </row>
    <row r="174" spans="2:3" x14ac:dyDescent="0.35">
      <c r="B174" s="5"/>
    </row>
    <row r="175" spans="2:3" x14ac:dyDescent="0.35">
      <c r="B175" s="5"/>
    </row>
    <row r="176" spans="2:3" x14ac:dyDescent="0.35">
      <c r="B176" s="5"/>
    </row>
    <row r="177" spans="2:2" x14ac:dyDescent="0.35">
      <c r="B177" s="5"/>
    </row>
  </sheetData>
  <phoneticPr fontId="7" type="noConversion"/>
  <printOptions horizontalCentered="1"/>
  <pageMargins left="0.25" right="0.25" top="0.75" bottom="0.75" header="0.3" footer="0.3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82570-9AF1-457B-BF8D-367DB8E18756}">
  <dimension ref="A1"/>
  <sheetViews>
    <sheetView topLeftCell="A31" workbookViewId="0"/>
  </sheetViews>
  <sheetFormatPr defaultRowHeight="14.5" x14ac:dyDescent="0.3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9F1F8-BD3E-4943-9D5C-36DD5D6ECA2D}">
  <dimension ref="A1"/>
  <sheetViews>
    <sheetView topLeftCell="A25" workbookViewId="0"/>
  </sheetViews>
  <sheetFormatPr defaultRowHeight="14.5" x14ac:dyDescent="0.35"/>
  <sheetData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09DD5-279E-49D6-B3B1-4F6F2746EFB2}">
  <dimension ref="B1:F10"/>
  <sheetViews>
    <sheetView showGridLines="0" workbookViewId="0">
      <selection activeCell="B20" sqref="B20"/>
    </sheetView>
  </sheetViews>
  <sheetFormatPr defaultRowHeight="14.5" x14ac:dyDescent="0.35"/>
  <cols>
    <col min="1" max="1" width="1.1796875" customWidth="1"/>
    <col min="2" max="2" width="64.453125" customWidth="1"/>
    <col min="3" max="3" width="1.54296875" customWidth="1"/>
    <col min="4" max="4" width="5.54296875" customWidth="1"/>
    <col min="5" max="6" width="16" customWidth="1"/>
  </cols>
  <sheetData>
    <row r="1" spans="2:6" ht="29" x14ac:dyDescent="0.35">
      <c r="B1" s="8" t="s">
        <v>54</v>
      </c>
      <c r="C1" s="8"/>
      <c r="D1" s="34"/>
      <c r="E1" s="34"/>
      <c r="F1" s="34"/>
    </row>
    <row r="2" spans="2:6" x14ac:dyDescent="0.35">
      <c r="B2" s="8" t="s">
        <v>55</v>
      </c>
      <c r="C2" s="8"/>
      <c r="D2" s="34"/>
      <c r="E2" s="34"/>
      <c r="F2" s="34"/>
    </row>
    <row r="3" spans="2:6" x14ac:dyDescent="0.35">
      <c r="B3" s="3"/>
      <c r="C3" s="3"/>
      <c r="D3" s="35"/>
      <c r="E3" s="35"/>
      <c r="F3" s="35"/>
    </row>
    <row r="4" spans="2:6" ht="43.5" x14ac:dyDescent="0.35">
      <c r="B4" s="3" t="s">
        <v>56</v>
      </c>
      <c r="C4" s="3"/>
      <c r="D4" s="35"/>
      <c r="E4" s="35"/>
      <c r="F4" s="35"/>
    </row>
    <row r="5" spans="2:6" x14ac:dyDescent="0.35">
      <c r="B5" s="3"/>
      <c r="C5" s="3"/>
      <c r="D5" s="35"/>
      <c r="E5" s="35"/>
      <c r="F5" s="35"/>
    </row>
    <row r="6" spans="2:6" x14ac:dyDescent="0.35">
      <c r="B6" s="8" t="s">
        <v>57</v>
      </c>
      <c r="C6" s="8"/>
      <c r="D6" s="34"/>
      <c r="E6" s="34" t="s">
        <v>58</v>
      </c>
      <c r="F6" s="34" t="s">
        <v>59</v>
      </c>
    </row>
    <row r="7" spans="2:6" ht="15" thickBot="1" x14ac:dyDescent="0.4">
      <c r="B7" s="3"/>
      <c r="C7" s="3"/>
      <c r="D7" s="35"/>
      <c r="E7" s="35"/>
      <c r="F7" s="35"/>
    </row>
    <row r="8" spans="2:6" ht="44" thickBot="1" x14ac:dyDescent="0.4">
      <c r="B8" s="32" t="s">
        <v>60</v>
      </c>
      <c r="C8" s="33"/>
      <c r="D8" s="36"/>
      <c r="E8" s="36">
        <v>20</v>
      </c>
      <c r="F8" s="37" t="s">
        <v>61</v>
      </c>
    </row>
    <row r="9" spans="2:6" x14ac:dyDescent="0.35">
      <c r="B9" s="3"/>
      <c r="C9" s="3"/>
      <c r="D9" s="35"/>
      <c r="E9" s="35"/>
      <c r="F9" s="35"/>
    </row>
    <row r="10" spans="2:6" x14ac:dyDescent="0.35">
      <c r="B10" s="3"/>
      <c r="C10" s="3"/>
      <c r="D10" s="35"/>
      <c r="E10" s="35"/>
      <c r="F10" s="35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Eliška Zobačová</dc:creator>
  <cp:lastModifiedBy>Nina Kákošová</cp:lastModifiedBy>
  <cp:lastPrinted>2026-02-27T12:44:30Z</cp:lastPrinted>
  <dcterms:created xsi:type="dcterms:W3CDTF">2016-10-24T16:29:26Z</dcterms:created>
  <dcterms:modified xsi:type="dcterms:W3CDTF">2026-02-27T12:58:41Z</dcterms:modified>
</cp:coreProperties>
</file>