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7640" activeTab="1"/>
  </bookViews>
  <sheets>
    <sheet name="SO201" sheetId="1" r:id="rId1"/>
    <sheet name="SO201_Soupis" sheetId="2" r:id="rId2"/>
  </sheets>
  <definedNames/>
  <calcPr calcId="191029"/>
  <extLst/>
</workbook>
</file>

<file path=xl/sharedStrings.xml><?xml version="1.0" encoding="utf-8"?>
<sst xmlns="http://schemas.openxmlformats.org/spreadsheetml/2006/main" count="161" uniqueCount="124">
  <si>
    <t>AspeEsticon</t>
  </si>
  <si>
    <t xml:space="preserve">Firma: </t>
  </si>
  <si>
    <t>Strana 1 z 2</t>
  </si>
  <si>
    <t>Datum:</t>
  </si>
  <si>
    <t>02.05.2024</t>
  </si>
  <si>
    <t>Čas:</t>
  </si>
  <si>
    <t>11:28</t>
  </si>
  <si>
    <t>3.1.1.1  (24.1.11.0)</t>
  </si>
  <si>
    <t>SOUPIS PRACÍ</t>
  </si>
  <si>
    <t>Stavba:</t>
  </si>
  <si>
    <t>05 - OPRAVA LÁVKY 590266-L-04</t>
  </si>
  <si>
    <t>Objekt:</t>
  </si>
  <si>
    <t>SO201 - Lávka 590266-L-04</t>
  </si>
  <si>
    <t>Rozpočet:</t>
  </si>
  <si>
    <t>[SO201] - Lávka 590266-L-04</t>
  </si>
  <si>
    <t>Objednatel:</t>
  </si>
  <si>
    <t>Zhotovitel dokumentace:</t>
  </si>
  <si>
    <t>Zhotovitel:</t>
  </si>
  <si>
    <t>Cena dle SoD:</t>
  </si>
  <si>
    <t>Celková cena:</t>
  </si>
  <si>
    <t>DPH:</t>
  </si>
  <si>
    <t>Cena s DPH:</t>
  </si>
  <si>
    <t>Vypracoval zadání:</t>
  </si>
  <si>
    <t>Vypracoval nabídku:</t>
  </si>
  <si>
    <t>Datum zadání:</t>
  </si>
  <si>
    <t>Datum vypracování nabídky:</t>
  </si>
  <si>
    <t>Strana 2 z 2</t>
  </si>
  <si>
    <t>POLOŽKY SOUPISU PRACÍ</t>
  </si>
  <si>
    <t>PČ</t>
  </si>
  <si>
    <t>Kód</t>
  </si>
  <si>
    <t>Název</t>
  </si>
  <si>
    <t>MJ</t>
  </si>
  <si>
    <t>Množství</t>
  </si>
  <si>
    <t>JOC</t>
  </si>
  <si>
    <t>Celkem</t>
  </si>
  <si>
    <t>SO201</t>
  </si>
  <si>
    <t>Lávka 590266-L-04</t>
  </si>
  <si>
    <t>0</t>
  </si>
  <si>
    <t>Všeobecné konstrukce a práce</t>
  </si>
  <si>
    <t>014102</t>
  </si>
  <si>
    <t>POPLATKY ZA SKLÁDKU</t>
  </si>
  <si>
    <t>T</t>
  </si>
  <si>
    <t>Specifikace</t>
  </si>
  <si>
    <t>Položka zahrnuje:
- veškeré poplatky provozovateli skládky související s uložením odpadu na skládce.
Položka nezahrnuje:
- x</t>
  </si>
  <si>
    <t>02730</t>
  </si>
  <si>
    <t>POMOC PRÁCE-ZŘÍZ NEBO ZAJIŠŤ OCHRANY INŽENÝRSKÝCH SÍTÍ</t>
  </si>
  <si>
    <t>KPL</t>
  </si>
  <si>
    <t>Ochrana stávajících inženýrských sítí a zpětné přikotvení ocelových chrániček NN a VO</t>
  </si>
  <si>
    <t>Položka zahrnuje:
- veškeré náklady spojené s ochranou inženýrských sítí
Položka nezahrnuje:
- x</t>
  </si>
  <si>
    <t>03750</t>
  </si>
  <si>
    <t>POMOC PRÁCE ZAJIŠŤ NEBO ZŘÍZ LEŠENÍ</t>
  </si>
  <si>
    <t>Příplatek za práce v tekoucí vodě</t>
  </si>
  <si>
    <t>Položka zahrnuje:
- objednatelem povolené náklady na požadovaná zařízení zhotovitele
Položka nezahrnuje:
- x</t>
  </si>
  <si>
    <t>2</t>
  </si>
  <si>
    <t>Základy</t>
  </si>
  <si>
    <t>272315</t>
  </si>
  <si>
    <t>ZÁKLADY Z PROSTÉHO BETONU DO C30/37 VČTNĚ PŘÍPLATKU ZA ZTÍŽENÉ PODMÍNKY - VODA</t>
  </si>
  <si>
    <t>M3</t>
  </si>
  <si>
    <t>nové betonové patky 3 ks    0,50*0,50*1,00*3*1,135 = 0,851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</si>
  <si>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 nátěrů zabraňujících soudržnosti betonu a bednění,
- podpěrné  konstr. (skruže) a lešení všech druhů pro bednění,  vč. ochranných a bezpečnostních opatření a základů těchto konstrukcí a lešení,
- vytvoření kotevních čel, kapes, nálitků a sedel, zřízení  všech  požadovaných  otvorů, 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
Položka nezahrnuje:
- x</t>
  </si>
  <si>
    <t>3</t>
  </si>
  <si>
    <t>Svislé konstrukce</t>
  </si>
  <si>
    <t>333325</t>
  </si>
  <si>
    <t>MOSTNÍ OPĚRY A KŘÍDLA ZE ŽELEZOVÉHO BETONU DO C30/37-XF4</t>
  </si>
  <si>
    <t>OPĚRA 1    0,6824*1,78 = 1,215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</si>
  <si>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 nátěrů zabraňujících soudržnosti betonu a bednění,
- podpěrné  konstr. (skruže) a lešení všech druhů pro bednění,  vč. ochranných a bezpečnostních opatření a základů těchto konstrukcí a lešení,
- vytvoření kotevních čel, kapes, nálitků a sedel, zřízení  všech  požadovaných  otvorů, 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
Položka nezahrnuje:
- dodání a osazení výztuže</t>
  </si>
  <si>
    <t>333365</t>
  </si>
  <si>
    <t>VÝZTUŽ MOSTNÍCH OPĚR A KŘÍDEL Z OCELI 10505, B500B</t>
  </si>
  <si>
    <t>80 kg/m3    1,215*0,080 = 0,097 [A]</t>
  </si>
  <si>
    <t>Položka zahrnuje:
-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
Položka nezahrnuje:
- x</t>
  </si>
  <si>
    <t>34894</t>
  </si>
  <si>
    <t>ZÁBRADLÍ A ZÁBRADEL ZÍDKY Z KOVU</t>
  </si>
  <si>
    <t>nové zábradlí 4 m, 20kg/m    0,020*4 = 0,080 [A]</t>
  </si>
  <si>
    <t>Položka zahrnuje:
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
- veškeré druhy protikorozní ochrany a nátěry konstrukcí,
- zvláštní spojovací prostředky, rozebíratelnost konstrukce,
- ochranná opatření před účinky bludných proudů
- ochranu před přepětím.
Položka nezahrnuje:
- x</t>
  </si>
  <si>
    <t>4</t>
  </si>
  <si>
    <t>Vodorovné konstrukce</t>
  </si>
  <si>
    <t>43117</t>
  </si>
  <si>
    <t>SCHODIŠŤ KONSTR Z DÍLCŮ KOVOVÝCH</t>
  </si>
  <si>
    <t>nová nosná konstrukce lávky</t>
  </si>
  <si>
    <t>prořez 10%    1,937*1,1 = 2,131 [A]</t>
  </si>
  <si>
    <t>Položka zahrnuje:
- dílenskou dokumentaci,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
- veškeré druhy protikorozní ochrany a nátěry konstrukcí,
- zvláštní spojovací prostředky, rozebíratelnost konstrukce,
- ochranná opatření před účinky bludných proudů
- ochranu před přepětím.
Položka nezahrnuje:
- x</t>
  </si>
  <si>
    <t>6</t>
  </si>
  <si>
    <t>Úpravy povrchů, podlahy, výplně otvorů</t>
  </si>
  <si>
    <t>62747</t>
  </si>
  <si>
    <t>VYSPRAVENÍ A SPÁROVÁNÍ STARÉHO ZDIVA ZVLÁŠT MALTOU</t>
  </si>
  <si>
    <t>M2</t>
  </si>
  <si>
    <t>Opěra OP17
Sanace otryskáním tlakovou vodou a hloubkovým přespárováním kamenného zdiva</t>
  </si>
  <si>
    <t>Položka zahrnuje:
- dodávku veškerého materiálu potřebného pro předepsanou úpravu v předepsané kvalitě
- vyčištění spar (vyškrábání), vypláchnutí spar vodou, očištění povrchu
- spárování
- odklizení suti a přebytečného materiálu
- potřebná lešení
Položka nezahrnuje:
- x</t>
  </si>
  <si>
    <t>7</t>
  </si>
  <si>
    <t>Přidružená stavební výroba</t>
  </si>
  <si>
    <t>74C957</t>
  </si>
  <si>
    <t>VRTÁNÍ A OSAZENÍ KOTEVNÍHO ŠROUBU PRO KONSTRUKCE</t>
  </si>
  <si>
    <t>KUS</t>
  </si>
  <si>
    <t>6*2 = 12,000 [A]</t>
  </si>
  <si>
    <t>1. Položka obsahuje:
 – všechny náklady na montáž a materiál dodaného zařízení protikorozně ošetřeného podle TKP se všemi pomocnými doplňujícími součástmi a pracemi s použitím mechanizmů
 – cena položky je vč. ostatních rozpočtových nákladů
2. Položka neobsahuje:
 X
3. Způsob měření:
Udává se počet kusů kompletní konstrukce nebo práce.</t>
  </si>
  <si>
    <t>76252</t>
  </si>
  <si>
    <t>TESAŘSKÉ PODLAHY - DUB VČ. MONTÁŽE</t>
  </si>
  <si>
    <t>mostiny 120 mm x 60 mm:    2,50 = 2,500 [A]</t>
  </si>
  <si>
    <t>prořez 20%    2,50*0,2 = 0,500 [B]</t>
  </si>
  <si>
    <t>Mezisoučet     = 3,000 [C]</t>
  </si>
  <si>
    <t>Položka zahrnuje:
- kompletní konstrukci, včetně úprav řeziva (i impregnaci, povrchové úpravy a pod.)
- spojovací a ochranné prostředky, upevňovací prvky, lemování, lištování, spárování
- není-li zahrnut v jiných položkách, i nátěr konstrukcí, včetně úpravy povrchu před nátěrem
Položka nezahrnuje:
- x</t>
  </si>
  <si>
    <t>76252.1</t>
  </si>
  <si>
    <t>TESAŘSKÉ PODLAHY-DEMONTÁŽ</t>
  </si>
  <si>
    <t>9</t>
  </si>
  <si>
    <t>Ostatní konstrukce a práce</t>
  </si>
  <si>
    <t>9112B2</t>
  </si>
  <si>
    <t>ZÁBRADLÍ MOSTNÍ SE SVISLOU VÝPLNÍ - MONTÁŽ S PŘESUNEM, OPRAVA</t>
  </si>
  <si>
    <t>M</t>
  </si>
  <si>
    <t>nové zábradlí    4,00 = 4,000 [A]</t>
  </si>
  <si>
    <t>oprava stávajícího zábradlí    11,30+37,7+13,2 = 62,200 [B]</t>
  </si>
  <si>
    <t>Mezisoučet     = 66,200 [C]</t>
  </si>
  <si>
    <t>9112B3</t>
  </si>
  <si>
    <t>ZÁBRADLÍ MOSTNÍ SE SVISLOU VÝPLNÍ - DEMONTÁŽ S PŘESUNEM</t>
  </si>
  <si>
    <t>Položka zahrnuje:
- demontáž a odstranění zařízení
- jeho odvoz na předepsané místo
Položka nezahrnuje:
- x</t>
  </si>
  <si>
    <t>94590</t>
  </si>
  <si>
    <t>ZAVĚŠENÉ PRACOVNÍ LEŠENÍ SE STOJKAMI</t>
  </si>
  <si>
    <t>34,00*1,30 = 44,200 [A]</t>
  </si>
  <si>
    <t>Položka zahrnuje:
- dovoz, montáž, údržbu, opotřebení (nájemné), demontáž, konzervaci, odvoz
Položka nezahrnuje:
- x</t>
  </si>
  <si>
    <t>967184</t>
  </si>
  <si>
    <t>VYBOURÁNÍ ČÁSTÍ KONSTRUKCÍ KOVOVÝCH S ODVOZEM DO 5KM</t>
  </si>
  <si>
    <t>demontáž původní nosné konstrukce:    2,048 = 2,048 [A]</t>
  </si>
  <si>
    <t>ztížené podmínky    2,048*1,482 = 3,035 [B]</t>
  </si>
  <si>
    <t>Položka zahrnuje:
- veškerou manipulaci s vybouranou sutí a hmotami včetně uložení na skládku,
- veškeré další práce plynoucí z technologického předpisu a z platných předpisů
Položka nezahrnuje:
- poplatek za skládku, který se vykazuje v položce 0141** (s výjimkou malého množství bouraného materiálu, kde je možné poplatek zahrnout do jednotkové ceny bourání – tento fakt musí být uveden v doplňujícím textu k položce)</t>
  </si>
  <si>
    <t>Položka zahrnuje:
- jeho montáž včetně všech nutných konstrukcí a prací
- nutnou opravu poškozených částí, opravu nátěrů
- případnou náhradu zničených částí
- kompletní novou PKO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</si>
</sst>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#,##0.000"/>
    <numFmt numFmtId="166" formatCode="&quot;dd&quot;.&quot;MM&quot;.&quot;yyyy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4B4B4B"/>
      <name val="Arial"/>
      <family val="2"/>
    </font>
    <font>
      <b/>
      <sz val="8"/>
      <color rgb="FF000000"/>
      <name val="Microsoft Sans Serif"/>
      <family val="2"/>
    </font>
    <font>
      <sz val="8"/>
      <color rgb="FF4B4B4B"/>
      <name val="Microsoft Sans Serif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FF"/>
      <name val="Arial"/>
      <family val="2"/>
    </font>
    <font>
      <i/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80808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49" fontId="3" fillId="0" borderId="1" xfId="0" applyNumberFormat="1" applyFont="1" applyBorder="1" applyAlignment="1">
      <alignment horizontal="right" vertical="center" wrapText="1" indent="3" shrinkToFit="1" readingOrder="1"/>
    </xf>
    <xf numFmtId="49" fontId="11" fillId="0" borderId="2" xfId="0" applyNumberFormat="1" applyFont="1" applyBorder="1" applyAlignment="1">
      <alignment horizontal="right" vertical="center" wrapText="1" indent="3" shrinkToFit="1" readingOrder="1"/>
    </xf>
    <xf numFmtId="49" fontId="11" fillId="0" borderId="3" xfId="0" applyNumberFormat="1" applyFont="1" applyBorder="1" applyAlignment="1">
      <alignment horizontal="right" vertical="center" wrapText="1" indent="3" shrinkToFit="1" readingOrder="1"/>
    </xf>
    <xf numFmtId="0" fontId="3" fillId="0" borderId="4" xfId="0" applyFont="1" applyBorder="1" applyAlignment="1">
      <alignment horizontal="left" vertical="center" wrapText="1" shrinkToFit="1" readingOrder="1"/>
    </xf>
    <xf numFmtId="166" fontId="3" fillId="0" borderId="5" xfId="0" applyNumberFormat="1" applyFont="1" applyBorder="1" applyAlignment="1">
      <alignment horizontal="left" vertical="center" wrapText="1" shrinkToFit="1" readingOrder="1"/>
    </xf>
    <xf numFmtId="49" fontId="13" fillId="0" borderId="6" xfId="0" applyNumberFormat="1" applyFont="1" applyBorder="1" applyAlignment="1">
      <alignment horizontal="center" vertical="center" wrapText="1" shrinkToFit="1" readingOrder="1"/>
    </xf>
    <xf numFmtId="49" fontId="7" fillId="0" borderId="7" xfId="0" applyNumberFormat="1" applyFont="1" applyBorder="1" applyAlignment="1">
      <alignment horizontal="center" vertical="center" wrapText="1" shrinkToFit="1" readingOrder="1"/>
    </xf>
    <xf numFmtId="0" fontId="14" fillId="0" borderId="7" xfId="0" applyFont="1" applyBorder="1" applyAlignment="1">
      <alignment horizontal="left" vertical="center" wrapText="1" shrinkToFit="1" readingOrder="1"/>
    </xf>
    <xf numFmtId="0" fontId="7" fillId="0" borderId="7" xfId="0" applyFont="1" applyBorder="1" applyAlignment="1">
      <alignment horizontal="left" vertical="center" wrapText="1" shrinkToFit="1" readingOrder="1"/>
    </xf>
    <xf numFmtId="49" fontId="11" fillId="0" borderId="1" xfId="0" applyNumberFormat="1" applyFont="1" applyBorder="1" applyAlignment="1">
      <alignment horizontal="right" vertical="center" wrapText="1" shrinkToFit="1" readingOrder="1"/>
    </xf>
    <xf numFmtId="49" fontId="11" fillId="0" borderId="4" xfId="0" applyNumberFormat="1" applyFont="1" applyBorder="1" applyAlignment="1">
      <alignment horizontal="right" vertical="center" wrapText="1" shrinkToFit="1" readingOrder="1"/>
    </xf>
    <xf numFmtId="0" fontId="3" fillId="0" borderId="8" xfId="0" applyFont="1" applyBorder="1" applyAlignment="1">
      <alignment horizontal="left" vertical="center" wrapText="1" shrinkToFit="1" readingOrder="1"/>
    </xf>
    <xf numFmtId="49" fontId="11" fillId="0" borderId="3" xfId="0" applyNumberFormat="1" applyFont="1" applyBorder="1" applyAlignment="1">
      <alignment horizontal="right" vertical="center" wrapText="1" shrinkToFit="1" readingOrder="1"/>
    </xf>
    <xf numFmtId="49" fontId="11" fillId="0" borderId="5" xfId="0" applyNumberFormat="1" applyFont="1" applyBorder="1" applyAlignment="1">
      <alignment horizontal="right" vertical="center" wrapText="1" shrinkToFit="1" readingOrder="1"/>
    </xf>
    <xf numFmtId="166" fontId="3" fillId="0" borderId="6" xfId="0" applyNumberFormat="1" applyFont="1" applyBorder="1" applyAlignment="1">
      <alignment horizontal="left" vertical="center" wrapText="1" shrinkToFit="1" readingOrder="1"/>
    </xf>
    <xf numFmtId="49" fontId="3" fillId="0" borderId="2" xfId="0" applyNumberFormat="1" applyFont="1" applyBorder="1" applyAlignment="1">
      <alignment horizontal="right" vertical="center" wrapText="1" indent="3" shrinkToFit="1" readingOrder="1"/>
    </xf>
    <xf numFmtId="165" fontId="3" fillId="0" borderId="0" xfId="0" applyNumberFormat="1" applyFont="1" applyAlignment="1">
      <alignment horizontal="right" vertical="center" wrapText="1" shrinkToFit="1" readingOrder="1"/>
    </xf>
    <xf numFmtId="0" fontId="3" fillId="0" borderId="9" xfId="0" applyFont="1" applyBorder="1" applyAlignment="1">
      <alignment horizontal="right" vertical="center" wrapText="1" indent="6" shrinkToFit="1" readingOrder="1"/>
    </xf>
    <xf numFmtId="49" fontId="3" fillId="0" borderId="0" xfId="0" applyNumberFormat="1" applyFont="1" applyAlignment="1">
      <alignment horizontal="right" vertical="center" wrapText="1" shrinkToFit="1" readingOrder="1"/>
    </xf>
    <xf numFmtId="0" fontId="3" fillId="0" borderId="0" xfId="0" applyFont="1" applyAlignment="1">
      <alignment horizontal="left" vertical="center" wrapText="1" shrinkToFit="1" readingOrder="1"/>
    </xf>
    <xf numFmtId="0" fontId="3" fillId="0" borderId="9" xfId="0" applyFont="1" applyBorder="1" applyAlignment="1">
      <alignment horizontal="left" vertical="center" wrapText="1" shrinkToFit="1" readingOrder="1"/>
    </xf>
    <xf numFmtId="0" fontId="3" fillId="0" borderId="2" xfId="0" applyFont="1" applyBorder="1" applyAlignment="1">
      <alignment horizontal="right" vertical="center" wrapText="1" shrinkToFit="1" readingOrder="1"/>
    </xf>
    <xf numFmtId="164" fontId="12" fillId="0" borderId="5" xfId="0" applyNumberFormat="1" applyFont="1" applyBorder="1" applyAlignment="1">
      <alignment horizontal="right" vertical="center" wrapText="1" shrinkToFit="1" readingOrder="1"/>
    </xf>
    <xf numFmtId="0" fontId="12" fillId="0" borderId="6" xfId="0" applyFont="1" applyBorder="1" applyAlignment="1">
      <alignment horizontal="left" vertical="center" wrapText="1" shrinkToFit="1" readingOrder="1"/>
    </xf>
    <xf numFmtId="164" fontId="12" fillId="0" borderId="0" xfId="0" applyNumberFormat="1" applyFont="1" applyAlignment="1">
      <alignment horizontal="right" vertical="center" wrapText="1" shrinkToFit="1" readingOrder="1"/>
    </xf>
    <xf numFmtId="0" fontId="12" fillId="0" borderId="9" xfId="0" applyFont="1" applyBorder="1" applyAlignment="1">
      <alignment horizontal="left" vertical="center" wrapText="1" shrinkToFit="1" readingOrder="1"/>
    </xf>
    <xf numFmtId="49" fontId="3" fillId="0" borderId="2" xfId="0" applyNumberFormat="1" applyFont="1" applyBorder="1" applyAlignment="1">
      <alignment horizontal="right" vertical="center" wrapText="1" shrinkToFit="1" readingOrder="1"/>
    </xf>
    <xf numFmtId="0" fontId="11" fillId="0" borderId="9" xfId="0" applyFont="1" applyBorder="1" applyAlignment="1">
      <alignment horizontal="left" vertical="center" wrapText="1" shrinkToFit="1" readingOrder="1"/>
    </xf>
    <xf numFmtId="0" fontId="3" fillId="0" borderId="10" xfId="0" applyFont="1" applyBorder="1" applyAlignment="1">
      <alignment horizontal="left" vertical="center" wrapText="1" shrinkToFit="1" readingOrder="1"/>
    </xf>
    <xf numFmtId="164" fontId="12" fillId="0" borderId="4" xfId="0" applyNumberFormat="1" applyFont="1" applyBorder="1" applyAlignment="1">
      <alignment horizontal="right" vertical="center" wrapText="1" shrinkToFit="1" readingOrder="1"/>
    </xf>
    <xf numFmtId="0" fontId="12" fillId="0" borderId="8" xfId="0" applyFont="1" applyBorder="1" applyAlignment="1">
      <alignment horizontal="left" vertical="center" wrapText="1" shrinkToFit="1" readingOrder="1"/>
    </xf>
    <xf numFmtId="49" fontId="9" fillId="0" borderId="2" xfId="0" applyNumberFormat="1" applyFont="1" applyBorder="1" applyAlignment="1">
      <alignment horizontal="right" vertical="center" wrapText="1" shrinkToFit="1" readingOrder="1"/>
    </xf>
    <xf numFmtId="49" fontId="10" fillId="0" borderId="9" xfId="0" applyNumberFormat="1" applyFont="1" applyBorder="1" applyAlignment="1">
      <alignment horizontal="left" vertical="center" wrapText="1" shrinkToFit="1" readingOrder="1"/>
    </xf>
    <xf numFmtId="49" fontId="3" fillId="0" borderId="1" xfId="0" applyNumberFormat="1" applyFont="1" applyBorder="1" applyAlignment="1">
      <alignment horizontal="right" vertical="center" wrapText="1" shrinkToFit="1" readingOrder="1"/>
    </xf>
    <xf numFmtId="0" fontId="11" fillId="0" borderId="8" xfId="0" applyFont="1" applyBorder="1" applyAlignment="1">
      <alignment horizontal="left" vertical="center" wrapText="1" shrinkToFit="1" readingOrder="1"/>
    </xf>
    <xf numFmtId="0" fontId="8" fillId="0" borderId="0" xfId="0" applyFont="1" applyAlignment="1">
      <alignment horizontal="center" vertical="center" wrapText="1" shrinkToFit="1" readingOrder="1"/>
    </xf>
    <xf numFmtId="49" fontId="9" fillId="0" borderId="1" xfId="0" applyNumberFormat="1" applyFont="1" applyBorder="1" applyAlignment="1">
      <alignment horizontal="right" vertical="center" wrapText="1" shrinkToFit="1" readingOrder="1"/>
    </xf>
    <xf numFmtId="49" fontId="10" fillId="0" borderId="8" xfId="0" applyNumberFormat="1" applyFont="1" applyBorder="1" applyAlignment="1">
      <alignment horizontal="left" vertical="center" wrapText="1" shrinkToFit="1" readingOrder="1"/>
    </xf>
    <xf numFmtId="0" fontId="2" fillId="0" borderId="0" xfId="0" applyFont="1" applyAlignment="1">
      <alignment horizontal="left" wrapText="1" shrinkToFit="1" readingOrder="1"/>
    </xf>
    <xf numFmtId="49" fontId="3" fillId="0" borderId="0" xfId="0" applyNumberFormat="1" applyFont="1" applyAlignment="1">
      <alignment horizontal="left" wrapText="1" shrinkToFit="1" readingOrder="1"/>
    </xf>
    <xf numFmtId="49" fontId="4" fillId="0" borderId="0" xfId="0" applyNumberFormat="1" applyFont="1" applyAlignment="1">
      <alignment horizontal="right" vertical="center" wrapText="1" shrinkToFit="1" readingOrder="1"/>
    </xf>
    <xf numFmtId="0" fontId="5" fillId="0" borderId="0" xfId="0" applyFont="1" applyAlignment="1">
      <alignment horizontal="left" vertical="center" wrapText="1" shrinkToFit="1" readingOrder="1"/>
    </xf>
    <xf numFmtId="49" fontId="6" fillId="0" borderId="0" xfId="0" applyNumberFormat="1" applyFont="1" applyAlignment="1">
      <alignment horizontal="left" vertical="center" wrapText="1" shrinkToFit="1" readingOrder="1"/>
    </xf>
    <xf numFmtId="49" fontId="7" fillId="0" borderId="0" xfId="0" applyNumberFormat="1" applyFont="1" applyAlignment="1">
      <alignment horizontal="left" vertical="top" wrapText="1" shrinkToFit="1" readingOrder="1"/>
    </xf>
    <xf numFmtId="0" fontId="14" fillId="0" borderId="11" xfId="0" applyFont="1" applyBorder="1" applyAlignment="1">
      <alignment horizontal="left" vertical="center" wrapText="1" shrinkToFit="1" readingOrder="1"/>
    </xf>
    <xf numFmtId="0" fontId="14" fillId="0" borderId="7" xfId="0" applyFont="1" applyBorder="1" applyAlignment="1">
      <alignment horizontal="right" vertical="center" wrapText="1" shrinkToFit="1" readingOrder="1"/>
    </xf>
    <xf numFmtId="49" fontId="7" fillId="0" borderId="7" xfId="0" applyNumberFormat="1" applyFont="1" applyBorder="1" applyAlignment="1">
      <alignment horizontal="left" vertical="center" wrapText="1" shrinkToFit="1" readingOrder="1"/>
    </xf>
    <xf numFmtId="0" fontId="14" fillId="0" borderId="7" xfId="0" applyFont="1" applyBorder="1" applyAlignment="1">
      <alignment horizontal="left" vertical="center" wrapText="1" shrinkToFit="1" readingOrder="1"/>
    </xf>
    <xf numFmtId="49" fontId="15" fillId="0" borderId="7" xfId="0" applyNumberFormat="1" applyFont="1" applyBorder="1" applyAlignment="1">
      <alignment horizontal="left" vertical="center" wrapText="1" shrinkToFit="1" readingOrder="1"/>
    </xf>
    <xf numFmtId="0" fontId="7" fillId="0" borderId="11" xfId="0" applyFont="1" applyBorder="1" applyAlignment="1">
      <alignment horizontal="left" vertical="center" wrapText="1" shrinkToFit="1" readingOrder="1"/>
    </xf>
    <xf numFmtId="165" fontId="7" fillId="0" borderId="7" xfId="0" applyNumberFormat="1" applyFont="1" applyBorder="1" applyAlignment="1">
      <alignment horizontal="right" vertical="center" wrapText="1" shrinkToFit="1" readingOrder="1"/>
    </xf>
    <xf numFmtId="4" fontId="7" fillId="0" borderId="7" xfId="0" applyNumberFormat="1" applyFont="1" applyBorder="1" applyAlignment="1">
      <alignment horizontal="right" vertical="center" wrapText="1" shrinkToFit="1" readingOrder="1"/>
    </xf>
    <xf numFmtId="49" fontId="13" fillId="0" borderId="12" xfId="0" applyNumberFormat="1" applyFont="1" applyBorder="1" applyAlignment="1">
      <alignment horizontal="right" vertical="center" wrapText="1" shrinkToFit="1" readingOrder="1"/>
    </xf>
    <xf numFmtId="49" fontId="13" fillId="0" borderId="13" xfId="0" applyNumberFormat="1" applyFont="1" applyBorder="1" applyAlignment="1">
      <alignment horizontal="left" vertical="center" wrapText="1" shrinkToFit="1" readingOrder="1"/>
    </xf>
    <xf numFmtId="4" fontId="13" fillId="0" borderId="14" xfId="0" applyNumberFormat="1" applyFont="1" applyBorder="1" applyAlignment="1">
      <alignment horizontal="right" vertical="center" wrapText="1" shrinkToFit="1" readingOrder="1"/>
    </xf>
    <xf numFmtId="0" fontId="7" fillId="0" borderId="7" xfId="0" applyFont="1" applyBorder="1" applyAlignment="1">
      <alignment horizontal="left" vertical="center" wrapText="1" shrinkToFit="1" readingOrder="1"/>
    </xf>
    <xf numFmtId="0" fontId="7" fillId="0" borderId="7" xfId="0" applyFont="1" applyBorder="1" applyAlignment="1">
      <alignment horizontal="right" vertical="center" wrapText="1" shrinkToFit="1" readingOrder="1"/>
    </xf>
    <xf numFmtId="49" fontId="11" fillId="0" borderId="12" xfId="0" applyNumberFormat="1" applyFont="1" applyBorder="1" applyAlignment="1">
      <alignment horizontal="right" vertical="center" wrapText="1" shrinkToFit="1" readingOrder="1"/>
    </xf>
    <xf numFmtId="49" fontId="11" fillId="0" borderId="13" xfId="0" applyNumberFormat="1" applyFont="1" applyBorder="1" applyAlignment="1">
      <alignment horizontal="left" vertical="center" wrapText="1" shrinkToFit="1" readingOrder="1"/>
    </xf>
    <xf numFmtId="49" fontId="13" fillId="0" borderId="0" xfId="0" applyNumberFormat="1" applyFont="1" applyAlignment="1">
      <alignment horizontal="left" vertical="center" wrapText="1" shrinkToFit="1" readingOrder="1"/>
    </xf>
    <xf numFmtId="0" fontId="13" fillId="0" borderId="5" xfId="0" applyFont="1" applyBorder="1" applyAlignment="1">
      <alignment horizontal="left" vertical="center" wrapText="1" shrinkToFit="1" readingOrder="1"/>
    </xf>
    <xf numFmtId="49" fontId="13" fillId="0" borderId="15" xfId="0" applyNumberFormat="1" applyFont="1" applyBorder="1" applyAlignment="1">
      <alignment horizontal="center" vertical="center" wrapText="1" shrinkToFit="1" readingOrder="1"/>
    </xf>
    <xf numFmtId="49" fontId="13" fillId="0" borderId="6" xfId="0" applyNumberFormat="1" applyFont="1" applyBorder="1" applyAlignment="1">
      <alignment horizontal="left" vertical="center" wrapText="1" shrinkToFit="1" readingOrder="1"/>
    </xf>
    <xf numFmtId="49" fontId="13" fillId="0" borderId="6" xfId="0" applyNumberFormat="1" applyFont="1" applyBorder="1" applyAlignment="1">
      <alignment horizontal="center" vertical="center" wrapText="1" shrinkToFi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00025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0025" cy="20955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0</xdr:col>
      <xdr:colOff>0</xdr:colOff>
      <xdr:row>4</xdr:row>
      <xdr:rowOff>9525</xdr:rowOff>
    </xdr:from>
    <xdr:to>
      <xdr:col>20</xdr:col>
      <xdr:colOff>19050</xdr:colOff>
      <xdr:row>4</xdr:row>
      <xdr:rowOff>9525</xdr:rowOff>
    </xdr:to>
    <xdr:cxnSp macro="">
      <xdr:nvCxnSpPr>
        <xdr:cNvPr id="3" name="Straight Connector 2"/>
        <xdr:cNvCxnSpPr/>
      </xdr:nvCxnSpPr>
      <xdr:spPr>
        <a:xfrm>
          <a:off x="0" y="247650"/>
          <a:ext cx="9944100" cy="0"/>
        </a:xfrm>
        <a:prstGeom prst="line">
          <a:avLst/>
        </a:prstGeom>
        <a:ln w="9525" algn="in">
          <a:solidFill>
            <a:srgbClr val="000000"/>
          </a:solidFill>
          <a:headEnd type="none"/>
          <a:tailEnd type="none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00025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0025" cy="20955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0</xdr:col>
      <xdr:colOff>0</xdr:colOff>
      <xdr:row>4</xdr:row>
      <xdr:rowOff>9525</xdr:rowOff>
    </xdr:from>
    <xdr:to>
      <xdr:col>24</xdr:col>
      <xdr:colOff>9525</xdr:colOff>
      <xdr:row>4</xdr:row>
      <xdr:rowOff>9525</xdr:rowOff>
    </xdr:to>
    <xdr:cxnSp macro="">
      <xdr:nvCxnSpPr>
        <xdr:cNvPr id="3" name="Straight Connector 2"/>
        <xdr:cNvCxnSpPr/>
      </xdr:nvCxnSpPr>
      <xdr:spPr>
        <a:xfrm>
          <a:off x="0" y="247650"/>
          <a:ext cx="9772650" cy="0"/>
        </a:xfrm>
        <a:prstGeom prst="line">
          <a:avLst/>
        </a:prstGeom>
        <a:ln w="9525" algn="in">
          <a:solidFill>
            <a:srgbClr val="000000"/>
          </a:solidFill>
          <a:headEnd type="none"/>
          <a:tailEnd type="none"/>
        </a:ln>
      </xdr:spPr>
    </xdr:cxnSp>
    <xdr:clientData/>
  </xdr:twoCellAnchor>
  <xdr:twoCellAnchor>
    <xdr:from>
      <xdr:col>1</xdr:col>
      <xdr:colOff>0</xdr:colOff>
      <xdr:row>74</xdr:row>
      <xdr:rowOff>9525</xdr:rowOff>
    </xdr:from>
    <xdr:to>
      <xdr:col>23</xdr:col>
      <xdr:colOff>9525</xdr:colOff>
      <xdr:row>74</xdr:row>
      <xdr:rowOff>9525</xdr:rowOff>
    </xdr:to>
    <xdr:cxnSp macro="">
      <xdr:nvCxnSpPr>
        <xdr:cNvPr id="4" name="Straight Connector 3"/>
        <xdr:cNvCxnSpPr/>
      </xdr:nvCxnSpPr>
      <xdr:spPr>
        <a:xfrm>
          <a:off x="66675" y="37785675"/>
          <a:ext cx="9696450" cy="0"/>
        </a:xfrm>
        <a:prstGeom prst="line">
          <a:avLst/>
        </a:prstGeom>
        <a:ln w="9525" algn="in">
          <a:solidFill>
            <a:srgbClr val="000000"/>
          </a:solidFill>
          <a:headEnd type="none"/>
          <a:tailEnd type="none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2:V25"/>
  <sheetViews>
    <sheetView showGridLines="0" workbookViewId="0" topLeftCell="A12">
      <selection activeCell="Y19" sqref="Y19"/>
    </sheetView>
  </sheetViews>
  <sheetFormatPr defaultColWidth="9.140625" defaultRowHeight="15"/>
  <cols>
    <col min="1" max="1" width="1.28515625" style="0" customWidth="1"/>
    <col min="2" max="2" width="0.2890625" style="0" customWidth="1"/>
    <col min="3" max="3" width="3.00390625" style="0" customWidth="1"/>
    <col min="4" max="4" width="13.7109375" style="0" customWidth="1"/>
    <col min="5" max="5" width="7.57421875" style="0" customWidth="1"/>
    <col min="6" max="6" width="6.28125" style="0" customWidth="1"/>
    <col min="7" max="7" width="42.7109375" style="0" customWidth="1"/>
    <col min="8" max="8" width="15.140625" style="0" customWidth="1"/>
    <col min="9" max="9" width="10.140625" style="0" customWidth="1"/>
    <col min="10" max="10" width="8.28125" style="0" customWidth="1"/>
    <col min="11" max="11" width="3.8515625" style="0" customWidth="1"/>
    <col min="12" max="12" width="2.57421875" style="0" customWidth="1"/>
    <col min="13" max="13" width="4.8515625" style="0" customWidth="1"/>
    <col min="14" max="14" width="8.7109375" style="0" customWidth="1"/>
    <col min="15" max="15" width="6.00390625" style="0" customWidth="1"/>
    <col min="16" max="16" width="0.85546875" style="0" customWidth="1"/>
    <col min="17" max="17" width="5.28125" style="0" customWidth="1"/>
    <col min="18" max="18" width="0.71875" style="0" customWidth="1"/>
    <col min="19" max="19" width="7.421875" style="0" customWidth="1"/>
    <col min="20" max="20" width="0.13671875" style="0" customWidth="1"/>
    <col min="21" max="22" width="0.2890625" style="0" customWidth="1"/>
  </cols>
  <sheetData>
    <row r="1" ht="2.25" customHeight="1"/>
    <row r="2" spans="4:8" ht="0.75" customHeight="1">
      <c r="D2" s="39" t="s">
        <v>0</v>
      </c>
      <c r="E2" s="40" t="s">
        <v>1</v>
      </c>
      <c r="F2" s="40"/>
      <c r="G2" s="40"/>
      <c r="H2" s="40"/>
    </row>
    <row r="3" spans="4:20" ht="13.5" customHeight="1">
      <c r="D3" s="39"/>
      <c r="E3" s="40"/>
      <c r="F3" s="40"/>
      <c r="G3" s="40"/>
      <c r="H3" s="40"/>
      <c r="O3" s="41" t="s">
        <v>2</v>
      </c>
      <c r="P3" s="41"/>
      <c r="Q3" s="41"/>
      <c r="R3" s="41"/>
      <c r="S3" s="41"/>
      <c r="T3" s="41"/>
    </row>
    <row r="4" spans="4:8" ht="2.25" customHeight="1">
      <c r="D4" s="39"/>
      <c r="E4" s="40"/>
      <c r="F4" s="40"/>
      <c r="G4" s="40"/>
      <c r="H4" s="40"/>
    </row>
    <row r="5" ht="1.5" customHeight="1"/>
    <row r="6" spans="12:19" ht="1.5" customHeight="1">
      <c r="L6" s="42" t="s">
        <v>3</v>
      </c>
      <c r="M6" s="42"/>
      <c r="N6" s="43" t="s">
        <v>4</v>
      </c>
      <c r="O6" s="43"/>
      <c r="Q6" s="42" t="s">
        <v>5</v>
      </c>
      <c r="S6" s="43" t="s">
        <v>6</v>
      </c>
    </row>
    <row r="7" spans="4:19" ht="11.25" customHeight="1">
      <c r="D7" s="44" t="s">
        <v>7</v>
      </c>
      <c r="E7" s="44"/>
      <c r="L7" s="42"/>
      <c r="M7" s="42"/>
      <c r="N7" s="43"/>
      <c r="O7" s="43"/>
      <c r="Q7" s="42"/>
      <c r="S7" s="43"/>
    </row>
    <row r="8" ht="2.25" customHeight="1"/>
    <row r="9" spans="2:22" ht="22.5" customHeight="1">
      <c r="B9" s="36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ht="36" customHeight="1">
      <c r="B10" s="37" t="s">
        <v>9</v>
      </c>
      <c r="C10" s="37"/>
      <c r="D10" s="37"/>
      <c r="E10" s="37"/>
      <c r="F10" s="37"/>
      <c r="G10" s="38" t="s">
        <v>10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2:22" ht="36.75" customHeight="1">
      <c r="B11" s="32" t="s">
        <v>11</v>
      </c>
      <c r="C11" s="32"/>
      <c r="D11" s="32"/>
      <c r="E11" s="32"/>
      <c r="F11" s="32"/>
      <c r="G11" s="33" t="s">
        <v>12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ht="37.5" customHeight="1">
      <c r="B12" s="32" t="s">
        <v>13</v>
      </c>
      <c r="C12" s="32"/>
      <c r="D12" s="32"/>
      <c r="E12" s="32"/>
      <c r="F12" s="32"/>
      <c r="G12" s="33" t="s">
        <v>14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ht="26.25" customHeight="1">
      <c r="B13" s="34" t="s">
        <v>15</v>
      </c>
      <c r="C13" s="34"/>
      <c r="D13" s="34"/>
      <c r="E13" s="34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2:22" ht="22.5" customHeight="1">
      <c r="B14" s="27" t="s">
        <v>16</v>
      </c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24.75" customHeight="1">
      <c r="B15" s="27" t="s">
        <v>17</v>
      </c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22.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31.5" customHeight="1">
      <c r="B17" s="22"/>
      <c r="C17" s="22"/>
      <c r="D17" s="22"/>
      <c r="E17" s="22"/>
      <c r="F17" s="22"/>
      <c r="G17" s="1" t="s">
        <v>18</v>
      </c>
      <c r="H17" s="30">
        <f>SO201_Soupis!O14</f>
        <v>0</v>
      </c>
      <c r="I17" s="30"/>
      <c r="J17" s="30"/>
      <c r="K17" s="31"/>
      <c r="L17" s="3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22" ht="30.75" customHeight="1">
      <c r="B18" s="22"/>
      <c r="C18" s="22"/>
      <c r="D18" s="22"/>
      <c r="E18" s="22"/>
      <c r="F18" s="22"/>
      <c r="G18" s="2" t="s">
        <v>19</v>
      </c>
      <c r="H18" s="25">
        <f>H17</f>
        <v>0</v>
      </c>
      <c r="I18" s="25"/>
      <c r="J18" s="25"/>
      <c r="K18" s="26"/>
      <c r="L18" s="26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2:22" ht="31.5" customHeight="1">
      <c r="B19" s="22"/>
      <c r="C19" s="22"/>
      <c r="D19" s="22"/>
      <c r="E19" s="22"/>
      <c r="F19" s="22"/>
      <c r="G19" s="2" t="s">
        <v>20</v>
      </c>
      <c r="H19" s="25">
        <f>H18*0.21</f>
        <v>0</v>
      </c>
      <c r="I19" s="25"/>
      <c r="J19" s="25"/>
      <c r="K19" s="26"/>
      <c r="L19" s="26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2:22" ht="31.5" customHeight="1">
      <c r="B20" s="22"/>
      <c r="C20" s="22"/>
      <c r="D20" s="22"/>
      <c r="E20" s="22"/>
      <c r="F20" s="22"/>
      <c r="G20" s="3" t="s">
        <v>21</v>
      </c>
      <c r="H20" s="23">
        <f>H18*1.21</f>
        <v>0</v>
      </c>
      <c r="I20" s="23"/>
      <c r="J20" s="23"/>
      <c r="K20" s="24"/>
      <c r="L20" s="24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2:22" ht="15" customHeight="1">
      <c r="B21" s="16"/>
      <c r="C21" s="16"/>
      <c r="D21" s="16"/>
      <c r="E21" s="16"/>
      <c r="F21" s="16"/>
      <c r="G21" s="16"/>
      <c r="H21" s="19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.75" customHeight="1">
      <c r="B22" s="16"/>
      <c r="C22" s="16"/>
      <c r="D22" s="16"/>
      <c r="E22" s="16"/>
      <c r="F22" s="16"/>
      <c r="G22" s="16"/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5" customHeight="1">
      <c r="B23" s="16"/>
      <c r="C23" s="16"/>
      <c r="D23" s="16"/>
      <c r="E23" s="16"/>
      <c r="F23" s="16"/>
      <c r="G23" s="16"/>
      <c r="H23" s="19"/>
      <c r="I23" s="19"/>
      <c r="J23" s="20"/>
      <c r="K23" s="20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2:22" ht="55.5" customHeight="1">
      <c r="B24" s="10" t="s">
        <v>22</v>
      </c>
      <c r="C24" s="10"/>
      <c r="D24" s="10"/>
      <c r="E24" s="10"/>
      <c r="F24" s="10"/>
      <c r="G24" s="4"/>
      <c r="H24" s="11" t="s">
        <v>23</v>
      </c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2:22" ht="38.25" customHeight="1">
      <c r="B25" s="13" t="s">
        <v>24</v>
      </c>
      <c r="C25" s="13"/>
      <c r="D25" s="13"/>
      <c r="E25" s="13"/>
      <c r="F25" s="13"/>
      <c r="G25" s="5"/>
      <c r="H25" s="14" t="s">
        <v>25</v>
      </c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</sheetData>
  <mergeCells count="54">
    <mergeCell ref="D2:D4"/>
    <mergeCell ref="E2:H4"/>
    <mergeCell ref="O3:T3"/>
    <mergeCell ref="L6:M7"/>
    <mergeCell ref="N6:O7"/>
    <mergeCell ref="Q6:Q7"/>
    <mergeCell ref="S6:S7"/>
    <mergeCell ref="D7:E7"/>
    <mergeCell ref="B9:V9"/>
    <mergeCell ref="B10:F10"/>
    <mergeCell ref="G10:V10"/>
    <mergeCell ref="B11:F11"/>
    <mergeCell ref="G11:V11"/>
    <mergeCell ref="B12:F12"/>
    <mergeCell ref="G12:V12"/>
    <mergeCell ref="B13:F13"/>
    <mergeCell ref="G13:V13"/>
    <mergeCell ref="B14:F14"/>
    <mergeCell ref="G14:V14"/>
    <mergeCell ref="B15:F15"/>
    <mergeCell ref="G15:V15"/>
    <mergeCell ref="B16:V16"/>
    <mergeCell ref="B17:F17"/>
    <mergeCell ref="H17:J17"/>
    <mergeCell ref="K17:L17"/>
    <mergeCell ref="M17:V17"/>
    <mergeCell ref="B18:F18"/>
    <mergeCell ref="H18:J18"/>
    <mergeCell ref="K18:L18"/>
    <mergeCell ref="M18:V18"/>
    <mergeCell ref="B19:F19"/>
    <mergeCell ref="H19:J19"/>
    <mergeCell ref="K19:L19"/>
    <mergeCell ref="M19:V19"/>
    <mergeCell ref="B20:F20"/>
    <mergeCell ref="H20:J20"/>
    <mergeCell ref="K20:L20"/>
    <mergeCell ref="M20:V20"/>
    <mergeCell ref="B21:G21"/>
    <mergeCell ref="H21:I21"/>
    <mergeCell ref="J21:V21"/>
    <mergeCell ref="B22:G22"/>
    <mergeCell ref="H22:I22"/>
    <mergeCell ref="J22:V22"/>
    <mergeCell ref="B23:G23"/>
    <mergeCell ref="H23:I23"/>
    <mergeCell ref="J23:L23"/>
    <mergeCell ref="M23:V23"/>
    <mergeCell ref="B24:F24"/>
    <mergeCell ref="H24:L24"/>
    <mergeCell ref="M24:V24"/>
    <mergeCell ref="B25:F25"/>
    <mergeCell ref="H25:L25"/>
    <mergeCell ref="M25:V25"/>
  </mergeCells>
  <printOptions/>
  <pageMargins left="0.256666660308838" right="0.396666675806046" top="0.286666661500931" bottom="0.389999985694885" header="0.3" footer="0.3"/>
  <pageSetup fitToHeight="0" fitToWidth="1" horizontalDpi="600" verticalDpi="600" orientation="portrait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B2:X74"/>
  <sheetViews>
    <sheetView showGridLines="0" tabSelected="1" workbookViewId="0" topLeftCell="A1">
      <selection activeCell="AD20" sqref="AD20"/>
    </sheetView>
  </sheetViews>
  <sheetFormatPr defaultColWidth="9.140625" defaultRowHeight="15"/>
  <cols>
    <col min="1" max="1" width="0.9921875" style="0" customWidth="1"/>
    <col min="2" max="2" width="0.5625" style="0" customWidth="1"/>
    <col min="3" max="3" width="3.00390625" style="0" customWidth="1"/>
    <col min="4" max="4" width="0.9921875" style="0" customWidth="1"/>
    <col min="5" max="5" width="12.7109375" style="0" customWidth="1"/>
    <col min="6" max="6" width="2.00390625" style="0" customWidth="1"/>
    <col min="7" max="7" width="0.13671875" style="0" customWidth="1"/>
    <col min="8" max="8" width="0.5625" style="0" customWidth="1"/>
    <col min="9" max="9" width="4.8515625" style="0" customWidth="1"/>
    <col min="10" max="10" width="64.140625" style="0" customWidth="1"/>
    <col min="11" max="11" width="2.57421875" style="0" customWidth="1"/>
    <col min="12" max="12" width="11.28125" style="0" customWidth="1"/>
    <col min="13" max="13" width="8.421875" style="0" customWidth="1"/>
    <col min="14" max="14" width="6.421875" style="0" customWidth="1"/>
    <col min="15" max="15" width="0.9921875" style="0" customWidth="1"/>
    <col min="16" max="16" width="8.7109375" style="0" customWidth="1"/>
    <col min="17" max="17" width="3.7109375" style="0" customWidth="1"/>
    <col min="18" max="18" width="2.28125" style="0" customWidth="1"/>
    <col min="19" max="19" width="0.85546875" style="0" customWidth="1"/>
    <col min="20" max="20" width="5.28125" style="0" customWidth="1"/>
    <col min="21" max="21" width="0.71875" style="0" customWidth="1"/>
    <col min="22" max="22" width="4.8515625" style="0" bestFit="1" customWidth="1"/>
    <col min="23" max="25" width="0.13671875" style="0" customWidth="1"/>
  </cols>
  <sheetData>
    <row r="1" ht="2.25" customHeight="1"/>
    <row r="2" spans="4:10" ht="0.75" customHeight="1">
      <c r="D2" s="39" t="s">
        <v>0</v>
      </c>
      <c r="E2" s="39"/>
      <c r="F2" s="40" t="s">
        <v>1</v>
      </c>
      <c r="G2" s="40"/>
      <c r="H2" s="40"/>
      <c r="I2" s="40"/>
      <c r="J2" s="40"/>
    </row>
    <row r="3" spans="4:23" ht="13.5" customHeight="1">
      <c r="D3" s="39"/>
      <c r="E3" s="39"/>
      <c r="F3" s="40"/>
      <c r="G3" s="40"/>
      <c r="H3" s="40"/>
      <c r="I3" s="40"/>
      <c r="J3" s="40"/>
      <c r="Q3" s="41" t="s">
        <v>26</v>
      </c>
      <c r="R3" s="41"/>
      <c r="S3" s="41"/>
      <c r="T3" s="41"/>
      <c r="U3" s="41"/>
      <c r="V3" s="41"/>
      <c r="W3" s="41"/>
    </row>
    <row r="4" spans="4:10" ht="2.25" customHeight="1">
      <c r="D4" s="39"/>
      <c r="E4" s="39"/>
      <c r="F4" s="40"/>
      <c r="G4" s="40"/>
      <c r="H4" s="40"/>
      <c r="I4" s="40"/>
      <c r="J4" s="40"/>
    </row>
    <row r="5" ht="1.5" customHeight="1"/>
    <row r="6" spans="14:22" ht="1.5" customHeight="1">
      <c r="N6" s="42" t="s">
        <v>3</v>
      </c>
      <c r="O6" s="42"/>
      <c r="P6" s="43" t="s">
        <v>4</v>
      </c>
      <c r="Q6" s="43"/>
      <c r="R6" s="43"/>
      <c r="T6" s="42" t="s">
        <v>5</v>
      </c>
      <c r="V6" s="43" t="s">
        <v>6</v>
      </c>
    </row>
    <row r="7" spans="4:22" ht="11.25" customHeight="1">
      <c r="D7" s="44" t="s">
        <v>7</v>
      </c>
      <c r="E7" s="44"/>
      <c r="F7" s="44"/>
      <c r="G7" s="44"/>
      <c r="H7" s="44"/>
      <c r="I7" s="44"/>
      <c r="N7" s="42"/>
      <c r="O7" s="42"/>
      <c r="P7" s="43"/>
      <c r="Q7" s="43"/>
      <c r="R7" s="43"/>
      <c r="T7" s="42"/>
      <c r="V7" s="43"/>
    </row>
    <row r="8" ht="2.25" customHeight="1"/>
    <row r="9" spans="2:24" ht="15.75" customHeight="1">
      <c r="B9" s="36" t="s">
        <v>27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7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5.75" customHeight="1">
      <c r="B11" s="60" t="s">
        <v>11</v>
      </c>
      <c r="C11" s="60"/>
      <c r="D11" s="60"/>
      <c r="E11" s="60"/>
      <c r="F11" s="60"/>
      <c r="G11" s="60"/>
      <c r="H11" s="60"/>
      <c r="I11" s="60" t="s">
        <v>14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2:24" ht="10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2:24" ht="16.5" customHeight="1">
      <c r="B13" s="62" t="s">
        <v>28</v>
      </c>
      <c r="C13" s="62"/>
      <c r="D13" s="62"/>
      <c r="E13" s="63" t="s">
        <v>29</v>
      </c>
      <c r="F13" s="63"/>
      <c r="G13" s="63"/>
      <c r="H13" s="64" t="s">
        <v>30</v>
      </c>
      <c r="I13" s="64"/>
      <c r="J13" s="64"/>
      <c r="K13" s="64"/>
      <c r="L13" s="6" t="s">
        <v>31</v>
      </c>
      <c r="M13" s="64" t="s">
        <v>32</v>
      </c>
      <c r="N13" s="64"/>
      <c r="O13" s="64" t="s">
        <v>33</v>
      </c>
      <c r="P13" s="64"/>
      <c r="Q13" s="64"/>
      <c r="R13" s="64" t="s">
        <v>34</v>
      </c>
      <c r="S13" s="64"/>
      <c r="T13" s="64"/>
      <c r="U13" s="64"/>
      <c r="V13" s="64"/>
      <c r="W13" s="64"/>
      <c r="X13" s="64"/>
    </row>
    <row r="14" spans="2:24" ht="18" customHeight="1">
      <c r="B14" s="58" t="s">
        <v>35</v>
      </c>
      <c r="C14" s="58"/>
      <c r="D14" s="58"/>
      <c r="E14" s="58"/>
      <c r="F14" s="58"/>
      <c r="G14" s="59" t="s">
        <v>36</v>
      </c>
      <c r="H14" s="59"/>
      <c r="I14" s="59"/>
      <c r="J14" s="59"/>
      <c r="K14" s="59"/>
      <c r="L14" s="59"/>
      <c r="M14" s="59"/>
      <c r="N14" s="59"/>
      <c r="O14" s="55">
        <f>O15+O24+O28+O38+O43+O47+O59</f>
        <v>0</v>
      </c>
      <c r="P14" s="55"/>
      <c r="Q14" s="55"/>
      <c r="R14" s="55"/>
      <c r="S14" s="55"/>
      <c r="T14" s="55"/>
      <c r="U14" s="55"/>
      <c r="V14" s="55"/>
      <c r="W14" s="55"/>
      <c r="X14" s="55"/>
    </row>
    <row r="15" spans="2:24" ht="18" customHeight="1">
      <c r="B15" s="53" t="s">
        <v>37</v>
      </c>
      <c r="C15" s="53"/>
      <c r="D15" s="53"/>
      <c r="E15" s="53"/>
      <c r="F15" s="53"/>
      <c r="G15" s="54" t="s">
        <v>38</v>
      </c>
      <c r="H15" s="54"/>
      <c r="I15" s="54"/>
      <c r="J15" s="54"/>
      <c r="K15" s="54"/>
      <c r="L15" s="54"/>
      <c r="M15" s="54"/>
      <c r="N15" s="54"/>
      <c r="O15" s="55">
        <f>R16+R18+R21</f>
        <v>0</v>
      </c>
      <c r="P15" s="55"/>
      <c r="Q15" s="55"/>
      <c r="R15" s="55"/>
      <c r="S15" s="55"/>
      <c r="T15" s="55"/>
      <c r="U15" s="55"/>
      <c r="V15" s="55"/>
      <c r="W15" s="55"/>
      <c r="X15" s="55"/>
    </row>
    <row r="16" spans="2:24" ht="15" customHeight="1">
      <c r="B16" s="50">
        <v>1</v>
      </c>
      <c r="C16" s="50"/>
      <c r="D16" s="50"/>
      <c r="E16" s="47" t="s">
        <v>39</v>
      </c>
      <c r="F16" s="47"/>
      <c r="G16" s="47"/>
      <c r="H16" s="47" t="s">
        <v>40</v>
      </c>
      <c r="I16" s="47"/>
      <c r="J16" s="47"/>
      <c r="K16" s="47"/>
      <c r="L16" s="7" t="s">
        <v>41</v>
      </c>
      <c r="M16" s="51">
        <v>2.048</v>
      </c>
      <c r="N16" s="51"/>
      <c r="O16" s="52">
        <v>0</v>
      </c>
      <c r="P16" s="52"/>
      <c r="Q16" s="52"/>
      <c r="R16" s="52">
        <f>M16*O16</f>
        <v>0</v>
      </c>
      <c r="S16" s="52"/>
      <c r="T16" s="52"/>
      <c r="U16" s="52"/>
      <c r="V16" s="52"/>
      <c r="W16" s="52"/>
      <c r="X16" s="52"/>
    </row>
    <row r="17" spans="2:24" ht="52.5" customHeight="1">
      <c r="B17" s="45"/>
      <c r="C17" s="45"/>
      <c r="D17" s="45"/>
      <c r="E17" s="49" t="s">
        <v>42</v>
      </c>
      <c r="F17" s="49"/>
      <c r="G17" s="49"/>
      <c r="H17" s="49" t="s">
        <v>43</v>
      </c>
      <c r="I17" s="49"/>
      <c r="J17" s="49"/>
      <c r="K17" s="49"/>
      <c r="L17" s="8"/>
      <c r="M17" s="46"/>
      <c r="N17" s="46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2:24" ht="14.25" customHeight="1">
      <c r="B18" s="50">
        <v>2</v>
      </c>
      <c r="C18" s="50"/>
      <c r="D18" s="50"/>
      <c r="E18" s="47" t="s">
        <v>44</v>
      </c>
      <c r="F18" s="47"/>
      <c r="G18" s="47"/>
      <c r="H18" s="47" t="s">
        <v>45</v>
      </c>
      <c r="I18" s="47"/>
      <c r="J18" s="47"/>
      <c r="K18" s="47"/>
      <c r="L18" s="7" t="s">
        <v>46</v>
      </c>
      <c r="M18" s="51">
        <v>1</v>
      </c>
      <c r="N18" s="51"/>
      <c r="O18" s="52">
        <v>0</v>
      </c>
      <c r="P18" s="52"/>
      <c r="Q18" s="52"/>
      <c r="R18" s="52">
        <f>M18*O18</f>
        <v>0</v>
      </c>
      <c r="S18" s="52"/>
      <c r="T18" s="52"/>
      <c r="U18" s="52"/>
      <c r="V18" s="52"/>
      <c r="W18" s="52"/>
      <c r="X18" s="52"/>
    </row>
    <row r="19" spans="2:24" ht="12.75" customHeight="1">
      <c r="B19" s="50"/>
      <c r="C19" s="50"/>
      <c r="D19" s="50"/>
      <c r="E19" s="56"/>
      <c r="F19" s="56"/>
      <c r="G19" s="56"/>
      <c r="H19" s="47" t="s">
        <v>47</v>
      </c>
      <c r="I19" s="47"/>
      <c r="J19" s="47"/>
      <c r="K19" s="47"/>
      <c r="L19" s="9"/>
      <c r="M19" s="57"/>
      <c r="N19" s="57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2:24" ht="45" customHeight="1">
      <c r="B20" s="45"/>
      <c r="C20" s="45"/>
      <c r="D20" s="45"/>
      <c r="E20" s="49" t="s">
        <v>42</v>
      </c>
      <c r="F20" s="49"/>
      <c r="G20" s="49"/>
      <c r="H20" s="49" t="s">
        <v>48</v>
      </c>
      <c r="I20" s="49"/>
      <c r="J20" s="49"/>
      <c r="K20" s="49"/>
      <c r="L20" s="8"/>
      <c r="M20" s="46"/>
      <c r="N20" s="46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2:24" ht="15" customHeight="1">
      <c r="B21" s="50">
        <v>3</v>
      </c>
      <c r="C21" s="50"/>
      <c r="D21" s="50"/>
      <c r="E21" s="47" t="s">
        <v>49</v>
      </c>
      <c r="F21" s="47"/>
      <c r="G21" s="47"/>
      <c r="H21" s="47" t="s">
        <v>50</v>
      </c>
      <c r="I21" s="47"/>
      <c r="J21" s="47"/>
      <c r="K21" s="47"/>
      <c r="L21" s="7" t="s">
        <v>46</v>
      </c>
      <c r="M21" s="51">
        <v>1</v>
      </c>
      <c r="N21" s="51"/>
      <c r="O21" s="52">
        <v>0</v>
      </c>
      <c r="P21" s="52"/>
      <c r="Q21" s="52"/>
      <c r="R21" s="52">
        <f>M21*O21</f>
        <v>0</v>
      </c>
      <c r="S21" s="52"/>
      <c r="T21" s="52"/>
      <c r="U21" s="52"/>
      <c r="V21" s="52"/>
      <c r="W21" s="52"/>
      <c r="X21" s="52"/>
    </row>
    <row r="22" spans="2:24" ht="12" customHeight="1">
      <c r="B22" s="50"/>
      <c r="C22" s="50"/>
      <c r="D22" s="50"/>
      <c r="E22" s="56"/>
      <c r="F22" s="56"/>
      <c r="G22" s="56"/>
      <c r="H22" s="47" t="s">
        <v>51</v>
      </c>
      <c r="I22" s="47"/>
      <c r="J22" s="47"/>
      <c r="K22" s="47"/>
      <c r="L22" s="9"/>
      <c r="M22" s="57"/>
      <c r="N22" s="57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2:24" ht="48" customHeight="1">
      <c r="B23" s="45"/>
      <c r="C23" s="45"/>
      <c r="D23" s="45"/>
      <c r="E23" s="49" t="s">
        <v>42</v>
      </c>
      <c r="F23" s="49"/>
      <c r="G23" s="49"/>
      <c r="H23" s="49" t="s">
        <v>52</v>
      </c>
      <c r="I23" s="49"/>
      <c r="J23" s="49"/>
      <c r="K23" s="49"/>
      <c r="L23" s="8"/>
      <c r="M23" s="46"/>
      <c r="N23" s="46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2:24" ht="18" customHeight="1">
      <c r="B24" s="53" t="s">
        <v>53</v>
      </c>
      <c r="C24" s="53"/>
      <c r="D24" s="53"/>
      <c r="E24" s="53"/>
      <c r="F24" s="53"/>
      <c r="G24" s="54" t="s">
        <v>54</v>
      </c>
      <c r="H24" s="54"/>
      <c r="I24" s="54"/>
      <c r="J24" s="54"/>
      <c r="K24" s="54"/>
      <c r="L24" s="54"/>
      <c r="M24" s="54"/>
      <c r="N24" s="54"/>
      <c r="O24" s="55">
        <f>R25</f>
        <v>0</v>
      </c>
      <c r="P24" s="55"/>
      <c r="Q24" s="55"/>
      <c r="R24" s="55"/>
      <c r="S24" s="55"/>
      <c r="T24" s="55"/>
      <c r="U24" s="55"/>
      <c r="V24" s="55"/>
      <c r="W24" s="55"/>
      <c r="X24" s="55"/>
    </row>
    <row r="25" spans="2:24" ht="15" customHeight="1">
      <c r="B25" s="50">
        <v>4</v>
      </c>
      <c r="C25" s="50"/>
      <c r="D25" s="50"/>
      <c r="E25" s="47" t="s">
        <v>55</v>
      </c>
      <c r="F25" s="47"/>
      <c r="G25" s="47"/>
      <c r="H25" s="47" t="s">
        <v>56</v>
      </c>
      <c r="I25" s="47"/>
      <c r="J25" s="47"/>
      <c r="K25" s="47"/>
      <c r="L25" s="7" t="s">
        <v>57</v>
      </c>
      <c r="M25" s="51">
        <v>0.851</v>
      </c>
      <c r="N25" s="51"/>
      <c r="O25" s="52">
        <v>0</v>
      </c>
      <c r="P25" s="52"/>
      <c r="Q25" s="52"/>
      <c r="R25" s="52">
        <f>M25*O25</f>
        <v>0</v>
      </c>
      <c r="S25" s="52"/>
      <c r="T25" s="52"/>
      <c r="U25" s="52"/>
      <c r="V25" s="52"/>
      <c r="W25" s="52"/>
      <c r="X25" s="52"/>
    </row>
    <row r="26" spans="2:24" ht="12.75" customHeight="1">
      <c r="B26" s="45"/>
      <c r="C26" s="45"/>
      <c r="D26" s="45"/>
      <c r="E26" s="46"/>
      <c r="F26" s="46"/>
      <c r="G26" s="46"/>
      <c r="H26" s="47" t="s">
        <v>58</v>
      </c>
      <c r="I26" s="47"/>
      <c r="J26" s="47"/>
      <c r="K26" s="47"/>
      <c r="L26" s="8"/>
      <c r="M26" s="46"/>
      <c r="N26" s="46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315" customHeight="1">
      <c r="B27" s="45"/>
      <c r="C27" s="45"/>
      <c r="D27" s="45"/>
      <c r="E27" s="49" t="s">
        <v>42</v>
      </c>
      <c r="F27" s="49"/>
      <c r="G27" s="49"/>
      <c r="H27" s="49" t="s">
        <v>59</v>
      </c>
      <c r="I27" s="49"/>
      <c r="J27" s="49"/>
      <c r="K27" s="49"/>
      <c r="L27" s="8"/>
      <c r="M27" s="46"/>
      <c r="N27" s="46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4" ht="18" customHeight="1">
      <c r="B28" s="53" t="s">
        <v>60</v>
      </c>
      <c r="C28" s="53"/>
      <c r="D28" s="53"/>
      <c r="E28" s="53"/>
      <c r="F28" s="53"/>
      <c r="G28" s="54" t="s">
        <v>61</v>
      </c>
      <c r="H28" s="54"/>
      <c r="I28" s="54"/>
      <c r="J28" s="54"/>
      <c r="K28" s="54"/>
      <c r="L28" s="54"/>
      <c r="M28" s="54"/>
      <c r="N28" s="54"/>
      <c r="O28" s="55">
        <f>R29+R32+R35</f>
        <v>0</v>
      </c>
      <c r="P28" s="55"/>
      <c r="Q28" s="55"/>
      <c r="R28" s="55"/>
      <c r="S28" s="55"/>
      <c r="T28" s="55"/>
      <c r="U28" s="55"/>
      <c r="V28" s="55"/>
      <c r="W28" s="55"/>
      <c r="X28" s="55"/>
    </row>
    <row r="29" spans="2:24" ht="15" customHeight="1">
      <c r="B29" s="50">
        <v>6</v>
      </c>
      <c r="C29" s="50"/>
      <c r="D29" s="50"/>
      <c r="E29" s="47" t="s">
        <v>62</v>
      </c>
      <c r="F29" s="47"/>
      <c r="G29" s="47"/>
      <c r="H29" s="47" t="s">
        <v>63</v>
      </c>
      <c r="I29" s="47"/>
      <c r="J29" s="47"/>
      <c r="K29" s="47"/>
      <c r="L29" s="7" t="s">
        <v>57</v>
      </c>
      <c r="M29" s="51">
        <v>1.215</v>
      </c>
      <c r="N29" s="51"/>
      <c r="O29" s="52">
        <v>0</v>
      </c>
      <c r="P29" s="52"/>
      <c r="Q29" s="52"/>
      <c r="R29" s="52">
        <f>M29*O29</f>
        <v>0</v>
      </c>
      <c r="S29" s="52"/>
      <c r="T29" s="52"/>
      <c r="U29" s="52"/>
      <c r="V29" s="52"/>
      <c r="W29" s="52"/>
      <c r="X29" s="52"/>
    </row>
    <row r="30" spans="2:24" ht="12.75" customHeight="1">
      <c r="B30" s="45"/>
      <c r="C30" s="45"/>
      <c r="D30" s="45"/>
      <c r="E30" s="46"/>
      <c r="F30" s="46"/>
      <c r="G30" s="46"/>
      <c r="H30" s="47" t="s">
        <v>64</v>
      </c>
      <c r="I30" s="47"/>
      <c r="J30" s="47"/>
      <c r="K30" s="47"/>
      <c r="L30" s="8"/>
      <c r="M30" s="46"/>
      <c r="N30" s="46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315" customHeight="1">
      <c r="B31" s="45"/>
      <c r="C31" s="45"/>
      <c r="D31" s="45"/>
      <c r="E31" s="49" t="s">
        <v>42</v>
      </c>
      <c r="F31" s="49"/>
      <c r="G31" s="49"/>
      <c r="H31" s="49" t="s">
        <v>65</v>
      </c>
      <c r="I31" s="49"/>
      <c r="J31" s="49"/>
      <c r="K31" s="49"/>
      <c r="L31" s="8"/>
      <c r="M31" s="46"/>
      <c r="N31" s="46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ht="14.25" customHeight="1">
      <c r="B32" s="50">
        <v>7</v>
      </c>
      <c r="C32" s="50"/>
      <c r="D32" s="50"/>
      <c r="E32" s="47" t="s">
        <v>66</v>
      </c>
      <c r="F32" s="47"/>
      <c r="G32" s="47"/>
      <c r="H32" s="47" t="s">
        <v>67</v>
      </c>
      <c r="I32" s="47"/>
      <c r="J32" s="47"/>
      <c r="K32" s="47"/>
      <c r="L32" s="7" t="s">
        <v>41</v>
      </c>
      <c r="M32" s="51">
        <v>0.097</v>
      </c>
      <c r="N32" s="51"/>
      <c r="O32" s="52">
        <v>0</v>
      </c>
      <c r="P32" s="52"/>
      <c r="Q32" s="52"/>
      <c r="R32" s="52">
        <f>M32*O32</f>
        <v>0</v>
      </c>
      <c r="S32" s="52"/>
      <c r="T32" s="52"/>
      <c r="U32" s="52"/>
      <c r="V32" s="52"/>
      <c r="W32" s="52"/>
      <c r="X32" s="52"/>
    </row>
    <row r="33" spans="2:24" ht="12.75" customHeight="1">
      <c r="B33" s="45"/>
      <c r="C33" s="45"/>
      <c r="D33" s="45"/>
      <c r="E33" s="46"/>
      <c r="F33" s="46"/>
      <c r="G33" s="46"/>
      <c r="H33" s="47" t="s">
        <v>68</v>
      </c>
      <c r="I33" s="47"/>
      <c r="J33" s="47"/>
      <c r="K33" s="47"/>
      <c r="L33" s="8"/>
      <c r="M33" s="46"/>
      <c r="N33" s="46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ht="264.75" customHeight="1">
      <c r="B34" s="45"/>
      <c r="C34" s="45"/>
      <c r="D34" s="45"/>
      <c r="E34" s="49" t="s">
        <v>42</v>
      </c>
      <c r="F34" s="49"/>
      <c r="G34" s="49"/>
      <c r="H34" s="49" t="s">
        <v>69</v>
      </c>
      <c r="I34" s="49"/>
      <c r="J34" s="49"/>
      <c r="K34" s="49"/>
      <c r="L34" s="8"/>
      <c r="M34" s="46"/>
      <c r="N34" s="46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4.25" customHeight="1">
      <c r="B35" s="50">
        <v>8</v>
      </c>
      <c r="C35" s="50"/>
      <c r="D35" s="50"/>
      <c r="E35" s="47" t="s">
        <v>70</v>
      </c>
      <c r="F35" s="47"/>
      <c r="G35" s="47"/>
      <c r="H35" s="47" t="s">
        <v>71</v>
      </c>
      <c r="I35" s="47"/>
      <c r="J35" s="47"/>
      <c r="K35" s="47"/>
      <c r="L35" s="7" t="s">
        <v>41</v>
      </c>
      <c r="M35" s="51">
        <v>0.08</v>
      </c>
      <c r="N35" s="51"/>
      <c r="O35" s="52">
        <v>0</v>
      </c>
      <c r="P35" s="52"/>
      <c r="Q35" s="52"/>
      <c r="R35" s="52">
        <f>M35*O35</f>
        <v>0</v>
      </c>
      <c r="S35" s="52"/>
      <c r="T35" s="52"/>
      <c r="U35" s="52"/>
      <c r="V35" s="52"/>
      <c r="W35" s="52"/>
      <c r="X35" s="52"/>
    </row>
    <row r="36" spans="2:24" ht="12.75" customHeight="1">
      <c r="B36" s="45"/>
      <c r="C36" s="45"/>
      <c r="D36" s="45"/>
      <c r="E36" s="46"/>
      <c r="F36" s="46"/>
      <c r="G36" s="46"/>
      <c r="H36" s="47" t="s">
        <v>72</v>
      </c>
      <c r="I36" s="47"/>
      <c r="J36" s="47"/>
      <c r="K36" s="47"/>
      <c r="L36" s="8"/>
      <c r="M36" s="46"/>
      <c r="N36" s="46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2:24" ht="272.25" customHeight="1">
      <c r="B37" s="45"/>
      <c r="C37" s="45"/>
      <c r="D37" s="45"/>
      <c r="E37" s="49" t="s">
        <v>42</v>
      </c>
      <c r="F37" s="49"/>
      <c r="G37" s="49"/>
      <c r="H37" s="49" t="s">
        <v>73</v>
      </c>
      <c r="I37" s="49"/>
      <c r="J37" s="49"/>
      <c r="K37" s="49"/>
      <c r="L37" s="8"/>
      <c r="M37" s="46"/>
      <c r="N37" s="46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2:24" ht="18" customHeight="1">
      <c r="B38" s="53" t="s">
        <v>74</v>
      </c>
      <c r="C38" s="53"/>
      <c r="D38" s="53"/>
      <c r="E38" s="53"/>
      <c r="F38" s="53"/>
      <c r="G38" s="54" t="s">
        <v>75</v>
      </c>
      <c r="H38" s="54"/>
      <c r="I38" s="54"/>
      <c r="J38" s="54"/>
      <c r="K38" s="54"/>
      <c r="L38" s="54"/>
      <c r="M38" s="54"/>
      <c r="N38" s="54"/>
      <c r="O38" s="55">
        <f>R39</f>
        <v>0</v>
      </c>
      <c r="P38" s="55"/>
      <c r="Q38" s="55"/>
      <c r="R38" s="55"/>
      <c r="S38" s="55"/>
      <c r="T38" s="55"/>
      <c r="U38" s="55"/>
      <c r="V38" s="55"/>
      <c r="W38" s="55"/>
      <c r="X38" s="55"/>
    </row>
    <row r="39" spans="2:24" ht="14.25" customHeight="1">
      <c r="B39" s="50">
        <v>9</v>
      </c>
      <c r="C39" s="50"/>
      <c r="D39" s="50"/>
      <c r="E39" s="47" t="s">
        <v>76</v>
      </c>
      <c r="F39" s="47"/>
      <c r="G39" s="47"/>
      <c r="H39" s="47" t="s">
        <v>77</v>
      </c>
      <c r="I39" s="47"/>
      <c r="J39" s="47"/>
      <c r="K39" s="47"/>
      <c r="L39" s="7" t="s">
        <v>41</v>
      </c>
      <c r="M39" s="51">
        <v>2.131</v>
      </c>
      <c r="N39" s="51"/>
      <c r="O39" s="52">
        <v>0</v>
      </c>
      <c r="P39" s="52"/>
      <c r="Q39" s="52"/>
      <c r="R39" s="52">
        <f>M39*O39</f>
        <v>0</v>
      </c>
      <c r="S39" s="52"/>
      <c r="T39" s="52"/>
      <c r="U39" s="52"/>
      <c r="V39" s="52"/>
      <c r="W39" s="52"/>
      <c r="X39" s="52"/>
    </row>
    <row r="40" spans="2:24" ht="12.75" customHeight="1">
      <c r="B40" s="50"/>
      <c r="C40" s="50"/>
      <c r="D40" s="50"/>
      <c r="E40" s="56"/>
      <c r="F40" s="56"/>
      <c r="G40" s="56"/>
      <c r="H40" s="47" t="s">
        <v>78</v>
      </c>
      <c r="I40" s="47"/>
      <c r="J40" s="47"/>
      <c r="K40" s="47"/>
      <c r="L40" s="9"/>
      <c r="M40" s="57"/>
      <c r="N40" s="57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>
      <c r="B41" s="45"/>
      <c r="C41" s="45"/>
      <c r="D41" s="45"/>
      <c r="E41" s="46"/>
      <c r="F41" s="46"/>
      <c r="G41" s="46"/>
      <c r="H41" s="47" t="s">
        <v>79</v>
      </c>
      <c r="I41" s="47"/>
      <c r="J41" s="47"/>
      <c r="K41" s="47"/>
      <c r="L41" s="8"/>
      <c r="M41" s="46"/>
      <c r="N41" s="46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2:24" ht="279" customHeight="1">
      <c r="B42" s="45"/>
      <c r="C42" s="45"/>
      <c r="D42" s="45"/>
      <c r="E42" s="49" t="s">
        <v>42</v>
      </c>
      <c r="F42" s="49"/>
      <c r="G42" s="49"/>
      <c r="H42" s="49" t="s">
        <v>80</v>
      </c>
      <c r="I42" s="49"/>
      <c r="J42" s="49"/>
      <c r="K42" s="49"/>
      <c r="L42" s="8"/>
      <c r="M42" s="46"/>
      <c r="N42" s="46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2:24" ht="18" customHeight="1">
      <c r="B43" s="53" t="s">
        <v>81</v>
      </c>
      <c r="C43" s="53"/>
      <c r="D43" s="53"/>
      <c r="E43" s="53"/>
      <c r="F43" s="53"/>
      <c r="G43" s="54" t="s">
        <v>82</v>
      </c>
      <c r="H43" s="54"/>
      <c r="I43" s="54"/>
      <c r="J43" s="54"/>
      <c r="K43" s="54"/>
      <c r="L43" s="54"/>
      <c r="M43" s="54"/>
      <c r="N43" s="54"/>
      <c r="O43" s="55">
        <f>R44</f>
        <v>0</v>
      </c>
      <c r="P43" s="55"/>
      <c r="Q43" s="55"/>
      <c r="R43" s="55"/>
      <c r="S43" s="55"/>
      <c r="T43" s="55"/>
      <c r="U43" s="55"/>
      <c r="V43" s="55"/>
      <c r="W43" s="55"/>
      <c r="X43" s="55"/>
    </row>
    <row r="44" spans="2:24" ht="15" customHeight="1">
      <c r="B44" s="50">
        <v>10</v>
      </c>
      <c r="C44" s="50"/>
      <c r="D44" s="50"/>
      <c r="E44" s="47" t="s">
        <v>83</v>
      </c>
      <c r="F44" s="47"/>
      <c r="G44" s="47"/>
      <c r="H44" s="47" t="s">
        <v>84</v>
      </c>
      <c r="I44" s="47"/>
      <c r="J44" s="47"/>
      <c r="K44" s="47"/>
      <c r="L44" s="7" t="s">
        <v>85</v>
      </c>
      <c r="M44" s="51">
        <v>3</v>
      </c>
      <c r="N44" s="51"/>
      <c r="O44" s="52">
        <v>0</v>
      </c>
      <c r="P44" s="52"/>
      <c r="Q44" s="52"/>
      <c r="R44" s="52">
        <f>M44*O44</f>
        <v>0</v>
      </c>
      <c r="S44" s="52"/>
      <c r="T44" s="52"/>
      <c r="U44" s="52"/>
      <c r="V44" s="52"/>
      <c r="W44" s="52"/>
      <c r="X44" s="52"/>
    </row>
    <row r="45" spans="2:24" ht="19.5" customHeight="1">
      <c r="B45" s="50"/>
      <c r="C45" s="50"/>
      <c r="D45" s="50"/>
      <c r="E45" s="56"/>
      <c r="F45" s="56"/>
      <c r="G45" s="56"/>
      <c r="H45" s="47" t="s">
        <v>86</v>
      </c>
      <c r="I45" s="47"/>
      <c r="J45" s="47"/>
      <c r="K45" s="47"/>
      <c r="L45" s="9"/>
      <c r="M45" s="57"/>
      <c r="N45" s="57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ht="98.25" customHeight="1">
      <c r="B46" s="45"/>
      <c r="C46" s="45"/>
      <c r="D46" s="45"/>
      <c r="E46" s="49" t="s">
        <v>42</v>
      </c>
      <c r="F46" s="49"/>
      <c r="G46" s="49"/>
      <c r="H46" s="49" t="s">
        <v>87</v>
      </c>
      <c r="I46" s="49"/>
      <c r="J46" s="49"/>
      <c r="K46" s="49"/>
      <c r="L46" s="8"/>
      <c r="M46" s="46"/>
      <c r="N46" s="46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2:24" ht="18" customHeight="1">
      <c r="B47" s="53" t="s">
        <v>88</v>
      </c>
      <c r="C47" s="53"/>
      <c r="D47" s="53"/>
      <c r="E47" s="53"/>
      <c r="F47" s="53"/>
      <c r="G47" s="54" t="s">
        <v>89</v>
      </c>
      <c r="H47" s="54"/>
      <c r="I47" s="54"/>
      <c r="J47" s="54"/>
      <c r="K47" s="54"/>
      <c r="L47" s="54"/>
      <c r="M47" s="54"/>
      <c r="N47" s="54"/>
      <c r="O47" s="55">
        <f>R48+R51+R56</f>
        <v>0</v>
      </c>
      <c r="P47" s="55"/>
      <c r="Q47" s="55"/>
      <c r="R47" s="55"/>
      <c r="S47" s="55"/>
      <c r="T47" s="55"/>
      <c r="U47" s="55"/>
      <c r="V47" s="55"/>
      <c r="W47" s="55"/>
      <c r="X47" s="55"/>
    </row>
    <row r="48" spans="2:24" ht="15" customHeight="1">
      <c r="B48" s="50">
        <v>11</v>
      </c>
      <c r="C48" s="50"/>
      <c r="D48" s="50"/>
      <c r="E48" s="47" t="s">
        <v>90</v>
      </c>
      <c r="F48" s="47"/>
      <c r="G48" s="47"/>
      <c r="H48" s="47" t="s">
        <v>91</v>
      </c>
      <c r="I48" s="47"/>
      <c r="J48" s="47"/>
      <c r="K48" s="47"/>
      <c r="L48" s="7" t="s">
        <v>92</v>
      </c>
      <c r="M48" s="51">
        <v>12</v>
      </c>
      <c r="N48" s="51"/>
      <c r="O48" s="52">
        <v>0</v>
      </c>
      <c r="P48" s="52"/>
      <c r="Q48" s="52"/>
      <c r="R48" s="52">
        <f>M48*O48</f>
        <v>0</v>
      </c>
      <c r="S48" s="52"/>
      <c r="T48" s="52"/>
      <c r="U48" s="52"/>
      <c r="V48" s="52"/>
      <c r="W48" s="52"/>
      <c r="X48" s="52"/>
    </row>
    <row r="49" spans="2:24" ht="12" customHeight="1">
      <c r="B49" s="45"/>
      <c r="C49" s="45"/>
      <c r="D49" s="45"/>
      <c r="E49" s="46"/>
      <c r="F49" s="46"/>
      <c r="G49" s="46"/>
      <c r="H49" s="47" t="s">
        <v>93</v>
      </c>
      <c r="I49" s="47"/>
      <c r="J49" s="47"/>
      <c r="K49" s="47"/>
      <c r="L49" s="8"/>
      <c r="M49" s="46"/>
      <c r="N49" s="46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2:24" ht="99" customHeight="1">
      <c r="B50" s="45"/>
      <c r="C50" s="45"/>
      <c r="D50" s="45"/>
      <c r="E50" s="49" t="s">
        <v>42</v>
      </c>
      <c r="F50" s="49"/>
      <c r="G50" s="49"/>
      <c r="H50" s="49" t="s">
        <v>94</v>
      </c>
      <c r="I50" s="49"/>
      <c r="J50" s="49"/>
      <c r="K50" s="49"/>
      <c r="L50" s="8"/>
      <c r="M50" s="46"/>
      <c r="N50" s="46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2:24" ht="14.25" customHeight="1">
      <c r="B51" s="50">
        <v>12</v>
      </c>
      <c r="C51" s="50"/>
      <c r="D51" s="50"/>
      <c r="E51" s="47" t="s">
        <v>95</v>
      </c>
      <c r="F51" s="47"/>
      <c r="G51" s="47"/>
      <c r="H51" s="47" t="s">
        <v>96</v>
      </c>
      <c r="I51" s="47"/>
      <c r="J51" s="47"/>
      <c r="K51" s="47"/>
      <c r="L51" s="7" t="s">
        <v>57</v>
      </c>
      <c r="M51" s="51">
        <v>3</v>
      </c>
      <c r="N51" s="51"/>
      <c r="O51" s="52">
        <v>0</v>
      </c>
      <c r="P51" s="52"/>
      <c r="Q51" s="52"/>
      <c r="R51" s="52">
        <f>M51*O51</f>
        <v>0</v>
      </c>
      <c r="S51" s="52"/>
      <c r="T51" s="52"/>
      <c r="U51" s="52"/>
      <c r="V51" s="52"/>
      <c r="W51" s="52"/>
      <c r="X51" s="52"/>
    </row>
    <row r="52" spans="2:24" ht="12.75" customHeight="1">
      <c r="B52" s="45"/>
      <c r="C52" s="45"/>
      <c r="D52" s="45"/>
      <c r="E52" s="46"/>
      <c r="F52" s="46"/>
      <c r="G52" s="46"/>
      <c r="H52" s="47" t="s">
        <v>97</v>
      </c>
      <c r="I52" s="47"/>
      <c r="J52" s="47"/>
      <c r="K52" s="47"/>
      <c r="L52" s="8"/>
      <c r="M52" s="46"/>
      <c r="N52" s="46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2:24" ht="12.75" customHeight="1">
      <c r="B53" s="45"/>
      <c r="C53" s="45"/>
      <c r="D53" s="45"/>
      <c r="E53" s="46"/>
      <c r="F53" s="46"/>
      <c r="G53" s="46"/>
      <c r="H53" s="47" t="s">
        <v>98</v>
      </c>
      <c r="I53" s="47"/>
      <c r="J53" s="47"/>
      <c r="K53" s="47"/>
      <c r="L53" s="8"/>
      <c r="M53" s="46"/>
      <c r="N53" s="46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2:24" ht="12" customHeight="1">
      <c r="B54" s="45"/>
      <c r="C54" s="45"/>
      <c r="D54" s="45"/>
      <c r="E54" s="46"/>
      <c r="F54" s="46"/>
      <c r="G54" s="46"/>
      <c r="H54" s="47" t="s">
        <v>99</v>
      </c>
      <c r="I54" s="47"/>
      <c r="J54" s="47"/>
      <c r="K54" s="47"/>
      <c r="L54" s="8"/>
      <c r="M54" s="46"/>
      <c r="N54" s="46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2:24" ht="76.5" customHeight="1">
      <c r="B55" s="45"/>
      <c r="C55" s="45"/>
      <c r="D55" s="45"/>
      <c r="E55" s="49" t="s">
        <v>42</v>
      </c>
      <c r="F55" s="49"/>
      <c r="G55" s="49"/>
      <c r="H55" s="49" t="s">
        <v>100</v>
      </c>
      <c r="I55" s="49"/>
      <c r="J55" s="49"/>
      <c r="K55" s="49"/>
      <c r="L55" s="8"/>
      <c r="M55" s="46"/>
      <c r="N55" s="46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2:24" ht="14.25" customHeight="1">
      <c r="B56" s="50">
        <v>13</v>
      </c>
      <c r="C56" s="50"/>
      <c r="D56" s="50"/>
      <c r="E56" s="47" t="s">
        <v>101</v>
      </c>
      <c r="F56" s="47"/>
      <c r="G56" s="47"/>
      <c r="H56" s="47" t="s">
        <v>102</v>
      </c>
      <c r="I56" s="47"/>
      <c r="J56" s="47"/>
      <c r="K56" s="47"/>
      <c r="L56" s="7" t="s">
        <v>57</v>
      </c>
      <c r="M56" s="51">
        <v>2.5</v>
      </c>
      <c r="N56" s="51"/>
      <c r="O56" s="52">
        <v>0</v>
      </c>
      <c r="P56" s="52"/>
      <c r="Q56" s="52"/>
      <c r="R56" s="52">
        <f>M56*O56</f>
        <v>0</v>
      </c>
      <c r="S56" s="52"/>
      <c r="T56" s="52"/>
      <c r="U56" s="52"/>
      <c r="V56" s="52"/>
      <c r="W56" s="52"/>
      <c r="X56" s="52"/>
    </row>
    <row r="57" spans="2:24" ht="12.75" customHeight="1">
      <c r="B57" s="45"/>
      <c r="C57" s="45"/>
      <c r="D57" s="45"/>
      <c r="E57" s="46"/>
      <c r="F57" s="46"/>
      <c r="G57" s="46"/>
      <c r="H57" s="47" t="s">
        <v>97</v>
      </c>
      <c r="I57" s="47"/>
      <c r="J57" s="47"/>
      <c r="K57" s="47"/>
      <c r="L57" s="8"/>
      <c r="M57" s="46"/>
      <c r="N57" s="46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2:24" ht="73.5" customHeight="1">
      <c r="B58" s="45"/>
      <c r="C58" s="45"/>
      <c r="D58" s="45"/>
      <c r="E58" s="49" t="s">
        <v>42</v>
      </c>
      <c r="F58" s="49"/>
      <c r="G58" s="49"/>
      <c r="H58" s="49" t="s">
        <v>100</v>
      </c>
      <c r="I58" s="49"/>
      <c r="J58" s="49"/>
      <c r="K58" s="49"/>
      <c r="L58" s="8"/>
      <c r="M58" s="46"/>
      <c r="N58" s="46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2:24" ht="18" customHeight="1">
      <c r="B59" s="53" t="s">
        <v>103</v>
      </c>
      <c r="C59" s="53"/>
      <c r="D59" s="53"/>
      <c r="E59" s="53"/>
      <c r="F59" s="53"/>
      <c r="G59" s="54" t="s">
        <v>104</v>
      </c>
      <c r="H59" s="54"/>
      <c r="I59" s="54"/>
      <c r="J59" s="54"/>
      <c r="K59" s="54"/>
      <c r="L59" s="54"/>
      <c r="M59" s="54"/>
      <c r="N59" s="54"/>
      <c r="O59" s="55">
        <f>R60+R65+R68+R71</f>
        <v>0</v>
      </c>
      <c r="P59" s="55"/>
      <c r="Q59" s="55"/>
      <c r="R59" s="55"/>
      <c r="S59" s="55"/>
      <c r="T59" s="55"/>
      <c r="U59" s="55"/>
      <c r="V59" s="55"/>
      <c r="W59" s="55"/>
      <c r="X59" s="55"/>
    </row>
    <row r="60" spans="2:24" ht="14.25" customHeight="1">
      <c r="B60" s="50">
        <v>14</v>
      </c>
      <c r="C60" s="50"/>
      <c r="D60" s="50"/>
      <c r="E60" s="47" t="s">
        <v>105</v>
      </c>
      <c r="F60" s="47"/>
      <c r="G60" s="47"/>
      <c r="H60" s="47" t="s">
        <v>106</v>
      </c>
      <c r="I60" s="47"/>
      <c r="J60" s="47"/>
      <c r="K60" s="47"/>
      <c r="L60" s="7" t="s">
        <v>107</v>
      </c>
      <c r="M60" s="51">
        <v>66.2</v>
      </c>
      <c r="N60" s="51"/>
      <c r="O60" s="52">
        <v>0</v>
      </c>
      <c r="P60" s="52"/>
      <c r="Q60" s="52"/>
      <c r="R60" s="52">
        <f>M60*O60</f>
        <v>0</v>
      </c>
      <c r="S60" s="52"/>
      <c r="T60" s="52"/>
      <c r="U60" s="52"/>
      <c r="V60" s="52"/>
      <c r="W60" s="52"/>
      <c r="X60" s="52"/>
    </row>
    <row r="61" spans="2:24" ht="12.75" customHeight="1">
      <c r="B61" s="45"/>
      <c r="C61" s="45"/>
      <c r="D61" s="45"/>
      <c r="E61" s="46"/>
      <c r="F61" s="46"/>
      <c r="G61" s="46"/>
      <c r="H61" s="47" t="s">
        <v>108</v>
      </c>
      <c r="I61" s="47"/>
      <c r="J61" s="47"/>
      <c r="K61" s="47"/>
      <c r="L61" s="8"/>
      <c r="M61" s="46"/>
      <c r="N61" s="46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2:24" ht="12.75" customHeight="1">
      <c r="B62" s="45"/>
      <c r="C62" s="45"/>
      <c r="D62" s="45"/>
      <c r="E62" s="46"/>
      <c r="F62" s="46"/>
      <c r="G62" s="46"/>
      <c r="H62" s="47" t="s">
        <v>109</v>
      </c>
      <c r="I62" s="47"/>
      <c r="J62" s="47"/>
      <c r="K62" s="47"/>
      <c r="L62" s="8"/>
      <c r="M62" s="46"/>
      <c r="N62" s="46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ht="12" customHeight="1">
      <c r="B63" s="45"/>
      <c r="C63" s="45"/>
      <c r="D63" s="45"/>
      <c r="E63" s="46"/>
      <c r="F63" s="46"/>
      <c r="G63" s="46"/>
      <c r="H63" s="47" t="s">
        <v>110</v>
      </c>
      <c r="I63" s="47"/>
      <c r="J63" s="47"/>
      <c r="K63" s="47"/>
      <c r="L63" s="8"/>
      <c r="M63" s="46"/>
      <c r="N63" s="46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2:24" ht="72" customHeight="1">
      <c r="B64" s="45"/>
      <c r="C64" s="45"/>
      <c r="D64" s="45"/>
      <c r="E64" s="49" t="s">
        <v>42</v>
      </c>
      <c r="F64" s="49"/>
      <c r="G64" s="49"/>
      <c r="H64" s="49" t="s">
        <v>123</v>
      </c>
      <c r="I64" s="49"/>
      <c r="J64" s="49"/>
      <c r="K64" s="49"/>
      <c r="L64" s="8"/>
      <c r="M64" s="46"/>
      <c r="N64" s="46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2:24" ht="15" customHeight="1">
      <c r="B65" s="50">
        <v>15</v>
      </c>
      <c r="C65" s="50"/>
      <c r="D65" s="50"/>
      <c r="E65" s="47" t="s">
        <v>111</v>
      </c>
      <c r="F65" s="47"/>
      <c r="G65" s="47"/>
      <c r="H65" s="47" t="s">
        <v>112</v>
      </c>
      <c r="I65" s="47"/>
      <c r="J65" s="47"/>
      <c r="K65" s="47"/>
      <c r="L65" s="7" t="s">
        <v>107</v>
      </c>
      <c r="M65" s="51">
        <v>62.2</v>
      </c>
      <c r="N65" s="51"/>
      <c r="O65" s="52">
        <v>0</v>
      </c>
      <c r="P65" s="52"/>
      <c r="Q65" s="52"/>
      <c r="R65" s="52">
        <f>M65*O65</f>
        <v>0</v>
      </c>
      <c r="S65" s="52"/>
      <c r="T65" s="52"/>
      <c r="U65" s="52"/>
      <c r="V65" s="52"/>
      <c r="W65" s="52"/>
      <c r="X65" s="52"/>
    </row>
    <row r="66" spans="2:24" ht="12" customHeight="1">
      <c r="B66" s="45"/>
      <c r="C66" s="45"/>
      <c r="D66" s="45"/>
      <c r="E66" s="46"/>
      <c r="F66" s="46"/>
      <c r="G66" s="46"/>
      <c r="H66" s="47" t="s">
        <v>109</v>
      </c>
      <c r="I66" s="47"/>
      <c r="J66" s="47"/>
      <c r="K66" s="47"/>
      <c r="L66" s="8"/>
      <c r="M66" s="46"/>
      <c r="N66" s="46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2:24" ht="66.75" customHeight="1">
      <c r="B67" s="45"/>
      <c r="C67" s="45"/>
      <c r="D67" s="45"/>
      <c r="E67" s="49" t="s">
        <v>42</v>
      </c>
      <c r="F67" s="49"/>
      <c r="G67" s="49"/>
      <c r="H67" s="49" t="s">
        <v>113</v>
      </c>
      <c r="I67" s="49"/>
      <c r="J67" s="49"/>
      <c r="K67" s="49"/>
      <c r="L67" s="8"/>
      <c r="M67" s="46"/>
      <c r="N67" s="46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2:24" ht="14.25" customHeight="1">
      <c r="B68" s="50">
        <v>16</v>
      </c>
      <c r="C68" s="50"/>
      <c r="D68" s="50"/>
      <c r="E68" s="47" t="s">
        <v>114</v>
      </c>
      <c r="F68" s="47"/>
      <c r="G68" s="47"/>
      <c r="H68" s="47" t="s">
        <v>115</v>
      </c>
      <c r="I68" s="47"/>
      <c r="J68" s="47"/>
      <c r="K68" s="47"/>
      <c r="L68" s="7" t="s">
        <v>85</v>
      </c>
      <c r="M68" s="51">
        <v>44.2</v>
      </c>
      <c r="N68" s="51"/>
      <c r="O68" s="52">
        <v>0</v>
      </c>
      <c r="P68" s="52"/>
      <c r="Q68" s="52"/>
      <c r="R68" s="52">
        <f>M68*O68</f>
        <v>0</v>
      </c>
      <c r="S68" s="52"/>
      <c r="T68" s="52"/>
      <c r="U68" s="52"/>
      <c r="V68" s="52"/>
      <c r="W68" s="52"/>
      <c r="X68" s="52"/>
    </row>
    <row r="69" spans="2:24" ht="12.75" customHeight="1">
      <c r="B69" s="45"/>
      <c r="C69" s="45"/>
      <c r="D69" s="45"/>
      <c r="E69" s="46"/>
      <c r="F69" s="46"/>
      <c r="G69" s="46"/>
      <c r="H69" s="47" t="s">
        <v>116</v>
      </c>
      <c r="I69" s="47"/>
      <c r="J69" s="47"/>
      <c r="K69" s="47"/>
      <c r="L69" s="8"/>
      <c r="M69" s="46"/>
      <c r="N69" s="46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2:24" ht="51" customHeight="1">
      <c r="B70" s="45"/>
      <c r="C70" s="45"/>
      <c r="D70" s="45"/>
      <c r="E70" s="49" t="s">
        <v>42</v>
      </c>
      <c r="F70" s="49"/>
      <c r="G70" s="49"/>
      <c r="H70" s="49" t="s">
        <v>117</v>
      </c>
      <c r="I70" s="49"/>
      <c r="J70" s="49"/>
      <c r="K70" s="49"/>
      <c r="L70" s="8"/>
      <c r="M70" s="46"/>
      <c r="N70" s="46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2:24" ht="14.25" customHeight="1">
      <c r="B71" s="50">
        <v>17</v>
      </c>
      <c r="C71" s="50"/>
      <c r="D71" s="50"/>
      <c r="E71" s="47" t="s">
        <v>118</v>
      </c>
      <c r="F71" s="47"/>
      <c r="G71" s="47"/>
      <c r="H71" s="47" t="s">
        <v>119</v>
      </c>
      <c r="I71" s="47"/>
      <c r="J71" s="47"/>
      <c r="K71" s="47"/>
      <c r="L71" s="7" t="s">
        <v>41</v>
      </c>
      <c r="M71" s="51">
        <v>3.035</v>
      </c>
      <c r="N71" s="51"/>
      <c r="O71" s="52">
        <v>0</v>
      </c>
      <c r="P71" s="52"/>
      <c r="Q71" s="52"/>
      <c r="R71" s="52">
        <f>M71*O71</f>
        <v>0</v>
      </c>
      <c r="S71" s="52"/>
      <c r="T71" s="52"/>
      <c r="U71" s="52"/>
      <c r="V71" s="52"/>
      <c r="W71" s="52"/>
      <c r="X71" s="52"/>
    </row>
    <row r="72" spans="2:24" ht="12.75" customHeight="1">
      <c r="B72" s="45"/>
      <c r="C72" s="45"/>
      <c r="D72" s="45"/>
      <c r="E72" s="46"/>
      <c r="F72" s="46"/>
      <c r="G72" s="46"/>
      <c r="H72" s="47" t="s">
        <v>120</v>
      </c>
      <c r="I72" s="47"/>
      <c r="J72" s="47"/>
      <c r="K72" s="47"/>
      <c r="L72" s="8"/>
      <c r="M72" s="46"/>
      <c r="N72" s="46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2:24" ht="12.75" customHeight="1">
      <c r="B73" s="45"/>
      <c r="C73" s="45"/>
      <c r="D73" s="45"/>
      <c r="E73" s="46"/>
      <c r="F73" s="46"/>
      <c r="G73" s="46"/>
      <c r="H73" s="47" t="s">
        <v>121</v>
      </c>
      <c r="I73" s="47"/>
      <c r="J73" s="47"/>
      <c r="K73" s="47"/>
      <c r="L73" s="8"/>
      <c r="M73" s="46"/>
      <c r="N73" s="46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2:24" ht="96.75" customHeight="1">
      <c r="B74" s="45"/>
      <c r="C74" s="45"/>
      <c r="D74" s="45"/>
      <c r="E74" s="49" t="s">
        <v>42</v>
      </c>
      <c r="F74" s="49"/>
      <c r="G74" s="49"/>
      <c r="H74" s="49" t="s">
        <v>122</v>
      </c>
      <c r="I74" s="49"/>
      <c r="J74" s="49"/>
      <c r="K74" s="49"/>
      <c r="L74" s="8"/>
      <c r="M74" s="46"/>
      <c r="N74" s="46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ht="1.5" customHeight="1"/>
  </sheetData>
  <mergeCells count="361">
    <mergeCell ref="D2:E4"/>
    <mergeCell ref="F2:J4"/>
    <mergeCell ref="Q3:W3"/>
    <mergeCell ref="N6:O7"/>
    <mergeCell ref="P6:R7"/>
    <mergeCell ref="T6:T7"/>
    <mergeCell ref="V6:V7"/>
    <mergeCell ref="D7:I7"/>
    <mergeCell ref="B9:X9"/>
    <mergeCell ref="B10:X10"/>
    <mergeCell ref="B11:H11"/>
    <mergeCell ref="I11:X11"/>
    <mergeCell ref="B12:X12"/>
    <mergeCell ref="B13:D13"/>
    <mergeCell ref="E13:G13"/>
    <mergeCell ref="H13:K13"/>
    <mergeCell ref="M13:N13"/>
    <mergeCell ref="O13:Q13"/>
    <mergeCell ref="R13:X13"/>
    <mergeCell ref="B14:F14"/>
    <mergeCell ref="G14:N14"/>
    <mergeCell ref="O14:X14"/>
    <mergeCell ref="B15:F15"/>
    <mergeCell ref="G15:N15"/>
    <mergeCell ref="O15:X15"/>
    <mergeCell ref="B16:D16"/>
    <mergeCell ref="E16:G16"/>
    <mergeCell ref="H16:K16"/>
    <mergeCell ref="M16:N16"/>
    <mergeCell ref="O16:Q16"/>
    <mergeCell ref="R16:X16"/>
    <mergeCell ref="B17:D17"/>
    <mergeCell ref="E17:G17"/>
    <mergeCell ref="H17:K17"/>
    <mergeCell ref="M17:N17"/>
    <mergeCell ref="O17:Q17"/>
    <mergeCell ref="R17:X17"/>
    <mergeCell ref="B18:D18"/>
    <mergeCell ref="E18:G18"/>
    <mergeCell ref="H18:K18"/>
    <mergeCell ref="M18:N18"/>
    <mergeCell ref="O18:Q18"/>
    <mergeCell ref="R18:X18"/>
    <mergeCell ref="B19:D19"/>
    <mergeCell ref="E19:G19"/>
    <mergeCell ref="H19:K19"/>
    <mergeCell ref="M19:N19"/>
    <mergeCell ref="O19:Q19"/>
    <mergeCell ref="R19:X19"/>
    <mergeCell ref="B20:D20"/>
    <mergeCell ref="E20:G20"/>
    <mergeCell ref="H20:K20"/>
    <mergeCell ref="M20:N20"/>
    <mergeCell ref="O20:Q20"/>
    <mergeCell ref="R20:X20"/>
    <mergeCell ref="B21:D21"/>
    <mergeCell ref="E21:G21"/>
    <mergeCell ref="H21:K21"/>
    <mergeCell ref="M21:N21"/>
    <mergeCell ref="O21:Q21"/>
    <mergeCell ref="R21:X21"/>
    <mergeCell ref="B22:D22"/>
    <mergeCell ref="E22:G22"/>
    <mergeCell ref="H22:K22"/>
    <mergeCell ref="M22:N22"/>
    <mergeCell ref="O22:Q22"/>
    <mergeCell ref="R22:X22"/>
    <mergeCell ref="B23:D23"/>
    <mergeCell ref="E23:G23"/>
    <mergeCell ref="H23:K23"/>
    <mergeCell ref="M23:N23"/>
    <mergeCell ref="O23:Q23"/>
    <mergeCell ref="R23:X23"/>
    <mergeCell ref="B24:F24"/>
    <mergeCell ref="G24:N24"/>
    <mergeCell ref="O24:X24"/>
    <mergeCell ref="B25:D25"/>
    <mergeCell ref="E25:G25"/>
    <mergeCell ref="H25:K25"/>
    <mergeCell ref="M25:N25"/>
    <mergeCell ref="O25:Q25"/>
    <mergeCell ref="R25:X25"/>
    <mergeCell ref="B26:D26"/>
    <mergeCell ref="E26:G26"/>
    <mergeCell ref="H26:K26"/>
    <mergeCell ref="M26:N26"/>
    <mergeCell ref="O26:Q26"/>
    <mergeCell ref="R26:X26"/>
    <mergeCell ref="B27:D27"/>
    <mergeCell ref="E27:G27"/>
    <mergeCell ref="H27:K27"/>
    <mergeCell ref="M27:N27"/>
    <mergeCell ref="O27:Q27"/>
    <mergeCell ref="R27:X27"/>
    <mergeCell ref="B28:F28"/>
    <mergeCell ref="G28:N28"/>
    <mergeCell ref="O28:X28"/>
    <mergeCell ref="B29:D29"/>
    <mergeCell ref="E29:G29"/>
    <mergeCell ref="H29:K29"/>
    <mergeCell ref="M29:N29"/>
    <mergeCell ref="O29:Q29"/>
    <mergeCell ref="R29:X29"/>
    <mergeCell ref="B30:D30"/>
    <mergeCell ref="E30:G30"/>
    <mergeCell ref="H30:K30"/>
    <mergeCell ref="M30:N30"/>
    <mergeCell ref="O30:Q30"/>
    <mergeCell ref="R30:X30"/>
    <mergeCell ref="B31:D31"/>
    <mergeCell ref="E31:G31"/>
    <mergeCell ref="H31:K31"/>
    <mergeCell ref="M31:N31"/>
    <mergeCell ref="O31:Q31"/>
    <mergeCell ref="R31:X31"/>
    <mergeCell ref="B32:D32"/>
    <mergeCell ref="E32:G32"/>
    <mergeCell ref="H32:K32"/>
    <mergeCell ref="M32:N32"/>
    <mergeCell ref="O32:Q32"/>
    <mergeCell ref="R32:X32"/>
    <mergeCell ref="B33:D33"/>
    <mergeCell ref="E33:G33"/>
    <mergeCell ref="H33:K33"/>
    <mergeCell ref="M33:N33"/>
    <mergeCell ref="O33:Q33"/>
    <mergeCell ref="R33:X33"/>
    <mergeCell ref="B34:D34"/>
    <mergeCell ref="E34:G34"/>
    <mergeCell ref="H34:K34"/>
    <mergeCell ref="M34:N34"/>
    <mergeCell ref="O34:Q34"/>
    <mergeCell ref="R34:X34"/>
    <mergeCell ref="B35:D35"/>
    <mergeCell ref="E35:G35"/>
    <mergeCell ref="H35:K35"/>
    <mergeCell ref="M35:N35"/>
    <mergeCell ref="O35:Q35"/>
    <mergeCell ref="R35:X35"/>
    <mergeCell ref="B36:D36"/>
    <mergeCell ref="E36:G36"/>
    <mergeCell ref="H36:K36"/>
    <mergeCell ref="M36:N36"/>
    <mergeCell ref="O36:Q36"/>
    <mergeCell ref="R36:X36"/>
    <mergeCell ref="B37:D37"/>
    <mergeCell ref="E37:G37"/>
    <mergeCell ref="H37:K37"/>
    <mergeCell ref="M37:N37"/>
    <mergeCell ref="O37:Q37"/>
    <mergeCell ref="R37:X37"/>
    <mergeCell ref="B38:F38"/>
    <mergeCell ref="G38:N38"/>
    <mergeCell ref="O38:X38"/>
    <mergeCell ref="B39:D39"/>
    <mergeCell ref="E39:G39"/>
    <mergeCell ref="H39:K39"/>
    <mergeCell ref="M39:N39"/>
    <mergeCell ref="O39:Q39"/>
    <mergeCell ref="R39:X39"/>
    <mergeCell ref="B40:D40"/>
    <mergeCell ref="E40:G40"/>
    <mergeCell ref="H40:K40"/>
    <mergeCell ref="M40:N40"/>
    <mergeCell ref="O40:Q40"/>
    <mergeCell ref="R40:X40"/>
    <mergeCell ref="B41:D41"/>
    <mergeCell ref="E41:G41"/>
    <mergeCell ref="H41:K41"/>
    <mergeCell ref="M41:N41"/>
    <mergeCell ref="O41:Q41"/>
    <mergeCell ref="R41:X41"/>
    <mergeCell ref="B42:D42"/>
    <mergeCell ref="E42:G42"/>
    <mergeCell ref="H42:K42"/>
    <mergeCell ref="M42:N42"/>
    <mergeCell ref="O42:Q42"/>
    <mergeCell ref="R42:X42"/>
    <mergeCell ref="B43:F43"/>
    <mergeCell ref="G43:N43"/>
    <mergeCell ref="O43:X43"/>
    <mergeCell ref="B44:D44"/>
    <mergeCell ref="E44:G44"/>
    <mergeCell ref="H44:K44"/>
    <mergeCell ref="M44:N44"/>
    <mergeCell ref="O44:Q44"/>
    <mergeCell ref="R44:X44"/>
    <mergeCell ref="B45:D45"/>
    <mergeCell ref="E45:G45"/>
    <mergeCell ref="H45:K45"/>
    <mergeCell ref="M45:N45"/>
    <mergeCell ref="O45:Q45"/>
    <mergeCell ref="R45:X45"/>
    <mergeCell ref="B46:D46"/>
    <mergeCell ref="E46:G46"/>
    <mergeCell ref="H46:K46"/>
    <mergeCell ref="M46:N46"/>
    <mergeCell ref="O46:Q46"/>
    <mergeCell ref="R46:X46"/>
    <mergeCell ref="B47:F47"/>
    <mergeCell ref="G47:N47"/>
    <mergeCell ref="O47:X47"/>
    <mergeCell ref="B48:D48"/>
    <mergeCell ref="E48:G48"/>
    <mergeCell ref="H48:K48"/>
    <mergeCell ref="M48:N48"/>
    <mergeCell ref="O48:Q48"/>
    <mergeCell ref="R48:X48"/>
    <mergeCell ref="B49:D49"/>
    <mergeCell ref="E49:G49"/>
    <mergeCell ref="H49:K49"/>
    <mergeCell ref="M49:N49"/>
    <mergeCell ref="O49:Q49"/>
    <mergeCell ref="R49:X49"/>
    <mergeCell ref="B50:D50"/>
    <mergeCell ref="E50:G50"/>
    <mergeCell ref="H50:K50"/>
    <mergeCell ref="M50:N50"/>
    <mergeCell ref="O50:Q50"/>
    <mergeCell ref="R50:X50"/>
    <mergeCell ref="B51:D51"/>
    <mergeCell ref="E51:G51"/>
    <mergeCell ref="H51:K51"/>
    <mergeCell ref="M51:N51"/>
    <mergeCell ref="O51:Q51"/>
    <mergeCell ref="R51:X51"/>
    <mergeCell ref="B52:D52"/>
    <mergeCell ref="E52:G52"/>
    <mergeCell ref="H52:K52"/>
    <mergeCell ref="M52:N52"/>
    <mergeCell ref="O52:Q52"/>
    <mergeCell ref="R52:X52"/>
    <mergeCell ref="B53:D53"/>
    <mergeCell ref="E53:G53"/>
    <mergeCell ref="H53:K53"/>
    <mergeCell ref="M53:N53"/>
    <mergeCell ref="O53:Q53"/>
    <mergeCell ref="R53:X53"/>
    <mergeCell ref="B54:D54"/>
    <mergeCell ref="E54:G54"/>
    <mergeCell ref="H54:K54"/>
    <mergeCell ref="M54:N54"/>
    <mergeCell ref="O54:Q54"/>
    <mergeCell ref="R54:X54"/>
    <mergeCell ref="B55:D55"/>
    <mergeCell ref="E55:G55"/>
    <mergeCell ref="H55:K55"/>
    <mergeCell ref="M55:N55"/>
    <mergeCell ref="O55:Q55"/>
    <mergeCell ref="R55:X55"/>
    <mergeCell ref="B56:D56"/>
    <mergeCell ref="E56:G56"/>
    <mergeCell ref="H56:K56"/>
    <mergeCell ref="M56:N56"/>
    <mergeCell ref="O56:Q56"/>
    <mergeCell ref="R56:X56"/>
    <mergeCell ref="B57:D57"/>
    <mergeCell ref="E57:G57"/>
    <mergeCell ref="H57:K57"/>
    <mergeCell ref="M57:N57"/>
    <mergeCell ref="O57:Q57"/>
    <mergeCell ref="R57:X57"/>
    <mergeCell ref="B58:D58"/>
    <mergeCell ref="E58:G58"/>
    <mergeCell ref="H58:K58"/>
    <mergeCell ref="M58:N58"/>
    <mergeCell ref="O58:Q58"/>
    <mergeCell ref="R58:X58"/>
    <mergeCell ref="B59:F59"/>
    <mergeCell ref="G59:N59"/>
    <mergeCell ref="O59:X59"/>
    <mergeCell ref="B60:D60"/>
    <mergeCell ref="E60:G60"/>
    <mergeCell ref="H60:K60"/>
    <mergeCell ref="M60:N60"/>
    <mergeCell ref="O60:Q60"/>
    <mergeCell ref="R60:X60"/>
    <mergeCell ref="B61:D61"/>
    <mergeCell ref="E61:G61"/>
    <mergeCell ref="H61:K61"/>
    <mergeCell ref="M61:N61"/>
    <mergeCell ref="O61:Q61"/>
    <mergeCell ref="R61:X61"/>
    <mergeCell ref="B62:D62"/>
    <mergeCell ref="E62:G62"/>
    <mergeCell ref="H62:K62"/>
    <mergeCell ref="M62:N62"/>
    <mergeCell ref="O62:Q62"/>
    <mergeCell ref="R62:X62"/>
    <mergeCell ref="B63:D63"/>
    <mergeCell ref="E63:G63"/>
    <mergeCell ref="H63:K63"/>
    <mergeCell ref="M63:N63"/>
    <mergeCell ref="O63:Q63"/>
    <mergeCell ref="R63:X63"/>
    <mergeCell ref="B64:D64"/>
    <mergeCell ref="E64:G64"/>
    <mergeCell ref="H64:K64"/>
    <mergeCell ref="M64:N64"/>
    <mergeCell ref="O64:Q64"/>
    <mergeCell ref="R64:X64"/>
    <mergeCell ref="B65:D65"/>
    <mergeCell ref="E65:G65"/>
    <mergeCell ref="H65:K65"/>
    <mergeCell ref="M65:N65"/>
    <mergeCell ref="O65:Q65"/>
    <mergeCell ref="R65:X65"/>
    <mergeCell ref="B66:D66"/>
    <mergeCell ref="E66:G66"/>
    <mergeCell ref="H66:K66"/>
    <mergeCell ref="M66:N66"/>
    <mergeCell ref="O66:Q66"/>
    <mergeCell ref="R66:X66"/>
    <mergeCell ref="B67:D67"/>
    <mergeCell ref="E67:G67"/>
    <mergeCell ref="H67:K67"/>
    <mergeCell ref="M67:N67"/>
    <mergeCell ref="O67:Q67"/>
    <mergeCell ref="R67:X67"/>
    <mergeCell ref="B68:D68"/>
    <mergeCell ref="E68:G68"/>
    <mergeCell ref="H68:K68"/>
    <mergeCell ref="M68:N68"/>
    <mergeCell ref="O68:Q68"/>
    <mergeCell ref="R68:X68"/>
    <mergeCell ref="B69:D69"/>
    <mergeCell ref="E69:G69"/>
    <mergeCell ref="H69:K69"/>
    <mergeCell ref="M69:N69"/>
    <mergeCell ref="O69:Q69"/>
    <mergeCell ref="R69:X69"/>
    <mergeCell ref="B70:D70"/>
    <mergeCell ref="E70:G70"/>
    <mergeCell ref="H70:K70"/>
    <mergeCell ref="M70:N70"/>
    <mergeCell ref="O70:Q70"/>
    <mergeCell ref="R70:X70"/>
    <mergeCell ref="B71:D71"/>
    <mergeCell ref="E71:G71"/>
    <mergeCell ref="H71:K71"/>
    <mergeCell ref="M71:N71"/>
    <mergeCell ref="O71:Q71"/>
    <mergeCell ref="R71:X71"/>
    <mergeCell ref="B72:D72"/>
    <mergeCell ref="E72:G72"/>
    <mergeCell ref="H72:K72"/>
    <mergeCell ref="M72:N72"/>
    <mergeCell ref="O72:Q72"/>
    <mergeCell ref="R72:X72"/>
    <mergeCell ref="B73:D73"/>
    <mergeCell ref="E73:G73"/>
    <mergeCell ref="H73:K73"/>
    <mergeCell ref="M73:N73"/>
    <mergeCell ref="O73:Q73"/>
    <mergeCell ref="R73:X73"/>
    <mergeCell ref="B74:D74"/>
    <mergeCell ref="E74:G74"/>
    <mergeCell ref="H74:K74"/>
    <mergeCell ref="M74:N74"/>
    <mergeCell ref="O74:Q74"/>
    <mergeCell ref="R74:X74"/>
  </mergeCells>
  <printOptions/>
  <pageMargins left="0.256666660308838" right="0.396666675806046" top="0.286666661500931" bottom="0.389999985694885" header="0.3" footer="0.3"/>
  <pageSetup fitToHeight="0" fitToWidth="1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IBR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Dvořák</cp:lastModifiedBy>
  <dcterms:created xsi:type="dcterms:W3CDTF">2024-05-02T09:29:56Z</dcterms:created>
  <dcterms:modified xsi:type="dcterms:W3CDTF">2024-05-02T12:19:56Z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22.1.11.0</vt:lpwstr>
  </property>
</Properties>
</file>