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2300" activeTab="1"/>
  </bookViews>
  <sheets>
    <sheet name="Rekapitulace" sheetId="1" r:id="rId1"/>
    <sheet name="Zasedací místnost 211" sheetId="35" r:id="rId2"/>
  </sheets>
  <definedNames>
    <definedName name="_xlnm._FilterDatabase" localSheetId="1" hidden="1">'Zasedací místnost 211'!$A$2:$J$138</definedName>
    <definedName name="_Toc515456815" localSheetId="1">#REF!</definedName>
    <definedName name="Excel_BuiltIn_Print_Titles_1" localSheetId="0">'Rekapitulace'!#REF!</definedName>
    <definedName name="Excel_BuiltIn_Print_Titles_1" localSheetId="1">'Zasedací místnost 211'!$D$2:$HR$2</definedName>
    <definedName name="Excel_BuiltIn_Print_Titles_1">#REF!</definedName>
    <definedName name="_xlnm.Print_Area" localSheetId="0">'Rekapitulace'!$A$1:$E$17</definedName>
    <definedName name="Z_4D0D2B2A_9DF8_458C_AAEE_86A80A3339F0_.wvu.Cols" localSheetId="1" hidden="1">#REF!</definedName>
    <definedName name="Z_4D0D2B2A_9DF8_458C_AAEE_86A80A3339F0_.wvu.FilterData" localSheetId="1" hidden="1">'Zasedací místnost 211'!$A$2:$J$138</definedName>
    <definedName name="Z_4D0D2B2A_9DF8_458C_AAEE_86A80A3339F0_.wvu.PrintArea" localSheetId="1" hidden="1">'Zasedací místnost 211'!$A$2:$J$138</definedName>
    <definedName name="Z_4D0D2B2A_9DF8_458C_AAEE_86A80A3339F0_.wvu.PrintTitles" localSheetId="1" hidden="1">'Zasedací místnost 211'!$2:$2</definedName>
    <definedName name="Z_663F3EEA_54DF_4CA4_AC64_811AA139A51B_.wvu.FilterData" localSheetId="1" hidden="1">'Zasedací místnost 211'!$A$2:$J$138</definedName>
    <definedName name="Z_8739B187_5193_4A50_AB3C_AACA053D53F9_.wvu.Cols" localSheetId="1" hidden="1">#REF!</definedName>
    <definedName name="Z_8739B187_5193_4A50_AB3C_AACA053D53F9_.wvu.FilterData" localSheetId="1" hidden="1">'Zasedací místnost 211'!$A$2:$J$138</definedName>
    <definedName name="Z_C813679C_1F25_4E8B_B995_533787F0CCF2_.wvu.Cols" localSheetId="1" hidden="1">#REF!</definedName>
    <definedName name="Z_C813679C_1F25_4E8B_B995_533787F0CCF2_.wvu.FilterData" localSheetId="1" hidden="1">'Zasedací místnost 211'!$A$2:$J$138</definedName>
    <definedName name="Z_C813679C_1F25_4E8B_B995_533787F0CCF2_.wvu.PrintArea" localSheetId="1" hidden="1">'Zasedací místnost 211'!$A$2:$J$138</definedName>
    <definedName name="Z_C813679C_1F25_4E8B_B995_533787F0CCF2_.wvu.PrintTitles" localSheetId="1" hidden="1">'Zasedací místnost 211'!$2:$2</definedName>
    <definedName name="Z_D80F4BCD_90E6_4CF9_BB80_CD28A212AF14_.wvu.Cols" localSheetId="1" hidden="1">#REF!</definedName>
    <definedName name="Z_D80F4BCD_90E6_4CF9_BB80_CD28A212AF14_.wvu.FilterData" localSheetId="1" hidden="1">'Zasedací místnost 211'!$A$2:$J$138</definedName>
    <definedName name="Z_D80F4BCD_90E6_4CF9_BB80_CD28A212AF14_.wvu.PrintArea" localSheetId="1" hidden="1">'Zasedací místnost 211'!$A$2:$J$138</definedName>
    <definedName name="Z_D80F4BCD_90E6_4CF9_BB80_CD28A212AF14_.wvu.PrintTitles" localSheetId="1" hidden="1">'Zasedací místnost 211'!$2:$2</definedName>
    <definedName name="Z_F18F5723_E1DD_4928_A1A8_38350028BAD1_.wvu.Cols" localSheetId="1" hidden="1">#REF!</definedName>
    <definedName name="Z_F18F5723_E1DD_4928_A1A8_38350028BAD1_.wvu.FilterData" localSheetId="1" hidden="1">'Zasedací místnost 211'!$A$2:$J$2</definedName>
    <definedName name="Z_F18F5723_E1DD_4928_A1A8_38350028BAD1_.wvu.PrintArea" localSheetId="1" hidden="1">'Zasedací místnost 211'!$A$2:$J$137</definedName>
    <definedName name="Z_F18F5723_E1DD_4928_A1A8_38350028BAD1_.wvu.PrintTitles" localSheetId="1" hidden="1">'Zasedací místnost 211'!$2:$2</definedName>
    <definedName name="_xlnm.Print_Titles" localSheetId="1">'Zasedací místnost 211'!$2:$2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<sst xmlns="http://schemas.openxmlformats.org/spreadsheetml/2006/main" count="280" uniqueCount="179">
  <si>
    <t>pořadové číslo</t>
  </si>
  <si>
    <t>popis</t>
  </si>
  <si>
    <t>Kč/jednotka bez_DPH</t>
  </si>
  <si>
    <t>počet</t>
  </si>
  <si>
    <t>cena celkem / Kč bez DPH</t>
  </si>
  <si>
    <t>název</t>
  </si>
  <si>
    <t>ks</t>
  </si>
  <si>
    <t>AV TECHNOLOGIE</t>
  </si>
  <si>
    <t>AV TECHNOLOGIE - cena celkem bez DPH:</t>
  </si>
  <si>
    <t>m</t>
  </si>
  <si>
    <t>Instalace</t>
  </si>
  <si>
    <t>CENA CELKEM BEZ DPH:</t>
  </si>
  <si>
    <t>Množství</t>
  </si>
  <si>
    <t>výrobce</t>
  </si>
  <si>
    <t>cena celkem bez DPH</t>
  </si>
  <si>
    <t>kód v projektu</t>
  </si>
  <si>
    <t>typové označení</t>
  </si>
  <si>
    <t>množstevní jednotka</t>
  </si>
  <si>
    <t>popis pro VŘ</t>
  </si>
  <si>
    <t>Poznámka 2: Doporučujeme revizi projektové dokumentace, uběhne-li od termínu zpracování projektu do realizace období delší než 12 měsíců.</t>
  </si>
  <si>
    <t>V případě že výrobce na daný produkt poskytuje záruku delší než dva roky, bude uplatněna délka záruky stanovená výrobcem.</t>
  </si>
  <si>
    <t>set</t>
  </si>
  <si>
    <t>Montážní materiál</t>
  </si>
  <si>
    <t>Signálový extender - vysílač</t>
  </si>
  <si>
    <t>Konektory</t>
  </si>
  <si>
    <t>Kabel audio</t>
  </si>
  <si>
    <t>Příslušenství rack</t>
  </si>
  <si>
    <t>19" rozvodný panel  1U 8x230V UTE, přívod černý - 2m, podsvícený vypínač</t>
  </si>
  <si>
    <t>Rozvodný panel do racku</t>
  </si>
  <si>
    <t>Mixážní systém</t>
  </si>
  <si>
    <t>Dante switch</t>
  </si>
  <si>
    <t>Převodník HDMI/USB</t>
  </si>
  <si>
    <t>USB kabel</t>
  </si>
  <si>
    <t>Switch</t>
  </si>
  <si>
    <t>Mikrofonní pole</t>
  </si>
  <si>
    <t>USB extender</t>
  </si>
  <si>
    <t>Capture USB 3.0 karta, 1xHDMI vstup s embedovaným audiem, min. vstupní rozlišení 2048x2160, Plug-And-Play.</t>
  </si>
  <si>
    <t>Kabel HDMI</t>
  </si>
  <si>
    <r>
      <t xml:space="preserve">Poznámka 3: U položek, kde není uvedeno jinak, platí standardní </t>
    </r>
    <r>
      <rPr>
        <b/>
        <u val="single"/>
        <sz val="8"/>
        <rFont val="Arial CE"/>
        <family val="2"/>
      </rPr>
      <t>dvouletá záruka</t>
    </r>
    <r>
      <rPr>
        <b/>
        <sz val="8"/>
        <rFont val="Arial CE"/>
        <family val="2"/>
      </rPr>
      <t>. V případě odchylného požadavku zadavatele je potřeba uvažovat náklady za rozšíření takové záruky.</t>
    </r>
  </si>
  <si>
    <t>Zobrazovače</t>
  </si>
  <si>
    <t>Zdroje signálů, přípojná místa</t>
  </si>
  <si>
    <t>Videokonferenční systém</t>
  </si>
  <si>
    <t>AV kabeláž</t>
  </si>
  <si>
    <t>HDMI kabel 1-2 m (dle využití) s minimálními technickými parametry: Rozlišení  4K*2K @ 60Hz. 99.9% měděný vodič nebo postříbřené měděné jádro.  Trojitě stíněný kabel a extra stínění v konektoru. Podpora audio return channel (ARC), 3D, HDCP, CEC. Vysoká flexibilita.</t>
  </si>
  <si>
    <t>Nesymetrický stíněný stero kabel. Instalační pro konektory jack 3.5mm</t>
  </si>
  <si>
    <t xml:space="preserve">Patch kabel </t>
  </si>
  <si>
    <t>Set konetorů k signálové kabeláži (audio, RJ45, 230V, RS232, atd.)</t>
  </si>
  <si>
    <t>Ostatní drobný montážní materiál (pásky, hmoždinky, šrouby, lepící pásky, svorky, atd.)</t>
  </si>
  <si>
    <t>Instalace, programování, služby</t>
  </si>
  <si>
    <t>Profesionální LCD monitor</t>
  </si>
  <si>
    <t>Zesilovač</t>
  </si>
  <si>
    <t>Reproduktorová soustava</t>
  </si>
  <si>
    <t>Audio</t>
  </si>
  <si>
    <t>Interface technologie</t>
  </si>
  <si>
    <t>Řídicí systém</t>
  </si>
  <si>
    <t>Instalace audio techniky (Reproduktory, Mixážní pult, Mikrofony, Digitální audiomatice)</t>
  </si>
  <si>
    <t>Instalace kabeláže včetně konektorů (Příprava a pokládka kabelového svazku. Konektory: audio, video, řízení)</t>
  </si>
  <si>
    <t>Instalace interfacové techniky (Instalace interfacové techniky, přístrojové skříně a rozvaděče. Vyvázání kabeláže a zapojení napájení)</t>
  </si>
  <si>
    <t xml:space="preserve">Instalace řídícího systému (Řídící jednotka, Ovládací prvky) </t>
  </si>
  <si>
    <t>Další práce (Vykládka/nakládka. Úklid materiálu, nářadí, likvidace obalů)</t>
  </si>
  <si>
    <t>Programování</t>
  </si>
  <si>
    <t>Programování a SW práce (Řídící systém, Režimy a předvolby na tlačítkovém panelu, tvorba manuálu pro systém)</t>
  </si>
  <si>
    <t>h</t>
  </si>
  <si>
    <t>IT služby (Instalace a nastavení PC, Instalace a konfigurace SW pro interaktivní zařízení, Konfigurace, Konzultace)</t>
  </si>
  <si>
    <t xml:space="preserve">Projektový managment </t>
  </si>
  <si>
    <t>Projektový managment (Obhlídky na místě, Konzultace, Kontrolní dny)</t>
  </si>
  <si>
    <t>Projektová dokumentace skutečného stavu, příprava, inženýring, předání, školení (Doplnění projektové dokumentace před akcí. Přejímka stavební připravenosti, převzetí místa instalace. Projektová dokumentace skutečného stavu. Předání díla. Zaškolení uživatele. Inženýring - vedení instalace. Systémové testy.)</t>
  </si>
  <si>
    <t>Doprava</t>
  </si>
  <si>
    <t>Doprava zboží a techniků na místo určení, ubytování, diety.</t>
  </si>
  <si>
    <t>Přípojné místo stůl - přídavné nabíjecí</t>
  </si>
  <si>
    <t>Maticový přepínač</t>
  </si>
  <si>
    <t>Extender pro přenos HDMI po kabelu CATx - Vysílač s min. parametry: Podpora standardů HDBase-T, HDMI 1.4a, HDCP 2.2. Podpora 4K/UHD@60Hz 4:2:0. Kompatibilní s CAT5e/6/7 twisted pair kabely. Přenos 1920x1200 a 1080p/60 na min. 100 m, přenos 4K/UHD na min.70 m. Přenos RS-232 (obousměrně) a IR příkazů. HDCP kompatibilní. Podpora přenosu EDID, CEC, 3D. PoCc napájení přijímače po CATx kabelu.</t>
  </si>
  <si>
    <t>Dvoupásmová podhledová reprosoustava, vč. zadního krytu, min. parametry: 50W / 70_100V, 87dB, 80Hz–18kHz, 100°-120° pokrytí, vhodné pro náročné prostředí, rozměry max: 260x220 (průměr x výška) mm, 5 kg</t>
  </si>
  <si>
    <t>Extender pro přenos HDMI po kabelu CATx - Přijímač s min. parametry: Podpora standardů HDBase-T, HDMI 1.4a, HDCP 2.2. Podpora 4K/UHD@60Hz 4:2:0. Kompatibilní s CAT5e/6/7 twisted pair kabely. Přenos 1920x1200 a 1080p/60 na min. 100 m, přenos 4K/UHD na min.70 m. Přenos RS-232 (obousměrně) a IR příkazů. HDCP kompatibilní. Podpora přenosu EDID, CEC, 3D. PoCc napájení přijímače po CATx kabelu.</t>
  </si>
  <si>
    <t>Kontrolér</t>
  </si>
  <si>
    <t>Dotykový panel</t>
  </si>
  <si>
    <t>Instalační box do podlahové krabice</t>
  </si>
  <si>
    <t>Mixážní matice s digitálním signálovým processingem, min. parametry: 12 symetrických vstupů / 8 symetrických výstupů, min. 10 vstupů s automatickou eliminací ozvěny (AEC), Dante připojení, digitální sběrnice s min. 32 zvukovými kanály, ethernet pro nastavení, kontrolu a monitoring, RS-232 pro řízení</t>
  </si>
  <si>
    <t>Zesilovač pro indukční smyčku (vyhovuje IEC 60849), bezdrátový přenos audio signálu pro nedoslýchavé, Audio vstupy Line/Mic, omezovač a automatické řízení zisku, výstupní výkon pro pokrytí min. 500 m2, proudově řízená smyčka</t>
  </si>
  <si>
    <t>Zesilovač I.S.</t>
  </si>
  <si>
    <t>Připojení mix. matice k Dante síti</t>
  </si>
  <si>
    <t>26 portový Gigabit řízený přepínač, 24x Gigabit metal + 2x Gigabit combo (metal/SFP), propustnost 52 Gbps, rychlost přesměrování až 39Mpps, PoE+ 802.3at (30W) - Power budget 170W, IPv6, 802.3az (Green), L2 Multicast, Link agregace, VLAN, QoS, 19" rackmount</t>
  </si>
  <si>
    <t>Dante  - min. 2x USB vstup a 2x USB výstup, napájení PoE</t>
  </si>
  <si>
    <t>USB Dante</t>
  </si>
  <si>
    <t>Dvoukanálový eliminátor zpětné vazby, min. 24 filtrů / kanál</t>
  </si>
  <si>
    <t>Mikrofon bezdrátový</t>
  </si>
  <si>
    <t>UHF digitální dvojitý přijímač bezdrátových mikrofonů, modulace SPD, SeDAC nebo FSK, přenosné přeladitelné pásmo min. 590 - 630 MHz, latence max. 3,8 ms, systémová spektrální analýza, frekvenční rozsah 30 Hz-19 kHz, diverzitní příjem, kódování přenosu min. 448 bit nebo AES 256, 2x XLR symetrický výstup, 1x Dante výstup (48kHz), celkové harmonické zkreslení ≤ 0.03%, min. 3500 přeladitelných freq. v jednom zařízení, filtr nízkých frekvencí, IR nastavení vysílač -&gt; přijímač, 19" rack uchycení</t>
  </si>
  <si>
    <t>Mikrofonní hlava</t>
  </si>
  <si>
    <t>UHF digitální ruční vysílač s dynamickou mikrofonní vložkou, kardioida nebo užší, citlivost min. 2,4mV/Pa, modulace SPD, SeDAC nebo FSK, UHF přenosné přeladitelné pásmo min. 40MHz, frekvenční rozsah 70 Hz-16 kHz, trvalý výkon min. 25 mW,  kódování přenosu min. 448 bit nebo AES 256, celkové harmonické zkreslení ≤ 0.03%, min. 3500 přeladitelných freq. v jednom zařízení, provoz min. 5,5 hodin, možnost využití AA baterií, váha max. 500g bez baterií</t>
  </si>
  <si>
    <t>UHF digitální kapesní vysílač, modulace SPD, SeDAC nebo FSK, UHF přenosné přeladitelné pásmo min. 40MHz, frekvenční rozsah min. 450 Hz-17 kHz, trvalý výkon min. 25 mW,  kódování přenosu min. 448 bit nebo AES 256, celkové harmonické zkreslení ≤ 0.03%, min. 3500 přeladitelných freq. v jednom zařízení, provoz min. 6,5 hodin, možnost využití AA baterií, váha max. 150g bez baterií</t>
  </si>
  <si>
    <t>Mikrofon</t>
  </si>
  <si>
    <t>Náhlavní mikrofon s kardioidní charakteristikou, min. 100Hz-16 kHz,  systémový konektor</t>
  </si>
  <si>
    <t>Dvojitá systémová nabíječka vč. orig. akumulátorů a příp. adaptérů pro nabíjení ve vysílači</t>
  </si>
  <si>
    <t>Externí všesměrová anténa, s minimální konfigurací:520 - 700 MHz, výstup BNC, 50 ohm, dodávka vč. klipsny pro připevnění na držák.</t>
  </si>
  <si>
    <t xml:space="preserve">Držák pro upevnění ext. antény, závit 3/8". Barva černá. </t>
  </si>
  <si>
    <t>Nabíječka</t>
  </si>
  <si>
    <t>Anténa</t>
  </si>
  <si>
    <t>Držák</t>
  </si>
  <si>
    <t>Ventilační jednotka</t>
  </si>
  <si>
    <t>Ostatní rackové drobné příslušensntí obsahující police, záslepky, šrouby, vyvazovací profily, ard..</t>
  </si>
  <si>
    <t>Kontrolér řídicího systému. Minimální technické parametry kontroléru: 256MB RAM, 6x RS232, 8x IR, 8x IO, 4x relé, audio in/out, 1x LAN, slot pro SD kartu, vestavěný webový server.</t>
  </si>
  <si>
    <r>
      <t>Dotykový panel drátový vestavný. Minimální t</t>
    </r>
    <r>
      <rPr>
        <sz val="10"/>
        <rFont val="Arial"/>
        <family val="2"/>
      </rPr>
      <t xml:space="preserve">echnické parametry panelu: úhlopříčka 10" 16:9, rozlišení 1280x800, 32-bitové barvy, kapacitní dotykový IPS displej, vestavěné reproduktory a mikrofon, vestavěný světelný a pohybový senzor, IP komunikace, napájení přes PoE, provedení v masivním hliníkovém šasi. Instalace do běžné elektro krabice KU68. </t>
    </r>
  </si>
  <si>
    <t>Aplikace</t>
  </si>
  <si>
    <t>Aplikace pro emulaci dotykového panelu a kontroléru. Kompatibilní s operačním systémem min. Apple iOS 7.0 a vyšší, Android OS 4.1 a vyšší, Windows PC OS 7 a vyšší. 1 licence.</t>
  </si>
  <si>
    <t>Tablet</t>
  </si>
  <si>
    <t>Tablet s min. parametry: min. 10.2palcový (úhlopříčně) Multi‑Touch displej IPS 2160 × 1620, šesti jádrový procesor,  paměť 3GB, uložiště 64GB, WiFi a/b/g/n/​ac, Bluetooth 4.2, přední 12Mpx kamera, zadní fotoaparát 8 Mpix s rozlišením 1080p, snímač okolního osvětlení, čtečka otisku prstů, vestavěná dobíjecí baterie s výdrží až 10 hodin</t>
  </si>
  <si>
    <t>Síťové prvky - AP</t>
  </si>
  <si>
    <t>Acces point s min. parametry: dvoupásmový PoE přístupový bod standardu 802.11ac Wave 2, radio 802.11a/b/g/n/ac 2x2 MIMO, 4 mody (AP, Repeater, Bridge, Client), WPA3/2, PoE, WMM, 16 SSID, lze spravovat z cloud řídicího centra nebo provozovat samostatně</t>
  </si>
  <si>
    <t>Komunikační modul</t>
  </si>
  <si>
    <t>Převodník RS-232/485 s minimálními parametry: automatický poloduplexní provoz, indikace směru přenosu, Přenosová rychlost: 19200 bitů/s, Vstupní/výstupní konektory: RS232 – 9 pin D konektor dutinky nebo svorky do 1.5 mm2, RS485 - 2x konektor RJ-11-4, 2DIN</t>
  </si>
  <si>
    <t>Stmívač</t>
  </si>
  <si>
    <t>Jednotka pro řízení elektronických předřadníků zářivek s minimálními parametry: možnost rozdělení 64 stmívatelných předřadníků zářivek na jedné sběrnici až na 15 nezávislých skupin, kompatibilní s předřadníky DALI firem Philips, Osram, Tridonic, Helvar a pod..., řízení všech skupin po sběrnici a dvou z nich i externími tlačítky, testovací tlačítka na čelním panelu, programovatelné parametry (odezva na vstupy, min., max. hodnota výstupního napětí, rychlost stmívání), indikace výstupní úrovně, a zkratované sběrnice k zářivkám. 4 DIN</t>
  </si>
  <si>
    <t>Symetrický stíněný audio mono kabel, průměr 6,0 mm, instalační</t>
  </si>
  <si>
    <t>CAT6 patch kabel délka 1-3 m (dle využití), dvojité stínění SFTP, AWG26</t>
  </si>
  <si>
    <t>Relé</t>
  </si>
  <si>
    <t>Odrušovač</t>
  </si>
  <si>
    <t>Tříkanálová jednotka pro potlačení elektromagnetického rušení pro napětí do 275V, 3 RC odrušovací členy pro spínání motorů. Technická specifikace: Počet odrušovaných okruhů: 3, Maximální odrušované napětí: 275V AC, Maximální odrušovaný proud: 10 A, 2DIN.</t>
  </si>
  <si>
    <r>
      <t xml:space="preserve">Šestikanálové relé jednotka pro spínání zátěží do min. 10A, min. 6 nezávislých bezpotenciálových přepínacích výstupů, řízení po sběrnici </t>
    </r>
    <r>
      <rPr>
        <sz val="10"/>
        <rFont val="Arial"/>
        <family val="2"/>
      </rPr>
      <t>a externími tlačítky, testovací tlačítka na čelním panelu, programovatelné parametry pro každé relé (odezva na vstup, zpožděné zapnutí/vypnutí, paměť, sekvence pro ovládání motorů), indikace napájení a stavu relé. Minimální technická specifikace: Napájecí napětí: 230V / 50/60Hz, 50 mA, Počet spínaných výstupů: 6, 6DIN.</t>
    </r>
  </si>
  <si>
    <t>AV technika - Zasedací místnost 211</t>
  </si>
  <si>
    <t>LED stěna s min. parametry: 137", 3024 x 1701mm, pixel pitch max. 1.575mm, 3in1 SMD, rozlišení min. 1920x1080, FHD, poměr stran 16:9, jas min. 600nit, kontrast min. 7000:1, provoz 24/7, pozorovací úhly min. 160°/140°, jasová a barevná jednotnost &gt;= 97%, min. 16bit barvy, teplota barev v rozmězí min. 3000-10000K, servis přední, včetně stěnového držáku, 5% spare modulů, kontroléru, CE certifikace, konfigurace kabinetu 5x5, váha max. 150kg, příkon peak/typický max. 4.5kW/1.4W, CE certifikace hliníkový kabinet v poměru 16:9 s pasivním chlazením - fanless, provozu v prostředí -10° až 40° C, bez kabelového propojení kabinetů, volitelná redundance zdroje napájení, certifikát CE (2014/30/EU), norma EN 55032:2012, EN 55024:2010, EN 61000-3-2:2014, EN 61000-3-3:2013 (možnost ověření pravosti certifikátu u vydavatele certifikátu), včetně základního stěnového držáku s možnosti nastavení osy Z- korekce nerovnosti stěny, hloubka instalace menší než 110mm, 5% spare modulů, včetně kontroléru s HDMI, DVI, USB, Serial, LAN, optické datové trasy, ovládací software kompatibilní s OS Windows, který uživateli umožňuje konfigurovat videostěnu a optimalizovat její vizuální výkon.</t>
  </si>
  <si>
    <t>Konstrukce</t>
  </si>
  <si>
    <t>LED stěna</t>
  </si>
  <si>
    <t>Samonosná konstrukce pro LED stěnu s rozepřením mezi podlahu a strop. Kotvena do podlahy a stropu. Ocelové provedení, barva černý komaxit. S možností instalace do niky v zázemí.</t>
  </si>
  <si>
    <t>Kabelové propojení</t>
  </si>
  <si>
    <t>Kabelové propojení LED panelů LED stěny mezi kontrolérem a jednotlivými LED moduly.</t>
  </si>
  <si>
    <t>Mobilní pojezd</t>
  </si>
  <si>
    <t>Mobilní pojezd s nízkým profilem a možností naklopení pro výše uvedený displej. Teleskopické nastavení výšky displeje. Maximálkní výška displeje od podlahy do 60cm. Integravaný cable management. Možnost aretace koleček. Barva černá.</t>
  </si>
  <si>
    <t>Koncový zesilovač, min. parametry:  výkon 2x 300W / 8Ω, 2x 300W /70_100V, vstup 2x nesymetrický i 2x symetrický, individuální nastavení výšek a basů pro výstup, sleep mode, možnost vzdáleného ovladače i systémového řízení, 19" rack uchycení</t>
  </si>
  <si>
    <t>Montážní set příslušenství mikrofonního pole pro instalaci do podhledu nebo zavěšení na lanka</t>
  </si>
  <si>
    <t>Montážní set</t>
  </si>
  <si>
    <t>Datový přepínač s min. 10 porty 10/100/1000Mbit z toho mi.8 portů PoE, celkový napájecí výkon přes PoE je min. 130W, buffer pro min. 256tis. packetu, pasivní chlazení, set pro instalaci do rack, s napájecím zdrojem</t>
  </si>
  <si>
    <t>Eliminátor zp. Vazby</t>
  </si>
  <si>
    <t>Bezdrátový přepínač</t>
  </si>
  <si>
    <t>USB tlačítko</t>
  </si>
  <si>
    <t>Interiérové přípojné místo v osazení 2x230V zásuvka, USB-C/A 60W (pro dobíjení) + bezdrátové dobíjení 1,5A/5V, dural/hliníkové/ABS provedení.</t>
  </si>
  <si>
    <t xml:space="preserve">Nerezové/hliníkové přípojné místo s víkem pro instalaci do desky stolu, včetně krycí nohy pod desku stolu. Kabeláž a 230V zásuvky uschovány pod víkem. Vybavení 2x 230V zásuvka. Pull-Out kladkový systém pro instalaci 4 vytahovacích kabelů (součástí vytahovací kabely HDMI, USB3.0 a LAN). Možnost barevného provedení černá, stříbrná, bílá (bude zvoleno dle požadavku investora). </t>
  </si>
  <si>
    <t>Přípojné místo zdrojové</t>
  </si>
  <si>
    <r>
      <t xml:space="preserve">Přídavné USB-C tlačítko pro bezdrátový konfereční přepínač. </t>
    </r>
    <r>
      <rPr>
        <sz val="10"/>
        <rFont val="Arial"/>
        <family val="2"/>
      </rPr>
      <t>Komunikace mezi USB tlačítkem a přepínačem je šifrována a chráněna digitálním certifikátem</t>
    </r>
  </si>
  <si>
    <t>Přídavný odkládací držák na stůl pro tlačítka, k uložení až 4 USB tlačítek. Provedení v černém matném plastu. Balení neobsahuje USB tlačítka</t>
  </si>
  <si>
    <t>Bezdrátový konferenční přepínač pro sdílení obrazu a zvuku ze zařízení typu notebook, smartphone, tablet na displej nebo projektor. K notebooku lze bezdrátově připojit rovněž USB konferenční periferie typu webkamera, soundbar, mikrofon kompatibilní s vybranými konferenčními aplikacemi (MS Teams, Skype, Zoom, Webex, aj.). Sdílení lze spustit z USB tlačítka nebo mobilní aplikace prostřednictvím integrovaného WiFi access pointu v přepínači. Obraz z mobilních zařízení je sdílen pomocí aplikace nebo zrcadlení plochy (AirPlay, Google Cast, Miracast R2). Vzdálená správa přes webové rozhraní nebo aplikaci. Zařízení je certifikováno ISO 27001 - řízení bezpečnosti informací. Komunikace mezi USB tlačítkem a přepínačem je šifrována a chráněna digitálním certifikátem. Minimální technické parametry: video výstup 4K UHD (3840*2160) @ 30Hz. HDMI 1.4b, integrovaný WiFi access point 2,4 nebo 5 GHz, 1x USB-C tlačítko v balení, podporované OS Windows 7 a vyšší (64bit), MacOS 10.12 a vyšší, Android 9.0 a vyšší , iOS 10.0 a vyšší. Výstupy: 1x HDMI, 1x USB, 1x Ethernet RJ45.</t>
  </si>
  <si>
    <t>Instalační modul pro podlah. krabice pro 6 polovičních nebo 3 plné sloty, včetně 4x RJ45 konektoru CAT6, 1x XLR Female a záslepek</t>
  </si>
  <si>
    <t>Instalační modul pro podlah. krabice pro 6 polovičních nebo 3 plné sloty, včetně 3x RJ45 konektoru CAT6, 1x XLR Female a záslepek</t>
  </si>
  <si>
    <t>Instalační modul pro podlah. krabice pro 6 polovičních nebo 3 plné sloty, včetně 2x RJ45 konektoru CAT6 a záslepek</t>
  </si>
  <si>
    <t>Vyměnitelná mikrofonní vložka (oříšek) s minimálními parametry 60Hz - 16 kHz, hyperkardioidní charakteristika, Phantom 12-48V, směrovost cca 95°, optimální vzdálenost od řečníka v minimálním rozsahu 0,3 - 0,8 m, ruchové použití 2 - 3 m, rozměry max. 15 x 30mm, vč. větrné ochrany, černá barva</t>
  </si>
  <si>
    <t>Ohebný mikrofonní držák mro mikrofonní vložky, 480 -600 mm ukončený konektorem M3XLR, Phantom 12-48V</t>
  </si>
  <si>
    <t>Systémová odpružená průchodka do stolu, pro mikrofony s ohebným držákem 150 - 600mm</t>
  </si>
  <si>
    <t>Mikrofon řečnický pult</t>
  </si>
  <si>
    <t>Univerzální videokonferenční systém</t>
  </si>
  <si>
    <t>USB přepínač</t>
  </si>
  <si>
    <t>4-portový průmyslový přepínač USB3.1 Gen1 s min. parametry: Umožňuje sdílet 4 počítače se zařízeními USB3.1 Gen1, jako jsou klávesnice, myš a další periferní zařízení. Vhodný pro průmyslové prostředí, kovové a bytelné pouzdro vhodné pro montáž do racku. Ovládání skrze RS-422 / RS-485. LED indikátory zobrazují vybraný port. Zapojitelný za chodu.</t>
  </si>
  <si>
    <t>USB a HDMI extender po CATx s min. parametry: Sada obsahuje přijímač + vysílač. Podporuje převod USB-C na HDMI + USB a  přenos po kabelu CATx do vzdálenosti min. 100m. Podporované formáty: USB-C DP alternate mode s podporou 4K@40 4:4:4 HDR10+ a DisplayLink, USB 2.0, HDBaseT 3.0, HDCP 2.2. kompatibilní pro videokonferenční přenos.</t>
  </si>
  <si>
    <t>Maticový přepínač s min. parametry: 8x8 HDMI. Podpora standardů HDMI 2.0 a HDCP 2.2. Podpora rozlišení 4K/UHD @ 60 Hz 4:4:4. Vestavěný audio embeder/de-embeder (2x IN, 2x OUT). Datový přenos min. 18 Gbps. EDID manager. LCD displej na předním panelu. Ovládání přes ovladač, RS232 nebo LAN</t>
  </si>
  <si>
    <t>Ventilační jednotka spodní (horní) 220V, 4 ventilátory, termostat</t>
  </si>
  <si>
    <t>19" rozvaděč stojanový 42U/600x600 skleněné dveře, šedý</t>
  </si>
  <si>
    <t>Datový rozvaděč</t>
  </si>
  <si>
    <t>Sestava stropního mikrofonní pole pro videokonference, min. požadavky: pokrytí 360°, automatické směrování na řečníka, automatická mixáž, Dante připojení, pro podhledy 600x600mm, váha max. 6,5 kg, bílé provedení, příprava na uchycení do podhledu nebo pro zavěšení na lanka</t>
  </si>
  <si>
    <t>Stávající videokonferenční systém Cisco Webex Room Kit Plus s Quad kamerou a touch panelem Touch 10 - bude využito stávající</t>
  </si>
  <si>
    <t>Videokonferenční systém - maintanance</t>
  </si>
  <si>
    <t>Stávající videokonferenční systém - maintanance - bude využito stávající (případně bude samostatnou dodávkou investora)</t>
  </si>
  <si>
    <t>Přídavná PTZ kamera</t>
  </si>
  <si>
    <t>Police pro kameru</t>
  </si>
  <si>
    <t>kabel HDMI optický</t>
  </si>
  <si>
    <t>Optický HDMI kabel 10m s min. parametry: přenos rozlišení 8K (7680 x 4320), min. přenosová kapacita 48 Gigabit/s, HDCP2.2 Compliant, podpora HDMI 2.1.</t>
  </si>
  <si>
    <t>Optický HDMI kabel 20m s min. parametry: přenos rozlišení 8K (7680 x 4320), min. přenosová kapacita 48 Gigabit/s, HDCP2.2 Compliant, podpora HDMI 2.1.</t>
  </si>
  <si>
    <t xml:space="preserve">Prodlužovací kabel min. USB 2.0 a vyšší, délka 1-3 m (dle využití) </t>
  </si>
  <si>
    <t>Kabel FTP cat.6</t>
  </si>
  <si>
    <t>Stíněný kabel CAT6 s LSOH pláštěm. Nejvyšší podporovaný protokol  - 1000BaseT, 1000BaseTX. Stínění - fólie kolem všech 4 párů. Šířka pásma - 250 MHz. Jednotlivé páry odděleny plastovým křížem.</t>
  </si>
  <si>
    <t>Koaxiální kabel RF</t>
  </si>
  <si>
    <t xml:space="preserve">Koaxialní  kabel pro RF signály. Impedance 50 ohm. Útlum 45dB/100m/800MHz </t>
  </si>
  <si>
    <t>Kabel silový</t>
  </si>
  <si>
    <t>Kabel pro 100V reproduktory 3x1,5mm.</t>
  </si>
  <si>
    <t>Instalace video techniky (Displeje včetně držáků, LED stěna, konstrukce k LED stěně, Videotechnika)</t>
  </si>
  <si>
    <t>Instalace speciální techniky ( Videokonference, Grafická zobrazovací stěna - nastavení, odladění, presety)</t>
  </si>
  <si>
    <t>Napíájecí zdroj</t>
  </si>
  <si>
    <t>Montážní úchyt (police) v kovovém provedení pro výše uvedenou přídavnou kameru.</t>
  </si>
  <si>
    <t>Napájecí zdroj pro výše uvedenou přídavnou kameru</t>
  </si>
  <si>
    <t>Displej s minimálními parametry: úhlopříčka ve velikosti 42.5”-44", min. rozlišení 3840 x 2160, haze min. 25%, jas min. 500cd/m2, kontrast min. 1200:1, odezva max. 9.5ms, orientace landscape/portrait, 3x HDMI,  RS232C, RJ45, USB-C + USB-A, podpora SDM, podpora anotace myší, USB Media Player, integrované reproduktory min. 2x 10W, software pro jednoduchou správu a distribuci obsahu</t>
  </si>
  <si>
    <t>Nastavení vnitřní stínicí techniky</t>
  </si>
  <si>
    <t>Přídavná PTZ kamera kompatibilní se stávajícím videokonferenčním HW codecem. Minimální parametry kamery: motorický pohon PTZ, automatická detekce obličeje a jeho sledování v záběru, výstupní rozlišení max. 3840x2160px@30, 20x optický zoom, výstup HDMI 2.0, napájení externím zdrojem  nebo PoE+ (IEEE802.3at kompat.), možnost řízení po IP. Rozsah PTZ +/- 170°, naklonění: -20° až +90°. Zorné pole (FoV) horizontální FoV: min.70°.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</si>
</sst>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Kč&quot;* #,##0.00_);_(&quot;Kč&quot;* \(#,##0.00\);_(&quot;Kč&quot;* &quot;-&quot;??_);_(@_)"/>
    <numFmt numFmtId="165" formatCode="#,##0\ &quot;Kč&quot;"/>
    <numFmt numFmtId="166" formatCode="_-* #,##0\ &quot;Kč&quot;_-;\-* #,##0\ &quot;Kč&quot;_-;_-* &quot;-&quot;??\ &quot;Kč&quot;_-;_-@_-"/>
  </numFmts>
  <fonts count="20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rgb="FFFF000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2"/>
    </font>
    <font>
      <b/>
      <sz val="22"/>
      <color rgb="FFFF0000"/>
      <name val="Arial CE"/>
      <family val="2"/>
    </font>
    <font>
      <b/>
      <sz val="12"/>
      <color rgb="FFFF000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sz val="11"/>
      <name val="Calibri"/>
      <family val="2"/>
      <scheme val="minor"/>
    </font>
    <font>
      <strike/>
      <sz val="10"/>
      <name val="Arial CE"/>
      <family val="2"/>
    </font>
    <font>
      <sz val="12"/>
      <color rgb="FF000000"/>
      <name val="Arial CE"/>
      <family val="2"/>
    </font>
    <font>
      <sz val="10"/>
      <color theme="1"/>
      <name val="Arial CE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</cellStyleXfs>
  <cellXfs count="134">
    <xf numFmtId="0" fontId="0" fillId="0" borderId="0" xfId="0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/>
    <xf numFmtId="0" fontId="0" fillId="0" borderId="0" xfId="0" applyFont="1" applyAlignment="1">
      <alignment horizontal="center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165" fontId="10" fillId="0" borderId="4" xfId="0" applyNumberFormat="1" applyFont="1" applyBorder="1" applyAlignment="1">
      <alignment horizontal="center" vertical="top" wrapText="1" shrinkToFi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Protection="1"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vertical="top" wrapText="1" shrinkToFit="1"/>
      <protection locked="0"/>
    </xf>
    <xf numFmtId="0" fontId="13" fillId="0" borderId="7" xfId="0" applyFont="1" applyBorder="1" applyAlignment="1" applyProtection="1">
      <alignment horizontal="left" vertical="top" wrapText="1" shrinkToFit="1"/>
      <protection locked="0"/>
    </xf>
    <xf numFmtId="0" fontId="0" fillId="0" borderId="6" xfId="0" applyFont="1" applyBorder="1" applyAlignment="1">
      <alignment vertical="center" wrapText="1"/>
    </xf>
    <xf numFmtId="0" fontId="0" fillId="0" borderId="6" xfId="38" applyFont="1" applyBorder="1" applyAlignment="1" applyProtection="1">
      <alignment horizontal="left" vertical="center" wrapText="1" shrinkToFit="1"/>
      <protection/>
    </xf>
    <xf numFmtId="0" fontId="0" fillId="0" borderId="6" xfId="0" applyFont="1" applyBorder="1" applyAlignment="1">
      <alignment horizontal="center" vertical="center" wrapText="1"/>
    </xf>
    <xf numFmtId="166" fontId="0" fillId="0" borderId="6" xfId="21" applyNumberFormat="1" applyFont="1" applyBorder="1" applyAlignment="1" applyProtection="1">
      <alignment horizontal="right" vertical="center"/>
      <protection locked="0"/>
    </xf>
    <xf numFmtId="0" fontId="0" fillId="0" borderId="0" xfId="0" applyFont="1"/>
    <xf numFmtId="0" fontId="13" fillId="2" borderId="7" xfId="0" applyFont="1" applyFill="1" applyBorder="1" applyAlignment="1" applyProtection="1">
      <alignment horizontal="left" vertical="top" wrapText="1" shrinkToFit="1"/>
      <protection locked="0"/>
    </xf>
    <xf numFmtId="166" fontId="0" fillId="0" borderId="6" xfId="21" applyNumberFormat="1" applyFont="1" applyBorder="1" applyAlignment="1" applyProtection="1">
      <alignment horizontal="center" vertical="center"/>
      <protection locked="0"/>
    </xf>
    <xf numFmtId="166" fontId="0" fillId="0" borderId="6" xfId="21" applyNumberFormat="1" applyFont="1" applyBorder="1" applyAlignment="1" applyProtection="1">
      <alignment vertical="center"/>
      <protection locked="0"/>
    </xf>
    <xf numFmtId="0" fontId="5" fillId="0" borderId="8" xfId="0" applyFont="1" applyBorder="1" applyProtection="1">
      <protection locked="0"/>
    </xf>
    <xf numFmtId="0" fontId="13" fillId="3" borderId="7" xfId="0" applyFont="1" applyFill="1" applyBorder="1" applyAlignment="1" applyProtection="1">
      <alignment horizontal="left" vertical="top" wrapText="1" shrinkToFit="1"/>
      <protection locked="0"/>
    </xf>
    <xf numFmtId="166" fontId="0" fillId="0" borderId="6" xfId="21" applyNumberFormat="1" applyFont="1" applyFill="1" applyBorder="1" applyAlignment="1" applyProtection="1">
      <alignment vertical="center"/>
      <protection locked="0"/>
    </xf>
    <xf numFmtId="0" fontId="1" fillId="0" borderId="0" xfId="42">
      <alignment/>
      <protection/>
    </xf>
    <xf numFmtId="0" fontId="0" fillId="0" borderId="0" xfId="0" applyProtection="1">
      <protection locked="0"/>
    </xf>
    <xf numFmtId="166" fontId="0" fillId="4" borderId="6" xfId="21" applyNumberFormat="1" applyFont="1" applyFill="1" applyBorder="1" applyAlignment="1" applyProtection="1">
      <alignment vertical="center"/>
      <protection locked="0"/>
    </xf>
    <xf numFmtId="166" fontId="0" fillId="0" borderId="6" xfId="4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6" fontId="0" fillId="0" borderId="6" xfId="2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0" fillId="0" borderId="9" xfId="0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right" vertical="center" wrapText="1"/>
    </xf>
    <xf numFmtId="165" fontId="0" fillId="0" borderId="10" xfId="0" applyNumberFormat="1" applyFont="1" applyBorder="1" applyAlignment="1">
      <alignment horizontal="right" vertical="center" wrapText="1"/>
    </xf>
    <xf numFmtId="164" fontId="0" fillId="0" borderId="0" xfId="21" applyFont="1" applyAlignment="1">
      <alignment horizontal="center" vertical="center" wrapText="1"/>
    </xf>
    <xf numFmtId="165" fontId="10" fillId="0" borderId="11" xfId="0" applyNumberFormat="1" applyFont="1" applyBorder="1" applyAlignment="1">
      <alignment horizontal="right" vertical="center"/>
    </xf>
    <xf numFmtId="166" fontId="17" fillId="0" borderId="6" xfId="21" applyNumberFormat="1" applyFont="1" applyFill="1" applyBorder="1" applyAlignment="1" applyProtection="1">
      <alignment vertical="center"/>
      <protection locked="0"/>
    </xf>
    <xf numFmtId="166" fontId="0" fillId="0" borderId="6" xfId="2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5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center" vertical="top" wrapText="1" shrinkToFit="1"/>
      <protection/>
    </xf>
    <xf numFmtId="0" fontId="13" fillId="3" borderId="17" xfId="0" applyFont="1" applyFill="1" applyBorder="1" applyAlignment="1" applyProtection="1">
      <alignment horizontal="left" vertical="top" wrapText="1" shrinkToFit="1"/>
      <protection/>
    </xf>
    <xf numFmtId="0" fontId="13" fillId="0" borderId="17" xfId="0" applyFont="1" applyBorder="1" applyAlignment="1" applyProtection="1">
      <alignment horizontal="left" vertical="top" wrapText="1" shrinkToFit="1"/>
      <protection/>
    </xf>
    <xf numFmtId="166" fontId="13" fillId="2" borderId="17" xfId="0" applyNumberFormat="1" applyFont="1" applyFill="1" applyBorder="1" applyAlignment="1" applyProtection="1">
      <alignment horizontal="right" vertical="top" wrapText="1" shrinkToFit="1"/>
      <protection/>
    </xf>
    <xf numFmtId="166" fontId="0" fillId="0" borderId="6" xfId="21" applyNumberFormat="1" applyFont="1" applyBorder="1" applyAlignment="1" applyProtection="1">
      <alignment horizontal="center" vertical="center"/>
      <protection/>
    </xf>
    <xf numFmtId="166" fontId="0" fillId="0" borderId="6" xfId="21" applyNumberFormat="1" applyFont="1" applyBorder="1" applyAlignment="1" applyProtection="1">
      <alignment horizontal="right" vertical="center"/>
      <protection/>
    </xf>
    <xf numFmtId="166" fontId="0" fillId="0" borderId="6" xfId="21" applyNumberFormat="1" applyFont="1" applyBorder="1" applyAlignment="1" applyProtection="1">
      <alignment vertical="center"/>
      <protection/>
    </xf>
    <xf numFmtId="166" fontId="0" fillId="4" borderId="6" xfId="21" applyNumberFormat="1" applyFont="1" applyFill="1" applyBorder="1" applyAlignment="1" applyProtection="1">
      <alignment vertical="center"/>
      <protection/>
    </xf>
    <xf numFmtId="166" fontId="0" fillId="0" borderId="6" xfId="21" applyNumberFormat="1" applyFont="1" applyFill="1" applyBorder="1" applyAlignment="1" applyProtection="1">
      <alignment horizontal="center" vertical="center"/>
      <protection/>
    </xf>
    <xf numFmtId="166" fontId="0" fillId="0" borderId="6" xfId="21" applyNumberFormat="1" applyFont="1" applyFill="1" applyBorder="1" applyAlignment="1" applyProtection="1">
      <alignment vertical="center"/>
      <protection/>
    </xf>
    <xf numFmtId="166" fontId="17" fillId="0" borderId="6" xfId="21" applyNumberFormat="1" applyFont="1" applyFill="1" applyBorder="1" applyAlignment="1" applyProtection="1">
      <alignment vertical="center"/>
      <protection/>
    </xf>
    <xf numFmtId="166" fontId="0" fillId="0" borderId="6" xfId="21" applyNumberFormat="1" applyFont="1" applyFill="1" applyBorder="1" applyAlignment="1" applyProtection="1">
      <alignment horizontal="center" vertical="center"/>
      <protection/>
    </xf>
    <xf numFmtId="0" fontId="5" fillId="0" borderId="8" xfId="0" applyFont="1" applyBorder="1" applyProtection="1">
      <protection/>
    </xf>
    <xf numFmtId="166" fontId="13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Protection="1">
      <protection/>
    </xf>
    <xf numFmtId="166" fontId="5" fillId="0" borderId="0" xfId="0" applyNumberFormat="1" applyFont="1" applyProtection="1">
      <protection/>
    </xf>
    <xf numFmtId="0" fontId="0" fillId="0" borderId="6" xfId="0" applyFont="1" applyBorder="1" applyAlignment="1" applyProtection="1">
      <alignment horizontal="center" vertical="top" textRotation="90" wrapText="1" shrinkToFit="1"/>
      <protection/>
    </xf>
    <xf numFmtId="0" fontId="13" fillId="3" borderId="7" xfId="0" applyFont="1" applyFill="1" applyBorder="1" applyAlignment="1" applyProtection="1">
      <alignment horizontal="left" vertical="top" wrapText="1" shrinkToFit="1"/>
      <protection/>
    </xf>
    <xf numFmtId="0" fontId="13" fillId="0" borderId="7" xfId="0" applyFont="1" applyBorder="1" applyAlignment="1" applyProtection="1">
      <alignment horizontal="left" vertical="top" wrapText="1" shrinkToFit="1"/>
      <protection/>
    </xf>
    <xf numFmtId="0" fontId="13" fillId="2" borderId="7" xfId="0" applyFont="1" applyFill="1" applyBorder="1" applyAlignment="1" applyProtection="1">
      <alignment horizontal="left" vertical="top" wrapText="1" shrinkToFi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17" fillId="0" borderId="6" xfId="0" applyFont="1" applyFill="1" applyBorder="1" applyAlignment="1" applyProtection="1">
      <alignment horizontal="center" vertical="center" wrapText="1"/>
      <protection/>
    </xf>
    <xf numFmtId="0" fontId="0" fillId="0" borderId="6" xfId="40" applyBorder="1" applyAlignment="1" applyProtection="1">
      <alignment horizontal="center" vertical="center" wrapText="1"/>
      <protection/>
    </xf>
    <xf numFmtId="1" fontId="5" fillId="0" borderId="8" xfId="0" applyNumberFormat="1" applyFont="1" applyBorder="1" applyProtection="1">
      <protection/>
    </xf>
    <xf numFmtId="1" fontId="14" fillId="0" borderId="0" xfId="0" applyNumberFormat="1" applyFont="1" applyProtection="1">
      <protection/>
    </xf>
    <xf numFmtId="1" fontId="5" fillId="0" borderId="0" xfId="0" applyNumberFormat="1" applyFont="1" applyProtection="1">
      <protection/>
    </xf>
    <xf numFmtId="0" fontId="0" fillId="0" borderId="0" xfId="0" applyFont="1" applyProtection="1">
      <protection/>
    </xf>
    <xf numFmtId="0" fontId="10" fillId="3" borderId="18" xfId="0" applyFont="1" applyFill="1" applyBorder="1" applyAlignment="1" applyProtection="1">
      <alignment horizontal="left" vertical="center"/>
      <protection/>
    </xf>
    <xf numFmtId="0" fontId="13" fillId="3" borderId="7" xfId="0" applyFont="1" applyFill="1" applyBorder="1" applyAlignment="1" applyProtection="1">
      <alignment horizontal="left" vertical="top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13" fillId="0" borderId="7" xfId="0" applyFont="1" applyBorder="1" applyAlignment="1" applyProtection="1">
      <alignment horizontal="left" vertical="top"/>
      <protection/>
    </xf>
    <xf numFmtId="0" fontId="15" fillId="0" borderId="6" xfId="0" applyFont="1" applyBorder="1" applyAlignment="1" applyProtection="1">
      <alignment horizontal="center" vertical="center" wrapText="1"/>
      <protection/>
    </xf>
    <xf numFmtId="0" fontId="13" fillId="2" borderId="7" xfId="0" applyFont="1" applyFill="1" applyBorder="1" applyAlignment="1" applyProtection="1">
      <alignment horizontal="left" vertical="top"/>
      <protection/>
    </xf>
    <xf numFmtId="0" fontId="15" fillId="0" borderId="6" xfId="0" applyFont="1" applyBorder="1" applyAlignment="1" applyProtection="1">
      <alignment horizontal="center" vertical="center" wrapText="1"/>
      <protection/>
    </xf>
    <xf numFmtId="0" fontId="0" fillId="0" borderId="6" xfId="23" applyFont="1" applyBorder="1" applyAlignment="1" applyProtection="1">
      <alignment vertical="center" wrapText="1"/>
      <protection/>
    </xf>
    <xf numFmtId="0" fontId="0" fillId="0" borderId="6" xfId="0" applyFont="1" applyBorder="1" applyAlignment="1" applyProtection="1">
      <alignment horizontal="left" vertical="center" wrapText="1" shrinkToFi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19" xfId="23" applyFont="1" applyBorder="1" applyAlignment="1" applyProtection="1">
      <alignment vertical="center" wrapText="1"/>
      <protection/>
    </xf>
    <xf numFmtId="0" fontId="0" fillId="0" borderId="6" xfId="0" applyFont="1" applyBorder="1" applyProtection="1">
      <protection/>
    </xf>
    <xf numFmtId="0" fontId="0" fillId="0" borderId="6" xfId="0" applyFont="1" applyBorder="1" applyAlignment="1" applyProtection="1">
      <alignment horizontal="left" vertical="center" wrapText="1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6" xfId="22" applyFont="1" applyBorder="1" applyAlignment="1" applyProtection="1">
      <alignment vertical="center" wrapText="1" shrinkToFit="1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1" fillId="0" borderId="6" xfId="42" applyBorder="1" applyProtection="1">
      <alignment/>
      <protection/>
    </xf>
    <xf numFmtId="49" fontId="1" fillId="0" borderId="20" xfId="42" applyNumberFormat="1" applyBorder="1" applyAlignment="1" applyProtection="1">
      <alignment horizontal="left" vertical="center" wrapText="1"/>
      <protection/>
    </xf>
    <xf numFmtId="49" fontId="1" fillId="0" borderId="20" xfId="42" applyNumberFormat="1" applyBorder="1" applyAlignment="1" applyProtection="1">
      <alignment horizontal="left" vertical="center"/>
      <protection/>
    </xf>
    <xf numFmtId="49" fontId="1" fillId="0" borderId="6" xfId="42" applyNumberFormat="1" applyBorder="1" applyAlignment="1" applyProtection="1">
      <alignment horizontal="left" vertical="center" wrapText="1"/>
      <protection/>
    </xf>
    <xf numFmtId="0" fontId="1" fillId="0" borderId="6" xfId="42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vertical="center" wrapText="1"/>
      <protection/>
    </xf>
    <xf numFmtId="0" fontId="0" fillId="4" borderId="6" xfId="0" applyFont="1" applyFill="1" applyBorder="1" applyAlignment="1" applyProtection="1">
      <alignment vertical="center"/>
      <protection/>
    </xf>
    <xf numFmtId="0" fontId="0" fillId="4" borderId="6" xfId="0" applyFont="1" applyFill="1" applyBorder="1" applyAlignment="1" applyProtection="1">
      <alignment horizontal="left" vertical="center" wrapText="1"/>
      <protection/>
    </xf>
    <xf numFmtId="0" fontId="0" fillId="4" borderId="6" xfId="22" applyFont="1" applyFill="1" applyBorder="1" applyAlignment="1" applyProtection="1">
      <alignment vertical="center" wrapText="1" shrinkToFit="1"/>
      <protection/>
    </xf>
    <xf numFmtId="49" fontId="1" fillId="0" borderId="20" xfId="42" applyNumberFormat="1" applyFill="1" applyBorder="1" applyAlignment="1" applyProtection="1">
      <alignment horizontal="left" vertical="center" wrapText="1"/>
      <protection/>
    </xf>
    <xf numFmtId="49" fontId="1" fillId="0" borderId="20" xfId="42" applyNumberFormat="1" applyFill="1" applyBorder="1" applyAlignment="1" applyProtection="1">
      <alignment horizontal="left" vertical="center"/>
      <protection/>
    </xf>
    <xf numFmtId="49" fontId="1" fillId="0" borderId="6" xfId="42" applyNumberFormat="1" applyFill="1" applyBorder="1" applyAlignment="1" applyProtection="1">
      <alignment horizontal="left" vertical="center" wrapText="1"/>
      <protection/>
    </xf>
    <xf numFmtId="0" fontId="1" fillId="0" borderId="6" xfId="42" applyFill="1" applyBorder="1" applyAlignment="1" applyProtection="1">
      <alignment horizontal="left" vertical="center" wrapText="1"/>
      <protection/>
    </xf>
    <xf numFmtId="0" fontId="0" fillId="0" borderId="6" xfId="43" applyFont="1" applyBorder="1" applyAlignment="1" applyProtection="1">
      <alignment vertical="center" wrapText="1" shrinkToFit="1"/>
      <protection/>
    </xf>
    <xf numFmtId="0" fontId="17" fillId="0" borderId="6" xfId="0" applyFont="1" applyFill="1" applyBorder="1" applyAlignment="1" applyProtection="1">
      <alignment horizontal="left" vertical="center" wrapText="1"/>
      <protection/>
    </xf>
    <xf numFmtId="0" fontId="17" fillId="0" borderId="6" xfId="0" applyFont="1" applyFill="1" applyBorder="1" applyAlignment="1" applyProtection="1">
      <alignment vertical="center"/>
      <protection/>
    </xf>
    <xf numFmtId="0" fontId="17" fillId="0" borderId="6" xfId="22" applyFont="1" applyFill="1" applyBorder="1" applyAlignment="1" applyProtection="1">
      <alignment vertical="center" wrapText="1" shrinkToFit="1"/>
      <protection/>
    </xf>
    <xf numFmtId="0" fontId="17" fillId="0" borderId="6" xfId="43" applyFont="1" applyFill="1" applyBorder="1" applyAlignment="1" applyProtection="1">
      <alignment vertical="center" wrapText="1" shrinkToFit="1"/>
      <protection/>
    </xf>
    <xf numFmtId="0" fontId="0" fillId="0" borderId="6" xfId="40" applyBorder="1" applyAlignment="1" applyProtection="1">
      <alignment horizontal="left" vertical="center" wrapText="1"/>
      <protection/>
    </xf>
    <xf numFmtId="0" fontId="1" fillId="0" borderId="6" xfId="23" applyFont="1" applyBorder="1" applyAlignment="1" applyProtection="1">
      <alignment vertical="center" wrapText="1"/>
      <protection/>
    </xf>
    <xf numFmtId="0" fontId="0" fillId="0" borderId="6" xfId="22" applyFont="1" applyBorder="1" applyAlignment="1" applyProtection="1">
      <alignment vertical="center" wrapText="1"/>
      <protection/>
    </xf>
    <xf numFmtId="0" fontId="0" fillId="0" borderId="6" xfId="22" applyFont="1" applyFill="1" applyBorder="1" applyAlignment="1" applyProtection="1">
      <alignment vertical="center" wrapText="1" shrinkToFit="1"/>
      <protection/>
    </xf>
    <xf numFmtId="0" fontId="5" fillId="0" borderId="8" xfId="0" applyFont="1" applyBorder="1" applyAlignment="1" applyProtection="1">
      <alignment wrapText="1"/>
      <protection/>
    </xf>
    <xf numFmtId="0" fontId="14" fillId="0" borderId="0" xfId="0" applyFont="1" applyProtection="1"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  <cellStyle name="Normální 14" xfId="22"/>
    <cellStyle name="Normální 16" xfId="23"/>
    <cellStyle name="Měna 2" xfId="24"/>
    <cellStyle name="Normální 2 3" xfId="25"/>
    <cellStyle name="Měna 3" xfId="26"/>
    <cellStyle name="Normální 14 2" xfId="27"/>
    <cellStyle name="Normální 16 2" xfId="28"/>
    <cellStyle name="Měna 2 2" xfId="29"/>
    <cellStyle name="Měna 4" xfId="30"/>
    <cellStyle name="Normální 14 3" xfId="31"/>
    <cellStyle name="Normální 16 3" xfId="32"/>
    <cellStyle name="Měna 2 3" xfId="33"/>
    <cellStyle name="Měna 3 2" xfId="34"/>
    <cellStyle name="Normální 14 2 2" xfId="35"/>
    <cellStyle name="Normální 16 2 2" xfId="36"/>
    <cellStyle name="Měna 2 2 2" xfId="37"/>
    <cellStyle name="Hypertextový odkaz 3" xfId="38"/>
    <cellStyle name="Procenta 2" xfId="39"/>
    <cellStyle name="Normální 15" xfId="40"/>
    <cellStyle name="Měna 5" xfId="41"/>
    <cellStyle name="normální_Ceník IPL" xfId="42"/>
    <cellStyle name="Normální 14 2 2 2" xfId="43"/>
    <cellStyle name="Normální 4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47625</xdr:rowOff>
    </xdr:from>
    <xdr:to>
      <xdr:col>4</xdr:col>
      <xdr:colOff>1038225</xdr:colOff>
      <xdr:row>7</xdr:row>
      <xdr:rowOff>400050</xdr:rowOff>
    </xdr:to>
    <xdr:sp macro="" textlink="">
      <xdr:nvSpPr>
        <xdr:cNvPr id="6" name="TextovéPole 5"/>
        <xdr:cNvSpPr txBox="1"/>
      </xdr:nvSpPr>
      <xdr:spPr>
        <a:xfrm>
          <a:off x="533400" y="190500"/>
          <a:ext cx="9867900" cy="1476375"/>
        </a:xfrm>
        <a:prstGeom prst="rect">
          <a:avLst/>
        </a:prstGeom>
        <a:ln w="19050">
          <a:solidFill>
            <a:schemeClr val="accent2"/>
          </a:solidFill>
          <a:headEnd type="none"/>
          <a:tailEnd type="none"/>
        </a:ln>
        <a:effectLst>
          <a:outerShdw blurRad="50800" dist="38100" dir="5400000" sx="101000" sy="101000" algn="t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cs-CZ" sz="120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ea typeface="+mn-ea"/>
              <a:cs typeface="Arial CE" panose="020B0604020202020204" pitchFamily="34" charset="0"/>
            </a:rPr>
            <a:t>Název investora: 	Město</a:t>
          </a:r>
          <a:r>
            <a:rPr lang="cs-CZ" sz="1200" baseline="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ea typeface="+mn-ea"/>
              <a:cs typeface="Arial CE" panose="020B0604020202020204" pitchFamily="34" charset="0"/>
            </a:rPr>
            <a:t> Třebíč</a:t>
          </a:r>
          <a:endParaRPr lang="cs-CZ" sz="1200">
            <a:ln>
              <a:noFill/>
            </a:ln>
            <a:solidFill>
              <a:sysClr val="windowText" lastClr="000000"/>
            </a:solidFill>
            <a:latin typeface="Arial CE" panose="020B0604020202020204" pitchFamily="34" charset="0"/>
            <a:ea typeface="+mn-ea"/>
            <a:cs typeface="Arial CE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ea typeface="+mn-ea"/>
              <a:cs typeface="Arial CE" panose="020B0604020202020204" pitchFamily="34" charset="0"/>
            </a:rPr>
            <a:t>Projekt:		Město Třebíč - AV technika - zasedací místnost 211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cs typeface="Arial CE" panose="020B0604020202020204" pitchFamily="34" charset="0"/>
            </a:rPr>
            <a:t>Zpracoval:		Antonín Turek, DiS, CTS</a:t>
          </a:r>
        </a:p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cs typeface="Arial CE" panose="020B0604020202020204" pitchFamily="34" charset="0"/>
            </a:rPr>
            <a:t>Datum:		02.05.2023</a:t>
          </a:r>
        </a:p>
        <a:p>
          <a:pPr>
            <a:lnSpc>
              <a:spcPct val="150000"/>
            </a:lnSpc>
          </a:pPr>
          <a:r>
            <a:rPr lang="cs-CZ" sz="1200">
              <a:ln>
                <a:noFill/>
              </a:ln>
              <a:solidFill>
                <a:sysClr val="windowText" lastClr="000000"/>
              </a:solidFill>
              <a:latin typeface="Arial CE" panose="020B0604020202020204" pitchFamily="34" charset="0"/>
              <a:cs typeface="Arial CE" panose="020B0604020202020204" pitchFamily="34" charset="0"/>
            </a:rPr>
            <a:t>Verze:		1</a:t>
          </a:r>
          <a:endParaRPr lang="cs-CZ" sz="1200">
            <a:ln>
              <a:noFill/>
            </a:ln>
            <a:solidFill>
              <a:sysClr val="windowText" lastClr="000000"/>
            </a:solidFill>
            <a:latin typeface="Arial CE" panose="020B0604020202020204" pitchFamily="34" charset="0"/>
            <a:ea typeface="+mn-ea"/>
            <a:cs typeface="Arial CE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68</xdr:row>
      <xdr:rowOff>57150</xdr:rowOff>
    </xdr:from>
    <xdr:to>
      <xdr:col>2</xdr:col>
      <xdr:colOff>0</xdr:colOff>
      <xdr:row>68</xdr:row>
      <xdr:rowOff>609600</xdr:rowOff>
    </xdr:to>
    <xdr:pic>
      <xdr:nvPicPr>
        <xdr:cNvPr id="3" name="Picture 4" descr="PES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6871275"/>
          <a:ext cx="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0</xdr:colOff>
      <xdr:row>16</xdr:row>
      <xdr:rowOff>304800</xdr:rowOff>
    </xdr:from>
    <xdr:to>
      <xdr:col>2</xdr:col>
      <xdr:colOff>0</xdr:colOff>
      <xdr:row>16</xdr:row>
      <xdr:rowOff>619125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8382000"/>
          <a:ext cx="0" cy="3143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19</xdr:row>
      <xdr:rowOff>66675</xdr:rowOff>
    </xdr:from>
    <xdr:to>
      <xdr:col>2</xdr:col>
      <xdr:colOff>0</xdr:colOff>
      <xdr:row>19</xdr:row>
      <xdr:rowOff>619125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9858375"/>
          <a:ext cx="0" cy="5524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20</xdr:row>
      <xdr:rowOff>133350</xdr:rowOff>
    </xdr:from>
    <xdr:to>
      <xdr:col>2</xdr:col>
      <xdr:colOff>0</xdr:colOff>
      <xdr:row>20</xdr:row>
      <xdr:rowOff>361950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0544175"/>
          <a:ext cx="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21</xdr:row>
      <xdr:rowOff>133350</xdr:rowOff>
    </xdr:from>
    <xdr:to>
      <xdr:col>2</xdr:col>
      <xdr:colOff>0</xdr:colOff>
      <xdr:row>21</xdr:row>
      <xdr:rowOff>371475</xdr:rowOff>
    </xdr:to>
    <xdr:pic>
      <xdr:nvPicPr>
        <xdr:cNvPr id="7" name="Picture 200" descr="AKG ck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657225" y="10906125"/>
          <a:ext cx="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22</xdr:row>
      <xdr:rowOff>76200</xdr:rowOff>
    </xdr:from>
    <xdr:to>
      <xdr:col>2</xdr:col>
      <xdr:colOff>0</xdr:colOff>
      <xdr:row>22</xdr:row>
      <xdr:rowOff>361950</xdr:rowOff>
    </xdr:to>
    <xdr:pic>
      <xdr:nvPicPr>
        <xdr:cNvPr id="8" name="Picture 374" descr="AKG GN15,30,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657225" y="11468100"/>
          <a:ext cx="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23</xdr:row>
      <xdr:rowOff>47625</xdr:rowOff>
    </xdr:from>
    <xdr:to>
      <xdr:col>2</xdr:col>
      <xdr:colOff>0</xdr:colOff>
      <xdr:row>23</xdr:row>
      <xdr:rowOff>361950</xdr:rowOff>
    </xdr:to>
    <xdr:pic>
      <xdr:nvPicPr>
        <xdr:cNvPr id="9" name="Picture 139" descr="Sennheiser MZS30"/>
        <xdr:cNvPicPr preferRelativeResize="1">
          <a:picLocks noChangeAspect="1"/>
        </xdr:cNvPicPr>
      </xdr:nvPicPr>
      <xdr:blipFill>
        <a:blip r:embed="rId7">
          <a:lum bright="10000"/>
        </a:blip>
        <a:stretch>
          <a:fillRect/>
        </a:stretch>
      </xdr:blipFill>
      <xdr:spPr bwMode="auto">
        <a:xfrm>
          <a:off x="657225" y="11801475"/>
          <a:ext cx="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866775</xdr:rowOff>
    </xdr:from>
    <xdr:to>
      <xdr:col>2</xdr:col>
      <xdr:colOff>0</xdr:colOff>
      <xdr:row>49</xdr:row>
      <xdr:rowOff>866775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26193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50</xdr:row>
      <xdr:rowOff>47625</xdr:rowOff>
    </xdr:from>
    <xdr:to>
      <xdr:col>2</xdr:col>
      <xdr:colOff>0</xdr:colOff>
      <xdr:row>50</xdr:row>
      <xdr:rowOff>866775</xdr:rowOff>
    </xdr:to>
    <xdr:pic>
      <xdr:nvPicPr>
        <xdr:cNvPr id="11" name="Obrázek 10" descr="Vivolink USB-C 4K Extender HUB - W126743525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2624137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50</xdr:row>
      <xdr:rowOff>866775</xdr:rowOff>
    </xdr:from>
    <xdr:to>
      <xdr:col>2</xdr:col>
      <xdr:colOff>0</xdr:colOff>
      <xdr:row>50</xdr:row>
      <xdr:rowOff>866775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706052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52</xdr:row>
      <xdr:rowOff>180975</xdr:rowOff>
    </xdr:from>
    <xdr:to>
      <xdr:col>2</xdr:col>
      <xdr:colOff>0</xdr:colOff>
      <xdr:row>52</xdr:row>
      <xdr:rowOff>533400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7470100"/>
          <a:ext cx="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52</xdr:row>
      <xdr:rowOff>619125</xdr:rowOff>
    </xdr:from>
    <xdr:to>
      <xdr:col>2</xdr:col>
      <xdr:colOff>0</xdr:colOff>
      <xdr:row>52</xdr:row>
      <xdr:rowOff>619125</xdr:rowOff>
    </xdr:to>
    <xdr:pic>
      <xdr:nvPicPr>
        <xdr:cNvPr id="14" name="Obrázek 13" descr="Front/Back View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27908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ron.com/product/product.aspx?id=dxpplushdmi&amp;s=4" TargetMode="External" /><Relationship Id="rId2" Type="http://schemas.openxmlformats.org/officeDocument/2006/relationships/hyperlink" Target="http://www.extron.com/product/product.aspx?id=dtphdmi230tx&amp;s=4" TargetMode="External" /><Relationship Id="rId3" Type="http://schemas.openxmlformats.org/officeDocument/2006/relationships/hyperlink" Target="http://www.extron.com/product/product.aspx?id=dtphdmi230rx&amp;s=4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view="pageBreakPreview" zoomScaleSheetLayoutView="100" workbookViewId="0" topLeftCell="A1">
      <selection activeCell="B27" sqref="B27"/>
    </sheetView>
  </sheetViews>
  <sheetFormatPr defaultColWidth="9.00390625" defaultRowHeight="12.75"/>
  <cols>
    <col min="1" max="1" width="9.75390625" style="3" customWidth="1"/>
    <col min="2" max="2" width="82.75390625" style="3" customWidth="1"/>
    <col min="3" max="3" width="17.375" style="2" customWidth="1"/>
    <col min="4" max="4" width="13.00390625" style="4" customWidth="1"/>
    <col min="5" max="5" width="22.625" style="5" customWidth="1"/>
    <col min="6" max="6" width="15.125" style="3" customWidth="1"/>
    <col min="7" max="7" width="9.125" style="3" customWidth="1"/>
    <col min="8" max="8" width="9.375" style="3" bestFit="1" customWidth="1"/>
    <col min="9" max="16384" width="9.125" style="3" customWidth="1"/>
  </cols>
  <sheetData>
    <row r="1" spans="1:5" ht="11.25" customHeight="1">
      <c r="A1" s="49"/>
      <c r="B1" s="49"/>
      <c r="C1" s="49"/>
      <c r="D1" s="49"/>
      <c r="E1" s="49"/>
    </row>
    <row r="2" spans="1:5" ht="9.75" customHeight="1">
      <c r="A2" s="49"/>
      <c r="B2" s="49"/>
      <c r="C2" s="49"/>
      <c r="D2" s="49"/>
      <c r="E2" s="49"/>
    </row>
    <row r="3" spans="1:5" s="6" customFormat="1" ht="15.75">
      <c r="A3" s="9"/>
      <c r="B3" s="10"/>
      <c r="C3" s="56"/>
      <c r="D3" s="57"/>
      <c r="E3" s="9"/>
    </row>
    <row r="4" spans="1:5" s="6" customFormat="1" ht="15.75">
      <c r="A4" s="9"/>
      <c r="B4" s="10"/>
      <c r="C4" s="56"/>
      <c r="D4" s="57"/>
      <c r="E4" s="9"/>
    </row>
    <row r="5" spans="1:5" s="6" customFormat="1" ht="15.75">
      <c r="A5" s="9"/>
      <c r="B5" s="10"/>
      <c r="C5" s="56"/>
      <c r="D5" s="57"/>
      <c r="E5" s="9"/>
    </row>
    <row r="6" spans="1:5" s="6" customFormat="1" ht="15.75">
      <c r="A6" s="9"/>
      <c r="B6" s="10"/>
      <c r="C6" s="56"/>
      <c r="D6" s="57"/>
      <c r="E6" s="9"/>
    </row>
    <row r="7" spans="1:5" s="6" customFormat="1" ht="15.75">
      <c r="A7" s="9"/>
      <c r="B7" s="10"/>
      <c r="C7" s="56"/>
      <c r="D7" s="57"/>
      <c r="E7" s="9"/>
    </row>
    <row r="8" spans="1:5" ht="47.25" customHeight="1" thickBot="1">
      <c r="A8" s="11"/>
      <c r="B8" s="11"/>
      <c r="C8" s="11"/>
      <c r="D8" s="11"/>
      <c r="E8" s="11"/>
    </row>
    <row r="9" spans="1:5" s="1" customFormat="1" ht="26.25" thickBot="1">
      <c r="A9" s="12" t="s">
        <v>0</v>
      </c>
      <c r="B9" s="13" t="s">
        <v>1</v>
      </c>
      <c r="C9" s="13" t="s">
        <v>2</v>
      </c>
      <c r="D9" s="13" t="s">
        <v>3</v>
      </c>
      <c r="E9" s="14" t="s">
        <v>4</v>
      </c>
    </row>
    <row r="10" spans="1:5" s="1" customFormat="1" ht="21" customHeight="1">
      <c r="A10" s="50" t="s">
        <v>7</v>
      </c>
      <c r="B10" s="51"/>
      <c r="C10" s="51"/>
      <c r="D10" s="51"/>
      <c r="E10" s="52"/>
    </row>
    <row r="11" spans="1:6" s="7" customFormat="1" ht="27" customHeight="1">
      <c r="A11" s="42">
        <v>1</v>
      </c>
      <c r="B11" s="24" t="str">
        <f>'Zasedací místnost 211'!C3</f>
        <v>AV technika - Zasedací místnost 211</v>
      </c>
      <c r="C11" s="43">
        <f>'Zasedací místnost 211'!J102</f>
        <v>0</v>
      </c>
      <c r="D11" s="26">
        <v>1</v>
      </c>
      <c r="E11" s="44">
        <f aca="true" t="shared" si="0" ref="E11">C11*D11</f>
        <v>0</v>
      </c>
      <c r="F11" s="45"/>
    </row>
    <row r="12" spans="1:5" s="1" customFormat="1" ht="26.25" customHeight="1" thickBot="1">
      <c r="A12" s="53" t="s">
        <v>8</v>
      </c>
      <c r="B12" s="54"/>
      <c r="C12" s="54"/>
      <c r="D12" s="55"/>
      <c r="E12" s="46">
        <f>SUM(E11:E11)</f>
        <v>0</v>
      </c>
    </row>
    <row r="13" spans="3:5" s="1" customFormat="1" ht="12.75">
      <c r="C13" s="15"/>
      <c r="D13" s="16"/>
      <c r="E13" s="17"/>
    </row>
    <row r="14" spans="1:5" s="1" customFormat="1" ht="12.75">
      <c r="A14" s="18"/>
      <c r="B14" s="7"/>
      <c r="C14" s="7"/>
      <c r="D14" s="16"/>
      <c r="E14" s="17"/>
    </row>
    <row r="15" spans="1:5" s="1" customFormat="1" ht="12.75">
      <c r="A15" s="18" t="s">
        <v>19</v>
      </c>
      <c r="B15" s="7"/>
      <c r="C15" s="7"/>
      <c r="D15" s="16"/>
      <c r="E15" s="17"/>
    </row>
    <row r="16" spans="1:5" s="1" customFormat="1" ht="12.75">
      <c r="A16" s="18" t="s">
        <v>38</v>
      </c>
      <c r="B16" s="7"/>
      <c r="C16" s="7"/>
      <c r="D16" s="16"/>
      <c r="E16" s="17"/>
    </row>
    <row r="17" spans="1:5" s="1" customFormat="1" ht="12.75">
      <c r="A17" s="18" t="s">
        <v>20</v>
      </c>
      <c r="B17" s="7"/>
      <c r="C17" s="7"/>
      <c r="D17" s="16"/>
      <c r="E17" s="19"/>
    </row>
    <row r="19" ht="12.75">
      <c r="B19" s="1"/>
    </row>
  </sheetData>
  <sheetProtection formatCells="0" formatColumns="0" formatRows="0" insertColumns="0" insertRows="0" insertHyperlinks="0" deleteColumns="0" deleteRows="0" sort="0" autoFilter="0" pivotTables="0"/>
  <mergeCells count="9">
    <mergeCell ref="A1:E1"/>
    <mergeCell ref="A10:E10"/>
    <mergeCell ref="A12:D12"/>
    <mergeCell ref="A2:E2"/>
    <mergeCell ref="C3:D3"/>
    <mergeCell ref="C4:D4"/>
    <mergeCell ref="C5:D5"/>
    <mergeCell ref="C6:D6"/>
    <mergeCell ref="C7:D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799847602844"/>
    <outlinePr summaryBelow="0"/>
    <pageSetUpPr fitToPage="1"/>
  </sheetPr>
  <dimension ref="A1:J106"/>
  <sheetViews>
    <sheetView tabSelected="1" zoomScaleSheetLayoutView="100" workbookViewId="0" topLeftCell="A1">
      <pane ySplit="4" topLeftCell="A5" activePane="bottomLeft" state="frozen"/>
      <selection pane="bottomLeft" activeCell="I7" sqref="I7"/>
    </sheetView>
  </sheetViews>
  <sheetFormatPr defaultColWidth="9.125" defaultRowHeight="12.75"/>
  <cols>
    <col min="1" max="1" width="8.625" style="73" customWidth="1"/>
    <col min="2" max="2" width="5.25390625" style="73" hidden="1" customWidth="1"/>
    <col min="3" max="3" width="17.375" style="73" customWidth="1"/>
    <col min="4" max="4" width="17.00390625" style="73" customWidth="1"/>
    <col min="5" max="5" width="16.125" style="133" customWidth="1"/>
    <col min="6" max="6" width="96.25390625" style="73" customWidth="1"/>
    <col min="7" max="7" width="8.00390625" style="88" customWidth="1"/>
    <col min="8" max="8" width="6.75390625" style="88" customWidth="1"/>
    <col min="9" max="9" width="18.25390625" style="8" customWidth="1"/>
    <col min="10" max="10" width="20.75390625" style="73" customWidth="1"/>
    <col min="11" max="16384" width="9.125" style="8" customWidth="1"/>
  </cols>
  <sheetData>
    <row r="1" spans="1:10" s="20" customFormat="1" ht="13.5" customHeight="1">
      <c r="A1" s="89"/>
      <c r="B1" s="89"/>
      <c r="C1" s="58"/>
      <c r="D1" s="58"/>
      <c r="E1" s="58"/>
      <c r="F1" s="58"/>
      <c r="G1" s="58"/>
      <c r="H1" s="58"/>
      <c r="I1" s="21"/>
      <c r="J1" s="58"/>
    </row>
    <row r="2" spans="1:10" s="20" customFormat="1" ht="57.75" customHeight="1">
      <c r="A2" s="59" t="s">
        <v>0</v>
      </c>
      <c r="B2" s="59" t="s">
        <v>15</v>
      </c>
      <c r="C2" s="59" t="s">
        <v>5</v>
      </c>
      <c r="D2" s="59" t="s">
        <v>13</v>
      </c>
      <c r="E2" s="59" t="s">
        <v>16</v>
      </c>
      <c r="F2" s="59" t="s">
        <v>18</v>
      </c>
      <c r="G2" s="75" t="s">
        <v>17</v>
      </c>
      <c r="H2" s="75" t="s">
        <v>12</v>
      </c>
      <c r="I2" s="22" t="s">
        <v>2</v>
      </c>
      <c r="J2" s="59" t="s">
        <v>14</v>
      </c>
    </row>
    <row r="3" spans="1:10" s="20" customFormat="1" ht="18" customHeight="1">
      <c r="A3" s="90"/>
      <c r="B3" s="76"/>
      <c r="C3" s="91" t="s">
        <v>118</v>
      </c>
      <c r="D3" s="76"/>
      <c r="E3" s="76"/>
      <c r="F3" s="76"/>
      <c r="G3" s="76"/>
      <c r="H3" s="76"/>
      <c r="I3" s="33"/>
      <c r="J3" s="60"/>
    </row>
    <row r="4" spans="1:10" s="20" customFormat="1" ht="18" customHeight="1">
      <c r="A4" s="92"/>
      <c r="B4" s="77"/>
      <c r="C4" s="93"/>
      <c r="D4" s="77"/>
      <c r="E4" s="77"/>
      <c r="F4" s="77"/>
      <c r="G4" s="77"/>
      <c r="H4" s="77"/>
      <c r="I4" s="23"/>
      <c r="J4" s="61"/>
    </row>
    <row r="5" spans="1:10" s="20" customFormat="1" ht="18" customHeight="1">
      <c r="A5" s="94">
        <v>1</v>
      </c>
      <c r="B5" s="94">
        <v>1</v>
      </c>
      <c r="C5" s="95" t="s">
        <v>39</v>
      </c>
      <c r="D5" s="78"/>
      <c r="E5" s="78"/>
      <c r="F5" s="78"/>
      <c r="G5" s="78"/>
      <c r="H5" s="78"/>
      <c r="I5" s="29"/>
      <c r="J5" s="62">
        <f>SUM(J6:J10)</f>
        <v>0</v>
      </c>
    </row>
    <row r="6" spans="1:10" s="36" customFormat="1" ht="143.25" customHeight="1">
      <c r="A6" s="96">
        <v>2</v>
      </c>
      <c r="B6" s="96"/>
      <c r="C6" s="97" t="s">
        <v>121</v>
      </c>
      <c r="D6" s="97"/>
      <c r="E6" s="97"/>
      <c r="F6" s="98" t="s">
        <v>119</v>
      </c>
      <c r="G6" s="79" t="s">
        <v>6</v>
      </c>
      <c r="H6" s="79">
        <v>1</v>
      </c>
      <c r="I6" s="30"/>
      <c r="J6" s="63">
        <f>I6*H6</f>
        <v>0</v>
      </c>
    </row>
    <row r="7" spans="1:10" s="36" customFormat="1" ht="36.75" customHeight="1">
      <c r="A7" s="96">
        <v>3</v>
      </c>
      <c r="B7" s="96"/>
      <c r="C7" s="97" t="s">
        <v>120</v>
      </c>
      <c r="D7" s="97"/>
      <c r="E7" s="97"/>
      <c r="F7" s="98" t="s">
        <v>122</v>
      </c>
      <c r="G7" s="79" t="s">
        <v>6</v>
      </c>
      <c r="H7" s="79">
        <v>1</v>
      </c>
      <c r="I7" s="30"/>
      <c r="J7" s="63">
        <f>I7*H7</f>
        <v>0</v>
      </c>
    </row>
    <row r="8" spans="1:10" s="36" customFormat="1" ht="24.75" customHeight="1">
      <c r="A8" s="94">
        <v>4</v>
      </c>
      <c r="B8" s="99"/>
      <c r="C8" s="100" t="s">
        <v>123</v>
      </c>
      <c r="D8" s="100"/>
      <c r="E8" s="100"/>
      <c r="F8" s="98" t="s">
        <v>124</v>
      </c>
      <c r="G8" s="79" t="s">
        <v>6</v>
      </c>
      <c r="H8" s="79">
        <v>1</v>
      </c>
      <c r="I8" s="30"/>
      <c r="J8" s="63">
        <f>I8*H8</f>
        <v>0</v>
      </c>
    </row>
    <row r="9" spans="1:10" s="36" customFormat="1" ht="71.25" customHeight="1">
      <c r="A9" s="94">
        <v>5</v>
      </c>
      <c r="B9" s="99"/>
      <c r="C9" s="100" t="s">
        <v>49</v>
      </c>
      <c r="D9" s="100"/>
      <c r="E9" s="100"/>
      <c r="F9" s="98" t="s">
        <v>176</v>
      </c>
      <c r="G9" s="79" t="s">
        <v>6</v>
      </c>
      <c r="H9" s="79">
        <v>1</v>
      </c>
      <c r="I9" s="30"/>
      <c r="J9" s="63">
        <f>I9*H9</f>
        <v>0</v>
      </c>
    </row>
    <row r="10" spans="1:10" s="28" customFormat="1" ht="45" customHeight="1">
      <c r="A10" s="96">
        <v>6</v>
      </c>
      <c r="B10" s="101"/>
      <c r="C10" s="102" t="s">
        <v>125</v>
      </c>
      <c r="D10" s="25"/>
      <c r="E10" s="102"/>
      <c r="F10" s="98" t="s">
        <v>126</v>
      </c>
      <c r="G10" s="80" t="s">
        <v>6</v>
      </c>
      <c r="H10" s="80">
        <v>1</v>
      </c>
      <c r="I10" s="27"/>
      <c r="J10" s="64">
        <f>I10*H10</f>
        <v>0</v>
      </c>
    </row>
    <row r="11" spans="1:10" s="20" customFormat="1" ht="18" customHeight="1">
      <c r="A11" s="96">
        <v>7</v>
      </c>
      <c r="B11" s="78"/>
      <c r="C11" s="95" t="s">
        <v>52</v>
      </c>
      <c r="D11" s="78"/>
      <c r="E11" s="78"/>
      <c r="F11" s="78"/>
      <c r="G11" s="78"/>
      <c r="H11" s="78"/>
      <c r="I11" s="29"/>
      <c r="J11" s="62">
        <f>SUM(J12:J31)</f>
        <v>0</v>
      </c>
    </row>
    <row r="12" spans="1:10" s="28" customFormat="1" ht="48.75" customHeight="1">
      <c r="A12" s="94">
        <v>8</v>
      </c>
      <c r="B12" s="101"/>
      <c r="C12" s="103" t="s">
        <v>29</v>
      </c>
      <c r="D12" s="25"/>
      <c r="E12" s="25"/>
      <c r="F12" s="98" t="s">
        <v>77</v>
      </c>
      <c r="G12" s="80" t="s">
        <v>6</v>
      </c>
      <c r="H12" s="80">
        <v>1</v>
      </c>
      <c r="I12" s="27"/>
      <c r="J12" s="64">
        <f aca="true" t="shared" si="0" ref="J12:J31">I12*H12</f>
        <v>0</v>
      </c>
    </row>
    <row r="13" spans="1:10" s="28" customFormat="1" ht="28.5" customHeight="1">
      <c r="A13" s="94">
        <v>9</v>
      </c>
      <c r="B13" s="101"/>
      <c r="C13" s="103" t="s">
        <v>29</v>
      </c>
      <c r="D13" s="25"/>
      <c r="E13" s="25"/>
      <c r="F13" s="98" t="s">
        <v>80</v>
      </c>
      <c r="G13" s="80" t="s">
        <v>6</v>
      </c>
      <c r="H13" s="80">
        <v>1</v>
      </c>
      <c r="I13" s="27"/>
      <c r="J13" s="64">
        <f t="shared" si="0"/>
        <v>0</v>
      </c>
    </row>
    <row r="14" spans="1:10" s="28" customFormat="1" ht="28.5" customHeight="1">
      <c r="A14" s="96">
        <v>10</v>
      </c>
      <c r="B14" s="101"/>
      <c r="C14" s="103" t="s">
        <v>83</v>
      </c>
      <c r="D14" s="25"/>
      <c r="E14" s="25"/>
      <c r="F14" s="98" t="s">
        <v>82</v>
      </c>
      <c r="G14" s="80" t="s">
        <v>6</v>
      </c>
      <c r="H14" s="80">
        <v>1</v>
      </c>
      <c r="I14" s="27"/>
      <c r="J14" s="64">
        <f t="shared" si="0"/>
        <v>0</v>
      </c>
    </row>
    <row r="15" spans="1:10" s="28" customFormat="1" ht="28.5" customHeight="1">
      <c r="A15" s="96">
        <v>11</v>
      </c>
      <c r="B15" s="101"/>
      <c r="C15" s="103" t="s">
        <v>131</v>
      </c>
      <c r="D15" s="25"/>
      <c r="E15" s="25"/>
      <c r="F15" s="98" t="s">
        <v>84</v>
      </c>
      <c r="G15" s="80" t="s">
        <v>6</v>
      </c>
      <c r="H15" s="80">
        <v>1</v>
      </c>
      <c r="I15" s="27"/>
      <c r="J15" s="64">
        <f t="shared" si="0"/>
        <v>0</v>
      </c>
    </row>
    <row r="16" spans="1:10" s="28" customFormat="1" ht="37.5" customHeight="1">
      <c r="A16" s="94">
        <v>12</v>
      </c>
      <c r="B16" s="101"/>
      <c r="C16" s="103" t="s">
        <v>30</v>
      </c>
      <c r="D16" s="25"/>
      <c r="E16" s="25"/>
      <c r="F16" s="98" t="s">
        <v>130</v>
      </c>
      <c r="G16" s="80" t="s">
        <v>6</v>
      </c>
      <c r="H16" s="80">
        <v>1</v>
      </c>
      <c r="I16" s="27"/>
      <c r="J16" s="64">
        <f t="shared" si="0"/>
        <v>0</v>
      </c>
    </row>
    <row r="17" spans="1:10" s="28" customFormat="1" ht="48.75" customHeight="1">
      <c r="A17" s="94">
        <v>13</v>
      </c>
      <c r="B17" s="101"/>
      <c r="C17" s="103" t="s">
        <v>50</v>
      </c>
      <c r="D17" s="25"/>
      <c r="E17" s="25"/>
      <c r="F17" s="98" t="s">
        <v>127</v>
      </c>
      <c r="G17" s="80" t="s">
        <v>6</v>
      </c>
      <c r="H17" s="80">
        <v>1</v>
      </c>
      <c r="I17" s="27"/>
      <c r="J17" s="64">
        <f t="shared" si="0"/>
        <v>0</v>
      </c>
    </row>
    <row r="18" spans="1:10" s="28" customFormat="1" ht="48.75" customHeight="1">
      <c r="A18" s="96">
        <v>14</v>
      </c>
      <c r="B18" s="101"/>
      <c r="C18" s="103" t="s">
        <v>79</v>
      </c>
      <c r="D18" s="25"/>
      <c r="E18" s="25"/>
      <c r="F18" s="98" t="s">
        <v>78</v>
      </c>
      <c r="G18" s="80" t="s">
        <v>6</v>
      </c>
      <c r="H18" s="80">
        <v>1</v>
      </c>
      <c r="I18" s="27"/>
      <c r="J18" s="64">
        <f t="shared" si="0"/>
        <v>0</v>
      </c>
    </row>
    <row r="19" spans="1:10" s="28" customFormat="1" ht="37.5" customHeight="1">
      <c r="A19" s="96">
        <v>15</v>
      </c>
      <c r="B19" s="101"/>
      <c r="C19" s="103" t="s">
        <v>51</v>
      </c>
      <c r="D19" s="25"/>
      <c r="E19" s="25"/>
      <c r="F19" s="98" t="s">
        <v>72</v>
      </c>
      <c r="G19" s="80" t="s">
        <v>6</v>
      </c>
      <c r="H19" s="80">
        <v>8</v>
      </c>
      <c r="I19" s="27"/>
      <c r="J19" s="64">
        <f t="shared" si="0"/>
        <v>0</v>
      </c>
    </row>
    <row r="20" spans="1:10" s="28" customFormat="1" ht="48.75" customHeight="1">
      <c r="A20" s="94">
        <v>16</v>
      </c>
      <c r="B20" s="101"/>
      <c r="C20" s="103" t="s">
        <v>34</v>
      </c>
      <c r="D20" s="25"/>
      <c r="E20" s="25"/>
      <c r="F20" s="98" t="s">
        <v>155</v>
      </c>
      <c r="G20" s="80" t="s">
        <v>6</v>
      </c>
      <c r="H20" s="80">
        <v>2</v>
      </c>
      <c r="I20" s="27"/>
      <c r="J20" s="64">
        <f t="shared" si="0"/>
        <v>0</v>
      </c>
    </row>
    <row r="21" spans="1:10" s="28" customFormat="1" ht="28.5" customHeight="1">
      <c r="A21" s="94">
        <v>17</v>
      </c>
      <c r="B21" s="101"/>
      <c r="C21" s="103" t="s">
        <v>129</v>
      </c>
      <c r="D21" s="25"/>
      <c r="E21" s="25"/>
      <c r="F21" s="98" t="s">
        <v>128</v>
      </c>
      <c r="G21" s="80" t="s">
        <v>6</v>
      </c>
      <c r="H21" s="80">
        <v>2</v>
      </c>
      <c r="I21" s="27"/>
      <c r="J21" s="64">
        <f t="shared" si="0"/>
        <v>0</v>
      </c>
    </row>
    <row r="22" spans="1:10" s="28" customFormat="1" ht="48.75" customHeight="1">
      <c r="A22" s="96">
        <v>18</v>
      </c>
      <c r="B22" s="101"/>
      <c r="C22" s="103" t="s">
        <v>146</v>
      </c>
      <c r="D22" s="25"/>
      <c r="E22" s="25"/>
      <c r="F22" s="98" t="s">
        <v>143</v>
      </c>
      <c r="G22" s="80" t="s">
        <v>6</v>
      </c>
      <c r="H22" s="80">
        <v>1</v>
      </c>
      <c r="I22" s="27"/>
      <c r="J22" s="64">
        <f t="shared" si="0"/>
        <v>0</v>
      </c>
    </row>
    <row r="23" spans="1:10" s="28" customFormat="1" ht="28.5" customHeight="1">
      <c r="A23" s="96">
        <v>19</v>
      </c>
      <c r="B23" s="101"/>
      <c r="C23" s="103" t="s">
        <v>146</v>
      </c>
      <c r="D23" s="25"/>
      <c r="E23" s="25"/>
      <c r="F23" s="98" t="s">
        <v>144</v>
      </c>
      <c r="G23" s="80" t="s">
        <v>6</v>
      </c>
      <c r="H23" s="80">
        <v>1</v>
      </c>
      <c r="I23" s="27"/>
      <c r="J23" s="64">
        <f t="shared" si="0"/>
        <v>0</v>
      </c>
    </row>
    <row r="24" spans="1:10" s="28" customFormat="1" ht="28.5" customHeight="1">
      <c r="A24" s="94">
        <v>20</v>
      </c>
      <c r="B24" s="101"/>
      <c r="C24" s="103" t="s">
        <v>146</v>
      </c>
      <c r="D24" s="25"/>
      <c r="E24" s="25"/>
      <c r="F24" s="98" t="s">
        <v>145</v>
      </c>
      <c r="G24" s="80" t="s">
        <v>6</v>
      </c>
      <c r="H24" s="80">
        <v>1</v>
      </c>
      <c r="I24" s="27"/>
      <c r="J24" s="64">
        <f t="shared" si="0"/>
        <v>0</v>
      </c>
    </row>
    <row r="25" spans="1:10" s="28" customFormat="1" ht="77.25" customHeight="1">
      <c r="A25" s="94">
        <v>21</v>
      </c>
      <c r="B25" s="101"/>
      <c r="C25" s="103" t="s">
        <v>85</v>
      </c>
      <c r="D25" s="25"/>
      <c r="E25" s="25"/>
      <c r="F25" s="98" t="s">
        <v>86</v>
      </c>
      <c r="G25" s="80" t="s">
        <v>6</v>
      </c>
      <c r="H25" s="80">
        <v>1</v>
      </c>
      <c r="I25" s="27"/>
      <c r="J25" s="64">
        <f t="shared" si="0"/>
        <v>0</v>
      </c>
    </row>
    <row r="26" spans="1:10" s="28" customFormat="1" ht="72.75" customHeight="1">
      <c r="A26" s="96">
        <v>22</v>
      </c>
      <c r="B26" s="101"/>
      <c r="C26" s="103" t="s">
        <v>87</v>
      </c>
      <c r="D26" s="25"/>
      <c r="E26" s="25"/>
      <c r="F26" s="98" t="s">
        <v>88</v>
      </c>
      <c r="G26" s="80" t="s">
        <v>6</v>
      </c>
      <c r="H26" s="80">
        <v>1</v>
      </c>
      <c r="I26" s="27"/>
      <c r="J26" s="64">
        <f t="shared" si="0"/>
        <v>0</v>
      </c>
    </row>
    <row r="27" spans="1:10" s="28" customFormat="1" ht="63.75" customHeight="1">
      <c r="A27" s="96">
        <v>23</v>
      </c>
      <c r="B27" s="101"/>
      <c r="C27" s="103" t="s">
        <v>85</v>
      </c>
      <c r="D27" s="25"/>
      <c r="E27" s="25"/>
      <c r="F27" s="98" t="s">
        <v>89</v>
      </c>
      <c r="G27" s="80" t="s">
        <v>6</v>
      </c>
      <c r="H27" s="80">
        <v>1</v>
      </c>
      <c r="I27" s="27"/>
      <c r="J27" s="64">
        <f t="shared" si="0"/>
        <v>0</v>
      </c>
    </row>
    <row r="28" spans="1:10" s="28" customFormat="1" ht="28.5" customHeight="1">
      <c r="A28" s="94">
        <v>24</v>
      </c>
      <c r="B28" s="101"/>
      <c r="C28" s="103" t="s">
        <v>90</v>
      </c>
      <c r="D28" s="25"/>
      <c r="E28" s="25"/>
      <c r="F28" s="98" t="s">
        <v>91</v>
      </c>
      <c r="G28" s="80" t="s">
        <v>6</v>
      </c>
      <c r="H28" s="80">
        <v>1</v>
      </c>
      <c r="I28" s="27"/>
      <c r="J28" s="64">
        <f t="shared" si="0"/>
        <v>0</v>
      </c>
    </row>
    <row r="29" spans="1:10" s="28" customFormat="1" ht="28.5" customHeight="1">
      <c r="A29" s="94">
        <v>25</v>
      </c>
      <c r="B29" s="101"/>
      <c r="C29" s="103" t="s">
        <v>95</v>
      </c>
      <c r="D29" s="25"/>
      <c r="E29" s="25"/>
      <c r="F29" s="98" t="s">
        <v>92</v>
      </c>
      <c r="G29" s="80" t="s">
        <v>6</v>
      </c>
      <c r="H29" s="80">
        <v>1</v>
      </c>
      <c r="I29" s="27"/>
      <c r="J29" s="64">
        <f t="shared" si="0"/>
        <v>0</v>
      </c>
    </row>
    <row r="30" spans="1:10" s="28" customFormat="1" ht="36.75" customHeight="1">
      <c r="A30" s="96">
        <v>26</v>
      </c>
      <c r="B30" s="101"/>
      <c r="C30" s="103" t="s">
        <v>96</v>
      </c>
      <c r="D30" s="25"/>
      <c r="E30" s="25"/>
      <c r="F30" s="98" t="s">
        <v>93</v>
      </c>
      <c r="G30" s="80" t="s">
        <v>6</v>
      </c>
      <c r="H30" s="80">
        <v>2</v>
      </c>
      <c r="I30" s="27"/>
      <c r="J30" s="64">
        <f t="shared" si="0"/>
        <v>0</v>
      </c>
    </row>
    <row r="31" spans="1:10" s="28" customFormat="1" ht="28.5" customHeight="1">
      <c r="A31" s="96">
        <v>27</v>
      </c>
      <c r="B31" s="101"/>
      <c r="C31" s="103" t="s">
        <v>97</v>
      </c>
      <c r="D31" s="25"/>
      <c r="E31" s="25"/>
      <c r="F31" s="98" t="s">
        <v>94</v>
      </c>
      <c r="G31" s="80" t="s">
        <v>6</v>
      </c>
      <c r="H31" s="80">
        <v>2</v>
      </c>
      <c r="I31" s="27"/>
      <c r="J31" s="64">
        <f t="shared" si="0"/>
        <v>0</v>
      </c>
    </row>
    <row r="32" spans="1:10" s="20" customFormat="1" ht="18" customHeight="1">
      <c r="A32" s="94">
        <v>28</v>
      </c>
      <c r="B32" s="78"/>
      <c r="C32" s="95" t="s">
        <v>40</v>
      </c>
      <c r="D32" s="78"/>
      <c r="E32" s="78"/>
      <c r="F32" s="78"/>
      <c r="G32" s="78"/>
      <c r="H32" s="78"/>
      <c r="I32" s="29"/>
      <c r="J32" s="62">
        <f>SUM(J33:J40)</f>
        <v>0</v>
      </c>
    </row>
    <row r="33" spans="1:10" s="28" customFormat="1" ht="68.25" customHeight="1">
      <c r="A33" s="94">
        <v>29</v>
      </c>
      <c r="B33" s="101"/>
      <c r="C33" s="102" t="s">
        <v>136</v>
      </c>
      <c r="D33" s="104"/>
      <c r="E33" s="102"/>
      <c r="F33" s="105" t="s">
        <v>135</v>
      </c>
      <c r="G33" s="80" t="s">
        <v>6</v>
      </c>
      <c r="H33" s="80">
        <v>2</v>
      </c>
      <c r="I33" s="31"/>
      <c r="J33" s="65">
        <f aca="true" t="shared" si="1" ref="J33:J40">I33*H33</f>
        <v>0</v>
      </c>
    </row>
    <row r="34" spans="1:10" s="28" customFormat="1" ht="36" customHeight="1">
      <c r="A34" s="96">
        <v>30</v>
      </c>
      <c r="B34" s="106"/>
      <c r="C34" s="102" t="s">
        <v>69</v>
      </c>
      <c r="D34" s="102"/>
      <c r="E34" s="102"/>
      <c r="F34" s="98" t="s">
        <v>134</v>
      </c>
      <c r="G34" s="81" t="s">
        <v>6</v>
      </c>
      <c r="H34" s="79">
        <v>8</v>
      </c>
      <c r="I34" s="30"/>
      <c r="J34" s="63">
        <f t="shared" si="1"/>
        <v>0</v>
      </c>
    </row>
    <row r="35" spans="1:10" s="28" customFormat="1" ht="138.75" customHeight="1">
      <c r="A35" s="96">
        <v>31</v>
      </c>
      <c r="B35" s="101"/>
      <c r="C35" s="102" t="s">
        <v>132</v>
      </c>
      <c r="D35" s="104"/>
      <c r="E35" s="102"/>
      <c r="F35" s="105" t="s">
        <v>139</v>
      </c>
      <c r="G35" s="80" t="s">
        <v>6</v>
      </c>
      <c r="H35" s="80">
        <v>1</v>
      </c>
      <c r="I35" s="31"/>
      <c r="J35" s="65">
        <f t="shared" si="1"/>
        <v>0</v>
      </c>
    </row>
    <row r="36" spans="1:10" s="28" customFormat="1" ht="34.5" customHeight="1">
      <c r="A36" s="94">
        <v>32</v>
      </c>
      <c r="B36" s="101"/>
      <c r="C36" s="102" t="s">
        <v>133</v>
      </c>
      <c r="D36" s="104"/>
      <c r="E36" s="102"/>
      <c r="F36" s="105" t="s">
        <v>137</v>
      </c>
      <c r="G36" s="80" t="s">
        <v>6</v>
      </c>
      <c r="H36" s="80">
        <v>1</v>
      </c>
      <c r="I36" s="31"/>
      <c r="J36" s="65">
        <f t="shared" si="1"/>
        <v>0</v>
      </c>
    </row>
    <row r="37" spans="1:10" s="28" customFormat="1" ht="34.5" customHeight="1">
      <c r="A37" s="94">
        <v>33</v>
      </c>
      <c r="B37" s="101"/>
      <c r="C37" s="102" t="s">
        <v>97</v>
      </c>
      <c r="D37" s="104"/>
      <c r="E37" s="102"/>
      <c r="F37" s="105" t="s">
        <v>138</v>
      </c>
      <c r="G37" s="80" t="s">
        <v>6</v>
      </c>
      <c r="H37" s="80">
        <v>1</v>
      </c>
      <c r="I37" s="31"/>
      <c r="J37" s="65">
        <f t="shared" si="1"/>
        <v>0</v>
      </c>
    </row>
    <row r="38" spans="1:10" s="35" customFormat="1" ht="31.5" customHeight="1">
      <c r="A38" s="96">
        <v>34</v>
      </c>
      <c r="B38" s="107"/>
      <c r="C38" s="108" t="s">
        <v>76</v>
      </c>
      <c r="D38" s="109"/>
      <c r="E38" s="110"/>
      <c r="F38" s="111" t="s">
        <v>141</v>
      </c>
      <c r="G38" s="80" t="s">
        <v>6</v>
      </c>
      <c r="H38" s="80">
        <v>1</v>
      </c>
      <c r="I38" s="30"/>
      <c r="J38" s="63">
        <f t="shared" si="1"/>
        <v>0</v>
      </c>
    </row>
    <row r="39" spans="1:10" s="35" customFormat="1" ht="31.5" customHeight="1">
      <c r="A39" s="96">
        <v>35</v>
      </c>
      <c r="B39" s="107"/>
      <c r="C39" s="108" t="s">
        <v>76</v>
      </c>
      <c r="D39" s="109"/>
      <c r="E39" s="110"/>
      <c r="F39" s="111" t="s">
        <v>140</v>
      </c>
      <c r="G39" s="80" t="s">
        <v>6</v>
      </c>
      <c r="H39" s="80">
        <v>1</v>
      </c>
      <c r="I39" s="30"/>
      <c r="J39" s="63">
        <f t="shared" si="1"/>
        <v>0</v>
      </c>
    </row>
    <row r="40" spans="1:10" s="35" customFormat="1" ht="31.5" customHeight="1">
      <c r="A40" s="94">
        <v>36</v>
      </c>
      <c r="B40" s="107"/>
      <c r="C40" s="108" t="s">
        <v>76</v>
      </c>
      <c r="D40" s="109"/>
      <c r="E40" s="110"/>
      <c r="F40" s="111" t="s">
        <v>142</v>
      </c>
      <c r="G40" s="80" t="s">
        <v>6</v>
      </c>
      <c r="H40" s="80">
        <v>1</v>
      </c>
      <c r="I40" s="30"/>
      <c r="J40" s="63">
        <f t="shared" si="1"/>
        <v>0</v>
      </c>
    </row>
    <row r="41" spans="1:10" s="20" customFormat="1" ht="18" customHeight="1">
      <c r="A41" s="94">
        <v>37</v>
      </c>
      <c r="B41" s="78"/>
      <c r="C41" s="95" t="s">
        <v>41</v>
      </c>
      <c r="D41" s="78"/>
      <c r="E41" s="78"/>
      <c r="F41" s="78"/>
      <c r="G41" s="78"/>
      <c r="H41" s="78"/>
      <c r="I41" s="29"/>
      <c r="J41" s="62">
        <f>SUM(J42:J47)</f>
        <v>0</v>
      </c>
    </row>
    <row r="42" spans="1:10" s="28" customFormat="1" ht="35.25" customHeight="1">
      <c r="A42" s="96">
        <v>38</v>
      </c>
      <c r="B42" s="101"/>
      <c r="C42" s="112" t="s">
        <v>41</v>
      </c>
      <c r="D42" s="113"/>
      <c r="E42" s="114"/>
      <c r="F42" s="115" t="s">
        <v>156</v>
      </c>
      <c r="G42" s="82" t="s">
        <v>21</v>
      </c>
      <c r="H42" s="82">
        <v>0</v>
      </c>
      <c r="I42" s="37"/>
      <c r="J42" s="66">
        <f aca="true" t="shared" si="2" ref="J42:J47">I42*H42</f>
        <v>0</v>
      </c>
    </row>
    <row r="43" spans="1:10" s="28" customFormat="1" ht="35.25" customHeight="1">
      <c r="A43" s="96">
        <v>39</v>
      </c>
      <c r="B43" s="101"/>
      <c r="C43" s="112" t="s">
        <v>157</v>
      </c>
      <c r="D43" s="113"/>
      <c r="E43" s="114"/>
      <c r="F43" s="115" t="s">
        <v>158</v>
      </c>
      <c r="G43" s="82" t="s">
        <v>21</v>
      </c>
      <c r="H43" s="82">
        <v>0</v>
      </c>
      <c r="I43" s="37"/>
      <c r="J43" s="66">
        <f t="shared" si="2"/>
        <v>0</v>
      </c>
    </row>
    <row r="44" spans="1:10" s="35" customFormat="1" ht="62.25" customHeight="1">
      <c r="A44" s="94">
        <v>40</v>
      </c>
      <c r="B44" s="107"/>
      <c r="C44" s="108" t="s">
        <v>159</v>
      </c>
      <c r="D44" s="109"/>
      <c r="E44" s="110"/>
      <c r="F44" s="111" t="s">
        <v>178</v>
      </c>
      <c r="G44" s="80" t="s">
        <v>6</v>
      </c>
      <c r="H44" s="80">
        <v>1</v>
      </c>
      <c r="I44" s="30"/>
      <c r="J44" s="63">
        <f t="shared" si="2"/>
        <v>0</v>
      </c>
    </row>
    <row r="45" spans="1:10" s="35" customFormat="1" ht="20.25" customHeight="1">
      <c r="A45" s="94">
        <v>41</v>
      </c>
      <c r="B45" s="107"/>
      <c r="C45" s="116"/>
      <c r="D45" s="117"/>
      <c r="E45" s="118"/>
      <c r="F45" s="119"/>
      <c r="G45" s="83"/>
      <c r="H45" s="83"/>
      <c r="I45" s="48"/>
      <c r="J45" s="67"/>
    </row>
    <row r="46" spans="1:10" s="35" customFormat="1" ht="31.5" customHeight="1">
      <c r="A46" s="96">
        <v>42</v>
      </c>
      <c r="B46" s="107"/>
      <c r="C46" s="108" t="s">
        <v>173</v>
      </c>
      <c r="D46" s="109"/>
      <c r="E46" s="110"/>
      <c r="F46" s="111" t="s">
        <v>175</v>
      </c>
      <c r="G46" s="80" t="s">
        <v>6</v>
      </c>
      <c r="H46" s="80">
        <v>1</v>
      </c>
      <c r="I46" s="30"/>
      <c r="J46" s="63">
        <f t="shared" si="2"/>
        <v>0</v>
      </c>
    </row>
    <row r="47" spans="1:10" s="35" customFormat="1" ht="31.5" customHeight="1">
      <c r="A47" s="96">
        <v>43</v>
      </c>
      <c r="B47" s="107"/>
      <c r="C47" s="108" t="s">
        <v>160</v>
      </c>
      <c r="D47" s="109"/>
      <c r="E47" s="110"/>
      <c r="F47" s="111" t="s">
        <v>174</v>
      </c>
      <c r="G47" s="80" t="s">
        <v>6</v>
      </c>
      <c r="H47" s="80">
        <v>1</v>
      </c>
      <c r="I47" s="30"/>
      <c r="J47" s="63">
        <f t="shared" si="2"/>
        <v>0</v>
      </c>
    </row>
    <row r="48" spans="1:10" s="20" customFormat="1" ht="18" customHeight="1">
      <c r="A48" s="94">
        <v>44</v>
      </c>
      <c r="B48" s="78"/>
      <c r="C48" s="95" t="s">
        <v>147</v>
      </c>
      <c r="D48" s="78"/>
      <c r="E48" s="78"/>
      <c r="F48" s="78"/>
      <c r="G48" s="78"/>
      <c r="H48" s="78"/>
      <c r="I48" s="29"/>
      <c r="J48" s="62">
        <f>SUM(J49:J51)</f>
        <v>0</v>
      </c>
    </row>
    <row r="49" spans="1:10" s="28" customFormat="1" ht="27.75" customHeight="1">
      <c r="A49" s="94">
        <v>45</v>
      </c>
      <c r="B49" s="101"/>
      <c r="C49" s="102" t="s">
        <v>31</v>
      </c>
      <c r="D49" s="104"/>
      <c r="E49" s="102"/>
      <c r="F49" s="105" t="s">
        <v>36</v>
      </c>
      <c r="G49" s="80" t="s">
        <v>6</v>
      </c>
      <c r="H49" s="80">
        <v>1</v>
      </c>
      <c r="I49" s="31"/>
      <c r="J49" s="65">
        <f>I49*H49</f>
        <v>0</v>
      </c>
    </row>
    <row r="50" spans="1:10" s="28" customFormat="1" ht="68.25" customHeight="1">
      <c r="A50" s="96">
        <v>46</v>
      </c>
      <c r="B50" s="101"/>
      <c r="C50" s="102" t="s">
        <v>148</v>
      </c>
      <c r="D50" s="104"/>
      <c r="E50" s="102"/>
      <c r="F50" s="105" t="s">
        <v>149</v>
      </c>
      <c r="G50" s="80" t="s">
        <v>6</v>
      </c>
      <c r="H50" s="80">
        <v>1</v>
      </c>
      <c r="I50" s="31"/>
      <c r="J50" s="65">
        <f>I50*H50</f>
        <v>0</v>
      </c>
    </row>
    <row r="51" spans="1:10" s="28" customFormat="1" ht="68.25" customHeight="1">
      <c r="A51" s="96">
        <v>47</v>
      </c>
      <c r="B51" s="101"/>
      <c r="C51" s="102" t="s">
        <v>35</v>
      </c>
      <c r="D51" s="104"/>
      <c r="E51" s="102"/>
      <c r="F51" s="105" t="s">
        <v>150</v>
      </c>
      <c r="G51" s="80" t="s">
        <v>6</v>
      </c>
      <c r="H51" s="80">
        <v>2</v>
      </c>
      <c r="I51" s="31"/>
      <c r="J51" s="65">
        <f>I51*H51</f>
        <v>0</v>
      </c>
    </row>
    <row r="52" spans="1:10" s="20" customFormat="1" ht="18" customHeight="1">
      <c r="A52" s="94">
        <v>48</v>
      </c>
      <c r="B52" s="78"/>
      <c r="C52" s="95" t="s">
        <v>53</v>
      </c>
      <c r="D52" s="78"/>
      <c r="E52" s="78"/>
      <c r="F52" s="78"/>
      <c r="G52" s="78"/>
      <c r="H52" s="78"/>
      <c r="I52" s="29"/>
      <c r="J52" s="62">
        <f>SUM(J53:J59)</f>
        <v>0</v>
      </c>
    </row>
    <row r="53" spans="1:10" s="28" customFormat="1" ht="48.75" customHeight="1">
      <c r="A53" s="94">
        <v>49</v>
      </c>
      <c r="B53" s="101"/>
      <c r="C53" s="103" t="s">
        <v>70</v>
      </c>
      <c r="D53" s="25"/>
      <c r="E53" s="25"/>
      <c r="F53" s="98" t="s">
        <v>151</v>
      </c>
      <c r="G53" s="80" t="s">
        <v>6</v>
      </c>
      <c r="H53" s="80">
        <v>1</v>
      </c>
      <c r="I53" s="27"/>
      <c r="J53" s="64">
        <f aca="true" t="shared" si="3" ref="J53:J59">I53*H53</f>
        <v>0</v>
      </c>
    </row>
    <row r="54" spans="1:10" s="28" customFormat="1" ht="68.25" customHeight="1">
      <c r="A54" s="96">
        <v>50</v>
      </c>
      <c r="B54" s="101"/>
      <c r="C54" s="102" t="s">
        <v>23</v>
      </c>
      <c r="D54" s="104"/>
      <c r="E54" s="102"/>
      <c r="F54" s="105" t="s">
        <v>71</v>
      </c>
      <c r="G54" s="80" t="s">
        <v>6</v>
      </c>
      <c r="H54" s="80">
        <v>3</v>
      </c>
      <c r="I54" s="31"/>
      <c r="J54" s="65">
        <f t="shared" si="3"/>
        <v>0</v>
      </c>
    </row>
    <row r="55" spans="1:10" s="28" customFormat="1" ht="68.25" customHeight="1">
      <c r="A55" s="96">
        <v>51</v>
      </c>
      <c r="B55" s="101"/>
      <c r="C55" s="102" t="s">
        <v>23</v>
      </c>
      <c r="D55" s="104"/>
      <c r="E55" s="102"/>
      <c r="F55" s="105" t="s">
        <v>73</v>
      </c>
      <c r="G55" s="80" t="s">
        <v>6</v>
      </c>
      <c r="H55" s="80">
        <v>3</v>
      </c>
      <c r="I55" s="31"/>
      <c r="J55" s="65">
        <f t="shared" si="3"/>
        <v>0</v>
      </c>
    </row>
    <row r="56" spans="1:10" s="28" customFormat="1" ht="26.25" customHeight="1">
      <c r="A56" s="94">
        <v>52</v>
      </c>
      <c r="B56" s="101"/>
      <c r="C56" s="102" t="s">
        <v>154</v>
      </c>
      <c r="D56" s="104"/>
      <c r="E56" s="102"/>
      <c r="F56" s="105" t="s">
        <v>153</v>
      </c>
      <c r="G56" s="80" t="s">
        <v>6</v>
      </c>
      <c r="H56" s="80">
        <v>1</v>
      </c>
      <c r="I56" s="31"/>
      <c r="J56" s="65">
        <f t="shared" si="3"/>
        <v>0</v>
      </c>
    </row>
    <row r="57" spans="1:10" s="28" customFormat="1" ht="26.25" customHeight="1">
      <c r="A57" s="94">
        <v>53</v>
      </c>
      <c r="B57" s="101"/>
      <c r="C57" s="102" t="s">
        <v>98</v>
      </c>
      <c r="D57" s="104"/>
      <c r="E57" s="102"/>
      <c r="F57" s="105" t="s">
        <v>152</v>
      </c>
      <c r="G57" s="80" t="s">
        <v>6</v>
      </c>
      <c r="H57" s="80">
        <v>1</v>
      </c>
      <c r="I57" s="31"/>
      <c r="J57" s="65">
        <f t="shared" si="3"/>
        <v>0</v>
      </c>
    </row>
    <row r="58" spans="1:10" s="28" customFormat="1" ht="27.75" customHeight="1">
      <c r="A58" s="96">
        <v>54</v>
      </c>
      <c r="B58" s="101"/>
      <c r="C58" s="102" t="s">
        <v>26</v>
      </c>
      <c r="D58" s="104"/>
      <c r="E58" s="102"/>
      <c r="F58" s="120" t="s">
        <v>99</v>
      </c>
      <c r="G58" s="80" t="s">
        <v>6</v>
      </c>
      <c r="H58" s="80">
        <v>1</v>
      </c>
      <c r="I58" s="31"/>
      <c r="J58" s="65">
        <f t="shared" si="3"/>
        <v>0</v>
      </c>
    </row>
    <row r="59" spans="1:10" s="28" customFormat="1" ht="26.25" customHeight="1">
      <c r="A59" s="96">
        <v>55</v>
      </c>
      <c r="B59" s="101"/>
      <c r="C59" s="102" t="s">
        <v>28</v>
      </c>
      <c r="D59" s="104"/>
      <c r="E59" s="102"/>
      <c r="F59" s="105" t="s">
        <v>27</v>
      </c>
      <c r="G59" s="80" t="s">
        <v>6</v>
      </c>
      <c r="H59" s="80">
        <v>4</v>
      </c>
      <c r="I59" s="31"/>
      <c r="J59" s="65">
        <f t="shared" si="3"/>
        <v>0</v>
      </c>
    </row>
    <row r="60" spans="1:10" s="20" customFormat="1" ht="18" customHeight="1">
      <c r="A60" s="94">
        <v>56</v>
      </c>
      <c r="B60" s="78"/>
      <c r="C60" s="95" t="s">
        <v>54</v>
      </c>
      <c r="D60" s="78"/>
      <c r="E60" s="78"/>
      <c r="F60" s="78"/>
      <c r="G60" s="78"/>
      <c r="H60" s="78"/>
      <c r="I60" s="29"/>
      <c r="J60" s="62">
        <f>SUM(J61:J70)</f>
        <v>0</v>
      </c>
    </row>
    <row r="61" spans="1:10" s="28" customFormat="1" ht="39" customHeight="1">
      <c r="A61" s="94">
        <v>57</v>
      </c>
      <c r="B61" s="101"/>
      <c r="C61" s="102" t="s">
        <v>74</v>
      </c>
      <c r="D61" s="104"/>
      <c r="E61" s="102"/>
      <c r="F61" s="105" t="s">
        <v>100</v>
      </c>
      <c r="G61" s="80" t="s">
        <v>6</v>
      </c>
      <c r="H61" s="80">
        <v>1</v>
      </c>
      <c r="I61" s="31"/>
      <c r="J61" s="65">
        <f aca="true" t="shared" si="4" ref="J61:J70">I61*H61</f>
        <v>0</v>
      </c>
    </row>
    <row r="62" spans="1:10" s="28" customFormat="1" ht="59.25" customHeight="1">
      <c r="A62" s="96">
        <v>58</v>
      </c>
      <c r="B62" s="101"/>
      <c r="C62" s="102" t="s">
        <v>75</v>
      </c>
      <c r="D62" s="104"/>
      <c r="E62" s="102"/>
      <c r="F62" s="105" t="s">
        <v>101</v>
      </c>
      <c r="G62" s="80" t="s">
        <v>6</v>
      </c>
      <c r="H62" s="80">
        <v>1</v>
      </c>
      <c r="I62" s="31"/>
      <c r="J62" s="65">
        <f t="shared" si="4"/>
        <v>0</v>
      </c>
    </row>
    <row r="63" spans="1:10" s="28" customFormat="1" ht="39" customHeight="1">
      <c r="A63" s="96">
        <v>59</v>
      </c>
      <c r="B63" s="101"/>
      <c r="C63" s="102" t="s">
        <v>102</v>
      </c>
      <c r="D63" s="104"/>
      <c r="E63" s="102"/>
      <c r="F63" s="105" t="s">
        <v>103</v>
      </c>
      <c r="G63" s="80" t="s">
        <v>6</v>
      </c>
      <c r="H63" s="80">
        <v>1</v>
      </c>
      <c r="I63" s="31"/>
      <c r="J63" s="65">
        <f t="shared" si="4"/>
        <v>0</v>
      </c>
    </row>
    <row r="64" spans="1:10" s="28" customFormat="1" ht="49.5" customHeight="1">
      <c r="A64" s="94">
        <v>60</v>
      </c>
      <c r="B64" s="101"/>
      <c r="C64" s="102" t="s">
        <v>104</v>
      </c>
      <c r="D64" s="104"/>
      <c r="E64" s="102"/>
      <c r="F64" s="105" t="s">
        <v>105</v>
      </c>
      <c r="G64" s="80" t="s">
        <v>6</v>
      </c>
      <c r="H64" s="80">
        <v>1</v>
      </c>
      <c r="I64" s="31"/>
      <c r="J64" s="65">
        <f t="shared" si="4"/>
        <v>0</v>
      </c>
    </row>
    <row r="65" spans="1:10" s="28" customFormat="1" ht="49.5" customHeight="1">
      <c r="A65" s="94">
        <v>61</v>
      </c>
      <c r="B65" s="101"/>
      <c r="C65" s="102" t="s">
        <v>106</v>
      </c>
      <c r="D65" s="104"/>
      <c r="E65" s="102"/>
      <c r="F65" s="105" t="s">
        <v>107</v>
      </c>
      <c r="G65" s="80" t="s">
        <v>6</v>
      </c>
      <c r="H65" s="80">
        <v>1</v>
      </c>
      <c r="I65" s="31"/>
      <c r="J65" s="65">
        <f t="shared" si="4"/>
        <v>0</v>
      </c>
    </row>
    <row r="66" spans="1:10" s="28" customFormat="1" ht="48.75" customHeight="1">
      <c r="A66" s="96">
        <v>62</v>
      </c>
      <c r="B66" s="101"/>
      <c r="C66" s="102" t="s">
        <v>108</v>
      </c>
      <c r="D66" s="104"/>
      <c r="E66" s="102"/>
      <c r="F66" s="105" t="s">
        <v>109</v>
      </c>
      <c r="G66" s="80" t="s">
        <v>6</v>
      </c>
      <c r="H66" s="80">
        <v>1</v>
      </c>
      <c r="I66" s="34"/>
      <c r="J66" s="68">
        <f t="shared" si="4"/>
        <v>0</v>
      </c>
    </row>
    <row r="67" spans="1:10" s="28" customFormat="1" ht="79.5" customHeight="1">
      <c r="A67" s="96">
        <v>63</v>
      </c>
      <c r="B67" s="101"/>
      <c r="C67" s="102" t="s">
        <v>110</v>
      </c>
      <c r="D67" s="104"/>
      <c r="E67" s="102"/>
      <c r="F67" s="105" t="s">
        <v>111</v>
      </c>
      <c r="G67" s="80" t="s">
        <v>6</v>
      </c>
      <c r="H67" s="80">
        <v>1</v>
      </c>
      <c r="I67" s="34"/>
      <c r="J67" s="68">
        <f t="shared" si="4"/>
        <v>0</v>
      </c>
    </row>
    <row r="68" spans="1:10" s="28" customFormat="1" ht="75.75" customHeight="1">
      <c r="A68" s="94">
        <v>64</v>
      </c>
      <c r="B68" s="101"/>
      <c r="C68" s="102" t="s">
        <v>114</v>
      </c>
      <c r="D68" s="104"/>
      <c r="E68" s="102"/>
      <c r="F68" s="105" t="s">
        <v>117</v>
      </c>
      <c r="G68" s="80" t="s">
        <v>6</v>
      </c>
      <c r="H68" s="80">
        <v>3</v>
      </c>
      <c r="I68" s="34"/>
      <c r="J68" s="68">
        <f t="shared" si="4"/>
        <v>0</v>
      </c>
    </row>
    <row r="69" spans="1:10" s="28" customFormat="1" ht="48" customHeight="1">
      <c r="A69" s="94">
        <v>65</v>
      </c>
      <c r="B69" s="101"/>
      <c r="C69" s="102" t="s">
        <v>115</v>
      </c>
      <c r="D69" s="104"/>
      <c r="E69" s="102"/>
      <c r="F69" s="105" t="s">
        <v>116</v>
      </c>
      <c r="G69" s="80" t="s">
        <v>6</v>
      </c>
      <c r="H69" s="80">
        <v>2</v>
      </c>
      <c r="I69" s="34"/>
      <c r="J69" s="68">
        <f t="shared" si="4"/>
        <v>0</v>
      </c>
    </row>
    <row r="70" spans="1:10" s="28" customFormat="1" ht="48.75" customHeight="1">
      <c r="A70" s="96">
        <v>66</v>
      </c>
      <c r="B70" s="101"/>
      <c r="C70" s="103" t="s">
        <v>33</v>
      </c>
      <c r="D70" s="25"/>
      <c r="E70" s="25"/>
      <c r="F70" s="98" t="s">
        <v>81</v>
      </c>
      <c r="G70" s="80" t="s">
        <v>6</v>
      </c>
      <c r="H70" s="80">
        <v>1</v>
      </c>
      <c r="I70" s="27"/>
      <c r="J70" s="64">
        <f t="shared" si="4"/>
        <v>0</v>
      </c>
    </row>
    <row r="71" spans="1:10" s="20" customFormat="1" ht="17.25" customHeight="1">
      <c r="A71" s="96">
        <v>67</v>
      </c>
      <c r="B71" s="78"/>
      <c r="C71" s="95"/>
      <c r="D71" s="78"/>
      <c r="E71" s="78"/>
      <c r="F71" s="78"/>
      <c r="G71" s="78"/>
      <c r="H71" s="78"/>
      <c r="I71" s="29"/>
      <c r="J71" s="62"/>
    </row>
    <row r="72" spans="1:10" s="28" customFormat="1" ht="18.75" customHeight="1">
      <c r="A72" s="94">
        <v>68</v>
      </c>
      <c r="B72" s="101"/>
      <c r="C72" s="121"/>
      <c r="D72" s="122"/>
      <c r="E72" s="121"/>
      <c r="F72" s="123"/>
      <c r="G72" s="84"/>
      <c r="H72" s="84"/>
      <c r="I72" s="47"/>
      <c r="J72" s="69"/>
    </row>
    <row r="73" spans="1:10" s="28" customFormat="1" ht="18" customHeight="1">
      <c r="A73" s="94">
        <v>69</v>
      </c>
      <c r="B73" s="101"/>
      <c r="C73" s="121"/>
      <c r="D73" s="122"/>
      <c r="E73" s="121"/>
      <c r="F73" s="124"/>
      <c r="G73" s="84"/>
      <c r="H73" s="84"/>
      <c r="I73" s="47"/>
      <c r="J73" s="69"/>
    </row>
    <row r="74" spans="1:10" s="20" customFormat="1" ht="18" customHeight="1">
      <c r="A74" s="96">
        <v>70</v>
      </c>
      <c r="B74" s="78"/>
      <c r="C74" s="95" t="s">
        <v>42</v>
      </c>
      <c r="D74" s="78"/>
      <c r="E74" s="78"/>
      <c r="F74" s="78"/>
      <c r="G74" s="78"/>
      <c r="H74" s="78"/>
      <c r="I74" s="29"/>
      <c r="J74" s="62">
        <f>SUM(J75:J86)</f>
        <v>0</v>
      </c>
    </row>
    <row r="75" spans="1:10" s="28" customFormat="1" ht="49.5" customHeight="1">
      <c r="A75" s="96">
        <v>71</v>
      </c>
      <c r="B75" s="101"/>
      <c r="C75" s="125" t="s">
        <v>37</v>
      </c>
      <c r="D75" s="125"/>
      <c r="E75" s="125"/>
      <c r="F75" s="102" t="s">
        <v>43</v>
      </c>
      <c r="G75" s="85" t="s">
        <v>6</v>
      </c>
      <c r="H75" s="85">
        <v>11</v>
      </c>
      <c r="I75" s="38"/>
      <c r="J75" s="65">
        <f aca="true" t="shared" si="5" ref="J75:J86">I75*H75</f>
        <v>0</v>
      </c>
    </row>
    <row r="76" spans="1:10" s="39" customFormat="1" ht="36" customHeight="1">
      <c r="A76" s="94">
        <v>72</v>
      </c>
      <c r="B76" s="96"/>
      <c r="C76" s="97" t="s">
        <v>161</v>
      </c>
      <c r="D76" s="97"/>
      <c r="E76" s="97"/>
      <c r="F76" s="126" t="s">
        <v>162</v>
      </c>
      <c r="G76" s="79" t="s">
        <v>6</v>
      </c>
      <c r="H76" s="79">
        <v>3</v>
      </c>
      <c r="I76" s="30"/>
      <c r="J76" s="63">
        <f t="shared" si="5"/>
        <v>0</v>
      </c>
    </row>
    <row r="77" spans="1:10" s="39" customFormat="1" ht="36" customHeight="1">
      <c r="A77" s="94">
        <v>73</v>
      </c>
      <c r="B77" s="96"/>
      <c r="C77" s="97" t="s">
        <v>161</v>
      </c>
      <c r="D77" s="97"/>
      <c r="E77" s="97"/>
      <c r="F77" s="126" t="s">
        <v>163</v>
      </c>
      <c r="G77" s="79" t="s">
        <v>6</v>
      </c>
      <c r="H77" s="79">
        <v>1</v>
      </c>
      <c r="I77" s="30"/>
      <c r="J77" s="63">
        <f t="shared" si="5"/>
        <v>0</v>
      </c>
    </row>
    <row r="78" spans="1:10" s="28" customFormat="1" ht="26.25" customHeight="1">
      <c r="A78" s="96">
        <v>74</v>
      </c>
      <c r="B78" s="101"/>
      <c r="C78" s="127" t="s">
        <v>32</v>
      </c>
      <c r="D78" s="104"/>
      <c r="E78" s="102"/>
      <c r="F78" s="105" t="s">
        <v>164</v>
      </c>
      <c r="G78" s="85" t="s">
        <v>6</v>
      </c>
      <c r="H78" s="80">
        <v>7</v>
      </c>
      <c r="I78" s="31"/>
      <c r="J78" s="65">
        <f t="shared" si="5"/>
        <v>0</v>
      </c>
    </row>
    <row r="79" spans="1:10" s="28" customFormat="1" ht="26.25" customHeight="1">
      <c r="A79" s="96">
        <v>75</v>
      </c>
      <c r="B79" s="101"/>
      <c r="C79" s="127" t="s">
        <v>25</v>
      </c>
      <c r="D79" s="104"/>
      <c r="E79" s="102"/>
      <c r="F79" s="105" t="s">
        <v>44</v>
      </c>
      <c r="G79" s="85" t="s">
        <v>9</v>
      </c>
      <c r="H79" s="80">
        <v>10</v>
      </c>
      <c r="I79" s="31"/>
      <c r="J79" s="65">
        <f t="shared" si="5"/>
        <v>0</v>
      </c>
    </row>
    <row r="80" spans="1:10" s="28" customFormat="1" ht="26.25" customHeight="1">
      <c r="A80" s="94">
        <v>76</v>
      </c>
      <c r="B80" s="101"/>
      <c r="C80" s="127" t="s">
        <v>25</v>
      </c>
      <c r="D80" s="104"/>
      <c r="E80" s="102"/>
      <c r="F80" s="105" t="s">
        <v>112</v>
      </c>
      <c r="G80" s="85" t="s">
        <v>9</v>
      </c>
      <c r="H80" s="80">
        <v>50</v>
      </c>
      <c r="I80" s="31"/>
      <c r="J80" s="65">
        <f t="shared" si="5"/>
        <v>0</v>
      </c>
    </row>
    <row r="81" spans="1:10" s="28" customFormat="1" ht="26.25" customHeight="1">
      <c r="A81" s="94">
        <v>77</v>
      </c>
      <c r="B81" s="101"/>
      <c r="C81" s="127" t="s">
        <v>169</v>
      </c>
      <c r="D81" s="104"/>
      <c r="E81" s="102"/>
      <c r="F81" s="105" t="s">
        <v>170</v>
      </c>
      <c r="G81" s="85" t="s">
        <v>9</v>
      </c>
      <c r="H81" s="80">
        <v>60</v>
      </c>
      <c r="I81" s="31"/>
      <c r="J81" s="65">
        <f t="shared" si="5"/>
        <v>0</v>
      </c>
    </row>
    <row r="82" spans="1:10" s="28" customFormat="1" ht="30" customHeight="1">
      <c r="A82" s="96">
        <v>78</v>
      </c>
      <c r="B82" s="101"/>
      <c r="C82" s="125" t="s">
        <v>167</v>
      </c>
      <c r="D82" s="125"/>
      <c r="E82" s="125"/>
      <c r="F82" s="102" t="s">
        <v>168</v>
      </c>
      <c r="G82" s="85" t="s">
        <v>9</v>
      </c>
      <c r="H82" s="85">
        <v>50</v>
      </c>
      <c r="I82" s="38"/>
      <c r="J82" s="65">
        <f t="shared" si="5"/>
        <v>0</v>
      </c>
    </row>
    <row r="83" spans="1:10" s="39" customFormat="1" ht="36" customHeight="1">
      <c r="A83" s="96">
        <v>79</v>
      </c>
      <c r="B83" s="96"/>
      <c r="C83" s="97" t="s">
        <v>165</v>
      </c>
      <c r="D83" s="97"/>
      <c r="E83" s="97"/>
      <c r="F83" s="126" t="s">
        <v>166</v>
      </c>
      <c r="G83" s="79" t="s">
        <v>9</v>
      </c>
      <c r="H83" s="79">
        <f>20*25</f>
        <v>500</v>
      </c>
      <c r="I83" s="30"/>
      <c r="J83" s="63">
        <f t="shared" si="5"/>
        <v>0</v>
      </c>
    </row>
    <row r="84" spans="1:10" s="28" customFormat="1" ht="30" customHeight="1">
      <c r="A84" s="94">
        <v>80</v>
      </c>
      <c r="B84" s="101"/>
      <c r="C84" s="125" t="s">
        <v>45</v>
      </c>
      <c r="D84" s="125"/>
      <c r="E84" s="125"/>
      <c r="F84" s="102" t="s">
        <v>113</v>
      </c>
      <c r="G84" s="85" t="s">
        <v>6</v>
      </c>
      <c r="H84" s="85">
        <v>22</v>
      </c>
      <c r="I84" s="38"/>
      <c r="J84" s="65">
        <f t="shared" si="5"/>
        <v>0</v>
      </c>
    </row>
    <row r="85" spans="1:10" s="28" customFormat="1" ht="26.25" customHeight="1">
      <c r="A85" s="94">
        <v>81</v>
      </c>
      <c r="B85" s="101"/>
      <c r="C85" s="127" t="s">
        <v>24</v>
      </c>
      <c r="D85" s="104"/>
      <c r="E85" s="102"/>
      <c r="F85" s="105" t="s">
        <v>46</v>
      </c>
      <c r="G85" s="85" t="s">
        <v>21</v>
      </c>
      <c r="H85" s="80">
        <v>1</v>
      </c>
      <c r="I85" s="31"/>
      <c r="J85" s="65">
        <f t="shared" si="5"/>
        <v>0</v>
      </c>
    </row>
    <row r="86" spans="1:10" s="28" customFormat="1" ht="26.25" customHeight="1">
      <c r="A86" s="96">
        <v>82</v>
      </c>
      <c r="B86" s="101"/>
      <c r="C86" s="127" t="s">
        <v>22</v>
      </c>
      <c r="D86" s="104"/>
      <c r="E86" s="102"/>
      <c r="F86" s="105" t="s">
        <v>47</v>
      </c>
      <c r="G86" s="85" t="s">
        <v>6</v>
      </c>
      <c r="H86" s="80">
        <v>1</v>
      </c>
      <c r="I86" s="31"/>
      <c r="J86" s="65">
        <f t="shared" si="5"/>
        <v>0</v>
      </c>
    </row>
    <row r="87" spans="1:10" s="20" customFormat="1" ht="18" customHeight="1">
      <c r="A87" s="96">
        <v>83</v>
      </c>
      <c r="B87" s="78"/>
      <c r="C87" s="95" t="s">
        <v>48</v>
      </c>
      <c r="D87" s="78"/>
      <c r="E87" s="78"/>
      <c r="F87" s="78"/>
      <c r="G87" s="78"/>
      <c r="H87" s="78"/>
      <c r="I87" s="29"/>
      <c r="J87" s="62">
        <f>SUM(J88:J100)</f>
        <v>0</v>
      </c>
    </row>
    <row r="88" spans="1:10" s="28" customFormat="1" ht="26.25" customHeight="1">
      <c r="A88" s="94">
        <v>84</v>
      </c>
      <c r="B88" s="101"/>
      <c r="C88" s="127" t="s">
        <v>10</v>
      </c>
      <c r="D88" s="104"/>
      <c r="E88" s="102"/>
      <c r="F88" s="103" t="s">
        <v>171</v>
      </c>
      <c r="G88" s="85" t="s">
        <v>21</v>
      </c>
      <c r="H88" s="80">
        <v>1</v>
      </c>
      <c r="I88" s="31"/>
      <c r="J88" s="65">
        <f aca="true" t="shared" si="6" ref="J88:J100">I88*H88</f>
        <v>0</v>
      </c>
    </row>
    <row r="89" spans="1:10" s="28" customFormat="1" ht="26.25" customHeight="1">
      <c r="A89" s="94">
        <v>85</v>
      </c>
      <c r="B89" s="101"/>
      <c r="C89" s="127" t="s">
        <v>10</v>
      </c>
      <c r="D89" s="104"/>
      <c r="E89" s="102"/>
      <c r="F89" s="105" t="s">
        <v>55</v>
      </c>
      <c r="G89" s="85" t="s">
        <v>21</v>
      </c>
      <c r="H89" s="80">
        <v>1</v>
      </c>
      <c r="I89" s="31"/>
      <c r="J89" s="65">
        <f t="shared" si="6"/>
        <v>0</v>
      </c>
    </row>
    <row r="90" spans="1:10" s="28" customFormat="1" ht="26.25" customHeight="1">
      <c r="A90" s="96">
        <v>86</v>
      </c>
      <c r="B90" s="101"/>
      <c r="C90" s="127" t="s">
        <v>10</v>
      </c>
      <c r="D90" s="104"/>
      <c r="E90" s="102"/>
      <c r="F90" s="105" t="s">
        <v>56</v>
      </c>
      <c r="G90" s="85" t="s">
        <v>21</v>
      </c>
      <c r="H90" s="80">
        <v>1</v>
      </c>
      <c r="I90" s="31"/>
      <c r="J90" s="65">
        <f t="shared" si="6"/>
        <v>0</v>
      </c>
    </row>
    <row r="91" spans="1:10" s="28" customFormat="1" ht="34.5" customHeight="1">
      <c r="A91" s="96">
        <v>87</v>
      </c>
      <c r="B91" s="101"/>
      <c r="C91" s="127" t="s">
        <v>10</v>
      </c>
      <c r="D91" s="125"/>
      <c r="E91" s="125"/>
      <c r="F91" s="102" t="s">
        <v>57</v>
      </c>
      <c r="G91" s="85" t="s">
        <v>21</v>
      </c>
      <c r="H91" s="85">
        <v>1</v>
      </c>
      <c r="I91" s="38"/>
      <c r="J91" s="65">
        <f t="shared" si="6"/>
        <v>0</v>
      </c>
    </row>
    <row r="92" spans="1:10" s="28" customFormat="1" ht="26.25" customHeight="1">
      <c r="A92" s="94">
        <v>88</v>
      </c>
      <c r="B92" s="101"/>
      <c r="C92" s="127" t="s">
        <v>10</v>
      </c>
      <c r="D92" s="104"/>
      <c r="E92" s="102"/>
      <c r="F92" s="105" t="s">
        <v>58</v>
      </c>
      <c r="G92" s="85" t="s">
        <v>21</v>
      </c>
      <c r="H92" s="80">
        <v>1</v>
      </c>
      <c r="I92" s="31"/>
      <c r="J92" s="65">
        <f t="shared" si="6"/>
        <v>0</v>
      </c>
    </row>
    <row r="93" spans="1:10" s="28" customFormat="1" ht="26.25" customHeight="1">
      <c r="A93" s="94">
        <v>89</v>
      </c>
      <c r="B93" s="101"/>
      <c r="C93" s="127" t="s">
        <v>10</v>
      </c>
      <c r="D93" s="104"/>
      <c r="E93" s="102"/>
      <c r="F93" s="103" t="s">
        <v>172</v>
      </c>
      <c r="G93" s="85" t="s">
        <v>21</v>
      </c>
      <c r="H93" s="80">
        <v>1</v>
      </c>
      <c r="I93" s="31"/>
      <c r="J93" s="65">
        <f t="shared" si="6"/>
        <v>0</v>
      </c>
    </row>
    <row r="94" spans="1:10" s="28" customFormat="1" ht="26.25" customHeight="1">
      <c r="A94" s="96">
        <v>90</v>
      </c>
      <c r="B94" s="101"/>
      <c r="C94" s="127" t="s">
        <v>10</v>
      </c>
      <c r="D94" s="104"/>
      <c r="E94" s="102"/>
      <c r="F94" s="128" t="s">
        <v>177</v>
      </c>
      <c r="G94" s="85" t="s">
        <v>21</v>
      </c>
      <c r="H94" s="80">
        <v>1</v>
      </c>
      <c r="I94" s="31"/>
      <c r="J94" s="65">
        <f t="shared" si="6"/>
        <v>0</v>
      </c>
    </row>
    <row r="95" spans="1:10" s="28" customFormat="1" ht="26.25" customHeight="1">
      <c r="A95" s="96">
        <v>91</v>
      </c>
      <c r="B95" s="101"/>
      <c r="C95" s="127" t="s">
        <v>10</v>
      </c>
      <c r="D95" s="104"/>
      <c r="E95" s="102"/>
      <c r="F95" s="105" t="s">
        <v>59</v>
      </c>
      <c r="G95" s="85" t="s">
        <v>21</v>
      </c>
      <c r="H95" s="80">
        <v>1</v>
      </c>
      <c r="I95" s="31"/>
      <c r="J95" s="65">
        <f t="shared" si="6"/>
        <v>0</v>
      </c>
    </row>
    <row r="96" spans="1:10" s="28" customFormat="1" ht="26.25" customHeight="1">
      <c r="A96" s="94">
        <v>92</v>
      </c>
      <c r="B96" s="101"/>
      <c r="C96" s="127" t="s">
        <v>60</v>
      </c>
      <c r="D96" s="104"/>
      <c r="E96" s="102"/>
      <c r="F96" s="105" t="s">
        <v>61</v>
      </c>
      <c r="G96" s="85" t="s">
        <v>62</v>
      </c>
      <c r="H96" s="80">
        <v>48</v>
      </c>
      <c r="I96" s="31"/>
      <c r="J96" s="65">
        <f t="shared" si="6"/>
        <v>0</v>
      </c>
    </row>
    <row r="97" spans="1:10" s="28" customFormat="1" ht="26.25" customHeight="1">
      <c r="A97" s="94">
        <v>93</v>
      </c>
      <c r="B97" s="101"/>
      <c r="C97" s="127" t="s">
        <v>10</v>
      </c>
      <c r="D97" s="104"/>
      <c r="E97" s="102"/>
      <c r="F97" s="105" t="s">
        <v>63</v>
      </c>
      <c r="G97" s="85" t="s">
        <v>62</v>
      </c>
      <c r="H97" s="80">
        <v>4</v>
      </c>
      <c r="I97" s="31"/>
      <c r="J97" s="65">
        <f t="shared" si="6"/>
        <v>0</v>
      </c>
    </row>
    <row r="98" spans="1:10" s="28" customFormat="1" ht="26.25" customHeight="1">
      <c r="A98" s="96">
        <v>94</v>
      </c>
      <c r="B98" s="101"/>
      <c r="C98" s="127" t="s">
        <v>64</v>
      </c>
      <c r="D98" s="104"/>
      <c r="E98" s="102"/>
      <c r="F98" s="105" t="s">
        <v>65</v>
      </c>
      <c r="G98" s="85" t="s">
        <v>21</v>
      </c>
      <c r="H98" s="80">
        <v>1</v>
      </c>
      <c r="I98" s="31"/>
      <c r="J98" s="65">
        <f t="shared" si="6"/>
        <v>0</v>
      </c>
    </row>
    <row r="99" spans="1:10" s="28" customFormat="1" ht="48.75" customHeight="1">
      <c r="A99" s="96">
        <v>95</v>
      </c>
      <c r="B99" s="101"/>
      <c r="C99" s="102" t="s">
        <v>64</v>
      </c>
      <c r="D99" s="102"/>
      <c r="E99" s="102"/>
      <c r="F99" s="102" t="s">
        <v>66</v>
      </c>
      <c r="G99" s="85" t="s">
        <v>21</v>
      </c>
      <c r="H99" s="80">
        <v>1</v>
      </c>
      <c r="I99" s="40"/>
      <c r="J99" s="70">
        <f t="shared" si="6"/>
        <v>0</v>
      </c>
    </row>
    <row r="100" spans="1:10" s="28" customFormat="1" ht="26.25" customHeight="1">
      <c r="A100" s="94">
        <v>96</v>
      </c>
      <c r="B100" s="101"/>
      <c r="C100" s="127" t="s">
        <v>67</v>
      </c>
      <c r="D100" s="104"/>
      <c r="E100" s="102"/>
      <c r="F100" s="105" t="s">
        <v>68</v>
      </c>
      <c r="G100" s="85" t="s">
        <v>21</v>
      </c>
      <c r="H100" s="80">
        <v>1</v>
      </c>
      <c r="I100" s="31"/>
      <c r="J100" s="65">
        <f t="shared" si="6"/>
        <v>0</v>
      </c>
    </row>
    <row r="101" spans="1:10" ht="13.5" thickBot="1">
      <c r="A101" s="71"/>
      <c r="B101" s="71"/>
      <c r="C101" s="71"/>
      <c r="D101" s="71"/>
      <c r="E101" s="129"/>
      <c r="F101" s="71"/>
      <c r="G101" s="86"/>
      <c r="H101" s="86"/>
      <c r="I101" s="32"/>
      <c r="J101" s="71"/>
    </row>
    <row r="102" spans="1:10" s="20" customFormat="1" ht="23.25" customHeight="1">
      <c r="A102" s="130"/>
      <c r="B102" s="130"/>
      <c r="C102" s="131" t="s">
        <v>11</v>
      </c>
      <c r="D102" s="130"/>
      <c r="E102" s="132"/>
      <c r="F102" s="130"/>
      <c r="G102" s="87"/>
      <c r="H102" s="87"/>
      <c r="I102" s="41"/>
      <c r="J102" s="72">
        <f>J87+J74+J71+J60+J52+J48+J41+J32+J11+J5</f>
        <v>0</v>
      </c>
    </row>
    <row r="105" ht="12.75" collapsed="1"/>
    <row r="106" ht="12.75">
      <c r="J106" s="74"/>
    </row>
    <row r="114" ht="12.75" collapsed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15" customHeight="1"/>
    <row r="135" ht="24.95" customHeight="1"/>
    <row r="136" ht="18" customHeight="1"/>
    <row r="137" ht="24.95" customHeight="1"/>
    <row r="138" ht="24.95" customHeight="1"/>
  </sheetData>
  <sheetProtection algorithmName="SHA-512" hashValue="dYyd2ePKITYKWHTboWVSZUwe2VKoOFuahY3jeTbBEVm0BFlGjlHKab4cKgobfsPtyGGwKkuwPPNw+sfwJMI43A==" saltValue="hhQrpVlUvXa3RUNNQLcnmg==" spinCount="100000" sheet="1" selectLockedCells="1"/>
  <autoFilter ref="A2:J138"/>
  <hyperlinks>
    <hyperlink ref="E107" r:id="rId1" display="DXP 44 HD 4K"/>
    <hyperlink ref="E109" r:id="rId2" display="DTP HDMI 4K 230 Tx"/>
    <hyperlink ref="E110" r:id="rId3" display="DTP HDMI 4K 230 Rx"/>
  </hyperlinks>
  <printOptions/>
  <pageMargins left="0.7480314960629921" right="0.7480314960629921" top="0.984251968503937" bottom="0.984251968503937" header="0.5118110236220472" footer="0.5118110236220472"/>
  <pageSetup fitToHeight="9" fitToWidth="1" horizontalDpi="600" verticalDpi="600" orientation="landscape" paperSize="9" scale="63" r:id="rId5"/>
  <headerFooter alignWithMargins="0">
    <oddFooter>&amp;C&amp;P/&amp;N</oddFooter>
  </headerFooter>
  <rowBreaks count="1" manualBreakCount="1">
    <brk id="133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Csiszár</dc:creator>
  <cp:keywords/>
  <dc:description/>
  <cp:lastModifiedBy>Mahrová Radka, Ing.</cp:lastModifiedBy>
  <cp:lastPrinted>2021-09-24T11:05:42Z</cp:lastPrinted>
  <dcterms:created xsi:type="dcterms:W3CDTF">2016-07-01T11:27:08Z</dcterms:created>
  <dcterms:modified xsi:type="dcterms:W3CDTF">2024-06-12T08:45:15Z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 1029</vt:lpwstr>
  </property>
</Properties>
</file>